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\d$\date.gov.md\"/>
    </mc:Choice>
  </mc:AlternateContent>
  <xr:revisionPtr revIDLastSave="0" documentId="8_{2FDCF5B7-E795-4594-B3C8-8FC116868FB0}" xr6:coauthVersionLast="47" xr6:coauthVersionMax="47" xr10:uidLastSave="{00000000-0000-0000-0000-000000000000}"/>
  <bookViews>
    <workbookView xWindow="-120" yWindow="-120" windowWidth="29040" windowHeight="15840" firstSheet="10" activeTab="19" xr2:uid="{00000000-000D-0000-FFFF-FFFF00000000}"/>
  </bookViews>
  <sheets>
    <sheet name="BI" sheetId="1" r:id="rId1"/>
    <sheet name="BISD" sheetId="2" r:id="rId2"/>
    <sheet name="BE" sheetId="3" r:id="rId3"/>
    <sheet name="SP" sheetId="11" r:id="rId4"/>
    <sheet name="Marci" sheetId="4" r:id="rId5"/>
    <sheet name="DMI" sheetId="5" r:id="rId6"/>
    <sheet name="DO" sheetId="13" r:id="rId7"/>
    <sheet name="IG" sheetId="14" r:id="rId8"/>
    <sheet name="STG" sheetId="15" r:id="rId9"/>
    <sheet name="DA" sheetId="16" r:id="rId10"/>
    <sheet name="BI pe luni" sheetId="6" r:id="rId11"/>
    <sheet name="BISD pe luni" sheetId="7" r:id="rId12"/>
    <sheet name="BE pe luni" sheetId="8" r:id="rId13"/>
    <sheet name="SP pe luni" sheetId="17" r:id="rId14"/>
    <sheet name="Marci pe luni" sheetId="9" r:id="rId15"/>
    <sheet name="DMI pe luni" sheetId="10" r:id="rId16"/>
    <sheet name="DO pe luni" sheetId="18" r:id="rId17"/>
    <sheet name="IG pe luni" sheetId="19" r:id="rId18"/>
    <sheet name="STG pe luni" sheetId="20" r:id="rId19"/>
    <sheet name="DA pe luni" sheetId="21" r:id="rId20"/>
  </sheets>
  <definedNames>
    <definedName name="_xlnm.Print_Titles" localSheetId="0">BI!$A:$A</definedName>
    <definedName name="_xlnm.Print_Titles" localSheetId="1">BISD!$A:$A</definedName>
    <definedName name="_xlnm.Print_Titles" localSheetId="5">DMI!$A:$A</definedName>
    <definedName name="_xlnm.Print_Titles" localSheetId="4">Marci!$A:$A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8" l="1"/>
  <c r="AH8" i="13" l="1"/>
  <c r="AH6" i="13"/>
  <c r="AH4" i="13"/>
  <c r="BO17" i="5" l="1"/>
  <c r="BN17" i="5"/>
  <c r="BO16" i="5"/>
  <c r="BN16" i="5"/>
  <c r="BO25" i="5" l="1"/>
  <c r="BN25" i="5"/>
  <c r="BO24" i="5"/>
  <c r="BN24" i="5"/>
  <c r="BO22" i="5"/>
  <c r="BN22" i="5"/>
  <c r="BO21" i="5"/>
  <c r="BN21" i="5"/>
  <c r="BO14" i="5"/>
  <c r="BN14" i="5"/>
  <c r="BO13" i="5"/>
  <c r="BN13" i="5"/>
  <c r="BO9" i="5"/>
  <c r="BN9" i="5"/>
  <c r="BO8" i="5"/>
  <c r="BN8" i="5"/>
  <c r="BO6" i="5"/>
  <c r="BN6" i="5"/>
  <c r="BO5" i="5"/>
  <c r="BN5" i="5"/>
  <c r="BM23" i="5"/>
  <c r="BL23" i="5"/>
  <c r="BM20" i="5"/>
  <c r="BM26" i="5" s="1"/>
  <c r="BL20" i="5"/>
  <c r="BM15" i="5"/>
  <c r="BL15" i="5"/>
  <c r="BM12" i="5"/>
  <c r="BL12" i="5"/>
  <c r="BM4" i="5"/>
  <c r="BL4" i="5"/>
  <c r="BK4" i="5"/>
  <c r="BM7" i="5"/>
  <c r="BL7" i="5"/>
  <c r="U2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6" i="16"/>
  <c r="V4" i="16"/>
  <c r="H9" i="15"/>
  <c r="H8" i="15"/>
  <c r="G10" i="15"/>
  <c r="H5" i="15"/>
  <c r="H4" i="15"/>
  <c r="G6" i="15"/>
  <c r="Q19" i="14"/>
  <c r="Q20" i="14"/>
  <c r="Q21" i="14"/>
  <c r="Q18" i="14"/>
  <c r="Q16" i="14"/>
  <c r="C17" i="14"/>
  <c r="C15" i="14" s="1"/>
  <c r="D17" i="14"/>
  <c r="D15" i="14" s="1"/>
  <c r="E17" i="14"/>
  <c r="E15" i="14" s="1"/>
  <c r="F17" i="14"/>
  <c r="F15" i="14" s="1"/>
  <c r="G17" i="14"/>
  <c r="G15" i="14" s="1"/>
  <c r="H17" i="14"/>
  <c r="H15" i="14" s="1"/>
  <c r="I17" i="14"/>
  <c r="I15" i="14" s="1"/>
  <c r="J17" i="14"/>
  <c r="J15" i="14" s="1"/>
  <c r="K17" i="14"/>
  <c r="K15" i="14" s="1"/>
  <c r="L17" i="14"/>
  <c r="L15" i="14" s="1"/>
  <c r="M17" i="14"/>
  <c r="M15" i="14" s="1"/>
  <c r="N17" i="14"/>
  <c r="N15" i="14" s="1"/>
  <c r="O17" i="14"/>
  <c r="O15" i="14" s="1"/>
  <c r="P17" i="14"/>
  <c r="P15" i="14" s="1"/>
  <c r="P22" i="14" s="1"/>
  <c r="B17" i="14"/>
  <c r="B15" i="14" s="1"/>
  <c r="Q14" i="14"/>
  <c r="Q6" i="14"/>
  <c r="Q4" i="14"/>
  <c r="Q9" i="14"/>
  <c r="Q10" i="14"/>
  <c r="Q11" i="14"/>
  <c r="Q8" i="14"/>
  <c r="E5" i="14"/>
  <c r="F5" i="14"/>
  <c r="I5" i="14"/>
  <c r="J5" i="14"/>
  <c r="M5" i="14"/>
  <c r="N5" i="14"/>
  <c r="B5" i="14"/>
  <c r="C7" i="14"/>
  <c r="C5" i="14" s="1"/>
  <c r="D7" i="14"/>
  <c r="D5" i="14" s="1"/>
  <c r="E7" i="14"/>
  <c r="F7" i="14"/>
  <c r="G7" i="14"/>
  <c r="G5" i="14" s="1"/>
  <c r="H7" i="14"/>
  <c r="H5" i="14" s="1"/>
  <c r="I7" i="14"/>
  <c r="J7" i="14"/>
  <c r="K7" i="14"/>
  <c r="K5" i="14" s="1"/>
  <c r="L7" i="14"/>
  <c r="L5" i="14" s="1"/>
  <c r="M7" i="14"/>
  <c r="N7" i="14"/>
  <c r="O7" i="14"/>
  <c r="O5" i="14" s="1"/>
  <c r="P7" i="14"/>
  <c r="P5" i="14" s="1"/>
  <c r="P12" i="14" s="1"/>
  <c r="B7" i="14"/>
  <c r="Q17" i="14" l="1"/>
  <c r="BM18" i="5"/>
  <c r="BL26" i="5"/>
  <c r="BL18" i="5"/>
  <c r="BL10" i="5"/>
  <c r="BM10" i="5"/>
  <c r="V26" i="16"/>
  <c r="Q15" i="14"/>
  <c r="Q7" i="14"/>
  <c r="Q5" i="14" s="1"/>
  <c r="AH17" i="13"/>
  <c r="AH16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B15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G18" i="13" s="1"/>
  <c r="B13" i="13"/>
  <c r="C5" i="13"/>
  <c r="F5" i="13"/>
  <c r="G5" i="13"/>
  <c r="J5" i="13"/>
  <c r="K5" i="13"/>
  <c r="N5" i="13"/>
  <c r="O5" i="13"/>
  <c r="R5" i="13"/>
  <c r="S5" i="13"/>
  <c r="V5" i="13"/>
  <c r="W5" i="13"/>
  <c r="Z5" i="13"/>
  <c r="AA5" i="13"/>
  <c r="AD5" i="13"/>
  <c r="AE5" i="13"/>
  <c r="B5" i="13"/>
  <c r="AH7" i="13"/>
  <c r="AH9" i="13"/>
  <c r="C7" i="13"/>
  <c r="D7" i="13"/>
  <c r="D5" i="13" s="1"/>
  <c r="E7" i="13"/>
  <c r="E5" i="13" s="1"/>
  <c r="F7" i="13"/>
  <c r="G7" i="13"/>
  <c r="H7" i="13"/>
  <c r="H5" i="13" s="1"/>
  <c r="I7" i="13"/>
  <c r="I5" i="13" s="1"/>
  <c r="J7" i="13"/>
  <c r="K7" i="13"/>
  <c r="L7" i="13"/>
  <c r="L5" i="13" s="1"/>
  <c r="M7" i="13"/>
  <c r="M5" i="13" s="1"/>
  <c r="N7" i="13"/>
  <c r="O7" i="13"/>
  <c r="P7" i="13"/>
  <c r="P5" i="13" s="1"/>
  <c r="Q7" i="13"/>
  <c r="Q5" i="13" s="1"/>
  <c r="R7" i="13"/>
  <c r="S7" i="13"/>
  <c r="T7" i="13"/>
  <c r="T5" i="13" s="1"/>
  <c r="U7" i="13"/>
  <c r="U5" i="13" s="1"/>
  <c r="V7" i="13"/>
  <c r="W7" i="13"/>
  <c r="X7" i="13"/>
  <c r="X5" i="13" s="1"/>
  <c r="Y7" i="13"/>
  <c r="Y5" i="13" s="1"/>
  <c r="Z7" i="13"/>
  <c r="AA7" i="13"/>
  <c r="AB7" i="13"/>
  <c r="AB5" i="13" s="1"/>
  <c r="AC7" i="13"/>
  <c r="AC5" i="13" s="1"/>
  <c r="AD7" i="13"/>
  <c r="AE7" i="13"/>
  <c r="AF7" i="13"/>
  <c r="AF5" i="13" s="1"/>
  <c r="AG7" i="13"/>
  <c r="AG5" i="13" s="1"/>
  <c r="AG10" i="13" s="1"/>
  <c r="B7" i="13"/>
  <c r="AH14" i="13"/>
  <c r="AH12" i="13"/>
  <c r="AH19" i="4"/>
  <c r="AH18" i="4"/>
  <c r="AG17" i="4"/>
  <c r="AG20" i="4" s="1"/>
  <c r="AH16" i="4"/>
  <c r="AH12" i="4"/>
  <c r="AG11" i="4"/>
  <c r="AG14" i="4" s="1"/>
  <c r="AH10" i="4"/>
  <c r="AG8" i="4"/>
  <c r="AH7" i="4"/>
  <c r="AH6" i="4"/>
  <c r="AG5" i="4"/>
  <c r="AH4" i="4"/>
  <c r="AG10" i="11"/>
  <c r="AH9" i="11"/>
  <c r="AH8" i="11"/>
  <c r="AG6" i="11"/>
  <c r="AH5" i="11"/>
  <c r="AH4" i="11"/>
  <c r="K9" i="3"/>
  <c r="K8" i="3"/>
  <c r="K5" i="3"/>
  <c r="K6" i="3"/>
  <c r="K4" i="3"/>
  <c r="AH22" i="2"/>
  <c r="AH23" i="2"/>
  <c r="AH20" i="2"/>
  <c r="AG24" i="2"/>
  <c r="AG21" i="2"/>
  <c r="AH17" i="2"/>
  <c r="AH16" i="2"/>
  <c r="AH14" i="2"/>
  <c r="AG15" i="2"/>
  <c r="AG18" i="2" s="1"/>
  <c r="AG12" i="2"/>
  <c r="AH11" i="2"/>
  <c r="AH10" i="2"/>
  <c r="AH7" i="2"/>
  <c r="AH6" i="2"/>
  <c r="AG5" i="2"/>
  <c r="AH4" i="2"/>
  <c r="AG15" i="1"/>
  <c r="AG18" i="1" s="1"/>
  <c r="AG12" i="1"/>
  <c r="AG5" i="1"/>
  <c r="AG8" i="1" s="1"/>
  <c r="AH17" i="1"/>
  <c r="AH16" i="1"/>
  <c r="AH14" i="1"/>
  <c r="AH11" i="1"/>
  <c r="AH10" i="1"/>
  <c r="AH7" i="1"/>
  <c r="AH6" i="1"/>
  <c r="AH4" i="1"/>
  <c r="AH15" i="13" l="1"/>
  <c r="AG8" i="2"/>
  <c r="N17" i="19"/>
  <c r="N22" i="19"/>
  <c r="N19" i="19"/>
  <c r="N20" i="19"/>
  <c r="N21" i="19"/>
  <c r="N7" i="19"/>
  <c r="N12" i="19"/>
  <c r="N9" i="19"/>
  <c r="N10" i="19"/>
  <c r="N11" i="19"/>
  <c r="N7" i="18"/>
  <c r="N9" i="18"/>
  <c r="N10" i="18"/>
  <c r="C8" i="18"/>
  <c r="C6" i="18" s="1"/>
  <c r="D8" i="18"/>
  <c r="E8" i="18"/>
  <c r="E6" i="18" s="1"/>
  <c r="F8" i="18"/>
  <c r="F6" i="18" s="1"/>
  <c r="G8" i="18"/>
  <c r="H8" i="18"/>
  <c r="I8" i="18"/>
  <c r="J8" i="18"/>
  <c r="J6" i="18" s="1"/>
  <c r="K8" i="18"/>
  <c r="L8" i="18"/>
  <c r="M8" i="18"/>
  <c r="M6" i="18" s="1"/>
  <c r="D6" i="18"/>
  <c r="G6" i="18"/>
  <c r="H6" i="18"/>
  <c r="I6" i="18"/>
  <c r="K6" i="18"/>
  <c r="L6" i="18"/>
  <c r="C18" i="19" l="1"/>
  <c r="C16" i="19" s="1"/>
  <c r="D18" i="19"/>
  <c r="D16" i="19" s="1"/>
  <c r="E18" i="19"/>
  <c r="E16" i="19" s="1"/>
  <c r="F18" i="19"/>
  <c r="F16" i="19" s="1"/>
  <c r="G18" i="19"/>
  <c r="G16" i="19" s="1"/>
  <c r="H18" i="19"/>
  <c r="H16" i="19" s="1"/>
  <c r="I18" i="19"/>
  <c r="I16" i="19" s="1"/>
  <c r="J18" i="19"/>
  <c r="J16" i="19" s="1"/>
  <c r="K18" i="19"/>
  <c r="K16" i="19" s="1"/>
  <c r="L18" i="19"/>
  <c r="L16" i="19" s="1"/>
  <c r="M18" i="19"/>
  <c r="M16" i="19" s="1"/>
  <c r="B18" i="19"/>
  <c r="C8" i="19"/>
  <c r="C6" i="19" s="1"/>
  <c r="D8" i="19"/>
  <c r="D6" i="19" s="1"/>
  <c r="E8" i="19"/>
  <c r="E6" i="19" s="1"/>
  <c r="F8" i="19"/>
  <c r="F6" i="19" s="1"/>
  <c r="G8" i="19"/>
  <c r="G6" i="19" s="1"/>
  <c r="H8" i="19"/>
  <c r="H6" i="19" s="1"/>
  <c r="I8" i="19"/>
  <c r="I6" i="19" s="1"/>
  <c r="J8" i="19"/>
  <c r="J6" i="19" s="1"/>
  <c r="K8" i="19"/>
  <c r="K6" i="19" s="1"/>
  <c r="L8" i="19"/>
  <c r="L6" i="19" s="1"/>
  <c r="M8" i="19"/>
  <c r="B8" i="19"/>
  <c r="B6" i="19" s="1"/>
  <c r="N18" i="18"/>
  <c r="N17" i="18"/>
  <c r="C16" i="18"/>
  <c r="D16" i="18"/>
  <c r="E16" i="18"/>
  <c r="F16" i="18"/>
  <c r="G16" i="18"/>
  <c r="H16" i="18"/>
  <c r="I16" i="18"/>
  <c r="J16" i="18"/>
  <c r="K16" i="18"/>
  <c r="L16" i="18"/>
  <c r="M16" i="18"/>
  <c r="B16" i="18"/>
  <c r="B8" i="18"/>
  <c r="B6" i="18" s="1"/>
  <c r="N6" i="18" s="1"/>
  <c r="N16" i="18" l="1"/>
  <c r="N18" i="19"/>
  <c r="N8" i="18"/>
  <c r="B16" i="19"/>
  <c r="N16" i="19" s="1"/>
  <c r="N8" i="19"/>
  <c r="M6" i="19"/>
  <c r="N6" i="19" s="1"/>
  <c r="J18" i="9"/>
  <c r="N5" i="8" l="1"/>
  <c r="T26" i="16" l="1"/>
  <c r="F10" i="15"/>
  <c r="F6" i="15"/>
  <c r="O22" i="14"/>
  <c r="O12" i="14"/>
  <c r="AF18" i="13"/>
  <c r="AF10" i="13"/>
  <c r="BK23" i="5"/>
  <c r="BK26" i="5" s="1"/>
  <c r="BJ23" i="5"/>
  <c r="BK20" i="5"/>
  <c r="BJ20" i="5"/>
  <c r="BK18" i="5"/>
  <c r="BK15" i="5"/>
  <c r="BJ15" i="5"/>
  <c r="BK12" i="5"/>
  <c r="BJ12" i="5"/>
  <c r="BK7" i="5"/>
  <c r="BJ7" i="5"/>
  <c r="BJ4" i="5"/>
  <c r="AF17" i="4"/>
  <c r="AF20" i="4" s="1"/>
  <c r="AF11" i="4"/>
  <c r="AF14" i="4" s="1"/>
  <c r="AF5" i="4"/>
  <c r="AF8" i="4" s="1"/>
  <c r="AH15" i="2"/>
  <c r="AF10" i="11"/>
  <c r="AF6" i="11"/>
  <c r="AF21" i="2"/>
  <c r="AF24" i="2" s="1"/>
  <c r="AF15" i="2"/>
  <c r="AF18" i="2" s="1"/>
  <c r="AF12" i="2"/>
  <c r="AF5" i="2"/>
  <c r="AF8" i="2" s="1"/>
  <c r="AF15" i="1"/>
  <c r="AF18" i="1" s="1"/>
  <c r="AF12" i="1"/>
  <c r="AF5" i="1"/>
  <c r="AF8" i="1" s="1"/>
  <c r="BJ26" i="5" l="1"/>
  <c r="BJ18" i="5"/>
  <c r="BK10" i="5"/>
  <c r="BJ10" i="5"/>
  <c r="N10" i="8"/>
  <c r="C22" i="7" l="1"/>
  <c r="D22" i="7"/>
  <c r="E22" i="7"/>
  <c r="F22" i="7"/>
  <c r="G22" i="7"/>
  <c r="H22" i="7"/>
  <c r="I22" i="7"/>
  <c r="J22" i="7"/>
  <c r="K22" i="7"/>
  <c r="L22" i="7"/>
  <c r="M22" i="7"/>
  <c r="B22" i="7"/>
  <c r="C6" i="7" l="1"/>
  <c r="D6" i="7"/>
  <c r="E6" i="7"/>
  <c r="F6" i="7"/>
  <c r="G6" i="7"/>
  <c r="H6" i="7"/>
  <c r="I6" i="7"/>
  <c r="J6" i="7"/>
  <c r="K6" i="7"/>
  <c r="L6" i="7"/>
  <c r="M6" i="7"/>
  <c r="B6" i="7"/>
  <c r="AE5" i="2" l="1"/>
  <c r="S26" i="16"/>
  <c r="E10" i="15"/>
  <c r="E6" i="15"/>
  <c r="N22" i="14"/>
  <c r="N12" i="14"/>
  <c r="AE18" i="13"/>
  <c r="AE10" i="13"/>
  <c r="BI23" i="5"/>
  <c r="BH23" i="5"/>
  <c r="BI20" i="5"/>
  <c r="BH20" i="5"/>
  <c r="BI15" i="5"/>
  <c r="BH15" i="5"/>
  <c r="BI12" i="5"/>
  <c r="BH12" i="5"/>
  <c r="BI7" i="5"/>
  <c r="BH7" i="5"/>
  <c r="BI4" i="5"/>
  <c r="BH4" i="5"/>
  <c r="AE17" i="4"/>
  <c r="AE20" i="4" s="1"/>
  <c r="AE11" i="4"/>
  <c r="AE14" i="4" s="1"/>
  <c r="AE5" i="4"/>
  <c r="AE8" i="4" s="1"/>
  <c r="BH10" i="5" l="1"/>
  <c r="BI26" i="5"/>
  <c r="BH26" i="5"/>
  <c r="BI18" i="5"/>
  <c r="BH18" i="5"/>
  <c r="BI10" i="5"/>
  <c r="AE10" i="11"/>
  <c r="AE6" i="11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E24" i="2" s="1"/>
  <c r="B21" i="2"/>
  <c r="AE15" i="2"/>
  <c r="AE18" i="2" s="1"/>
  <c r="AE12" i="2"/>
  <c r="AE8" i="2"/>
  <c r="AE5" i="1"/>
  <c r="AE8" i="1" s="1"/>
  <c r="AE15" i="1"/>
  <c r="AE18" i="1" s="1"/>
  <c r="AE12" i="1"/>
  <c r="N9" i="8"/>
  <c r="N7" i="8"/>
  <c r="N6" i="8"/>
  <c r="AH21" i="2" l="1"/>
  <c r="AH5" i="1"/>
  <c r="C16" i="7" l="1"/>
  <c r="D16" i="7"/>
  <c r="E16" i="7"/>
  <c r="F16" i="7"/>
  <c r="G16" i="7"/>
  <c r="H16" i="7"/>
  <c r="I16" i="7"/>
  <c r="J16" i="7"/>
  <c r="K16" i="7"/>
  <c r="L16" i="7"/>
  <c r="M16" i="7"/>
  <c r="B16" i="7"/>
  <c r="D28" i="21" l="1"/>
  <c r="B8" i="10" l="1"/>
  <c r="M28" i="21" l="1"/>
  <c r="L28" i="21"/>
  <c r="K28" i="21"/>
  <c r="J28" i="21"/>
  <c r="I28" i="21"/>
  <c r="H28" i="21"/>
  <c r="G28" i="21"/>
  <c r="F28" i="21"/>
  <c r="E28" i="21"/>
  <c r="C28" i="21"/>
  <c r="B28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5" i="21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N9" i="20"/>
  <c r="N11" i="20" s="1"/>
  <c r="M7" i="20"/>
  <c r="L7" i="20"/>
  <c r="K7" i="20"/>
  <c r="J7" i="20"/>
  <c r="I7" i="20"/>
  <c r="H7" i="20"/>
  <c r="G7" i="20"/>
  <c r="F7" i="20"/>
  <c r="E7" i="20"/>
  <c r="D7" i="20"/>
  <c r="C7" i="20"/>
  <c r="B7" i="20"/>
  <c r="N6" i="20"/>
  <c r="N5" i="20"/>
  <c r="G23" i="19"/>
  <c r="C23" i="19"/>
  <c r="M23" i="19"/>
  <c r="L23" i="19"/>
  <c r="K23" i="19"/>
  <c r="J23" i="19"/>
  <c r="I23" i="19"/>
  <c r="H23" i="19"/>
  <c r="F23" i="19"/>
  <c r="E23" i="19"/>
  <c r="D23" i="19"/>
  <c r="B23" i="19"/>
  <c r="N15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5" i="19"/>
  <c r="N15" i="18"/>
  <c r="M14" i="18"/>
  <c r="M19" i="18" s="1"/>
  <c r="L14" i="18"/>
  <c r="L19" i="18" s="1"/>
  <c r="K14" i="18"/>
  <c r="K19" i="18" s="1"/>
  <c r="J14" i="18"/>
  <c r="J19" i="18" s="1"/>
  <c r="I14" i="18"/>
  <c r="I19" i="18" s="1"/>
  <c r="H14" i="18"/>
  <c r="H19" i="18" s="1"/>
  <c r="G14" i="18"/>
  <c r="G19" i="18" s="1"/>
  <c r="F14" i="18"/>
  <c r="F19" i="18" s="1"/>
  <c r="E14" i="18"/>
  <c r="E19" i="18" s="1"/>
  <c r="D14" i="18"/>
  <c r="D19" i="18" s="1"/>
  <c r="C14" i="18"/>
  <c r="C19" i="18" s="1"/>
  <c r="B14" i="18"/>
  <c r="B19" i="18" s="1"/>
  <c r="N13" i="18"/>
  <c r="C11" i="18"/>
  <c r="M11" i="18"/>
  <c r="L11" i="18"/>
  <c r="K11" i="18"/>
  <c r="J11" i="18"/>
  <c r="I11" i="18"/>
  <c r="H11" i="18"/>
  <c r="G11" i="18"/>
  <c r="F11" i="18"/>
  <c r="E11" i="18"/>
  <c r="D11" i="18"/>
  <c r="B11" i="18"/>
  <c r="N5" i="18"/>
  <c r="N20" i="9"/>
  <c r="N19" i="9"/>
  <c r="M18" i="9"/>
  <c r="M21" i="9" s="1"/>
  <c r="L18" i="9"/>
  <c r="L21" i="9" s="1"/>
  <c r="K18" i="9"/>
  <c r="K21" i="9" s="1"/>
  <c r="J21" i="9"/>
  <c r="I18" i="9"/>
  <c r="I21" i="9" s="1"/>
  <c r="H18" i="9"/>
  <c r="H21" i="9" s="1"/>
  <c r="G18" i="9"/>
  <c r="G21" i="9" s="1"/>
  <c r="F18" i="9"/>
  <c r="F21" i="9" s="1"/>
  <c r="E18" i="9"/>
  <c r="E21" i="9" s="1"/>
  <c r="D18" i="9"/>
  <c r="D21" i="9" s="1"/>
  <c r="C18" i="9"/>
  <c r="C21" i="9" s="1"/>
  <c r="B18" i="9"/>
  <c r="B21" i="9" s="1"/>
  <c r="N17" i="9"/>
  <c r="N14" i="9"/>
  <c r="N13" i="9"/>
  <c r="M12" i="9"/>
  <c r="M15" i="9" s="1"/>
  <c r="L12" i="9"/>
  <c r="L15" i="9" s="1"/>
  <c r="K12" i="9"/>
  <c r="K15" i="9" s="1"/>
  <c r="J12" i="9"/>
  <c r="J15" i="9" s="1"/>
  <c r="I12" i="9"/>
  <c r="I15" i="9" s="1"/>
  <c r="H12" i="9"/>
  <c r="H15" i="9" s="1"/>
  <c r="G12" i="9"/>
  <c r="G15" i="9" s="1"/>
  <c r="F12" i="9"/>
  <c r="F15" i="9" s="1"/>
  <c r="E12" i="9"/>
  <c r="E15" i="9" s="1"/>
  <c r="D12" i="9"/>
  <c r="D15" i="9" s="1"/>
  <c r="C12" i="9"/>
  <c r="C15" i="9" s="1"/>
  <c r="B12" i="9"/>
  <c r="B15" i="9" s="1"/>
  <c r="N11" i="9"/>
  <c r="N8" i="9"/>
  <c r="N7" i="9"/>
  <c r="M6" i="9"/>
  <c r="M9" i="9" s="1"/>
  <c r="L6" i="9"/>
  <c r="L9" i="9" s="1"/>
  <c r="K6" i="9"/>
  <c r="K9" i="9" s="1"/>
  <c r="J6" i="9"/>
  <c r="J9" i="9" s="1"/>
  <c r="I6" i="9"/>
  <c r="I9" i="9" s="1"/>
  <c r="H6" i="9"/>
  <c r="H9" i="9" s="1"/>
  <c r="G6" i="9"/>
  <c r="G9" i="9" s="1"/>
  <c r="F6" i="9"/>
  <c r="F9" i="9" s="1"/>
  <c r="E6" i="9"/>
  <c r="E9" i="9" s="1"/>
  <c r="D6" i="9"/>
  <c r="D9" i="9" s="1"/>
  <c r="C6" i="9"/>
  <c r="C9" i="9" s="1"/>
  <c r="B6" i="9"/>
  <c r="B9" i="9" s="1"/>
  <c r="N5" i="9"/>
  <c r="M11" i="17"/>
  <c r="L11" i="17"/>
  <c r="K11" i="17"/>
  <c r="J11" i="17"/>
  <c r="I11" i="17"/>
  <c r="H11" i="17"/>
  <c r="G11" i="17"/>
  <c r="F11" i="17"/>
  <c r="E11" i="17"/>
  <c r="D11" i="17"/>
  <c r="C11" i="17"/>
  <c r="B11" i="17"/>
  <c r="N10" i="17"/>
  <c r="N9" i="17"/>
  <c r="M7" i="17"/>
  <c r="L7" i="17"/>
  <c r="K7" i="17"/>
  <c r="J7" i="17"/>
  <c r="I7" i="17"/>
  <c r="H7" i="17"/>
  <c r="G7" i="17"/>
  <c r="F7" i="17"/>
  <c r="E7" i="17"/>
  <c r="D7" i="17"/>
  <c r="C7" i="17"/>
  <c r="B7" i="17"/>
  <c r="N6" i="17"/>
  <c r="N5" i="17"/>
  <c r="M25" i="7"/>
  <c r="L25" i="7"/>
  <c r="K25" i="7"/>
  <c r="J25" i="7"/>
  <c r="I25" i="7"/>
  <c r="H25" i="7"/>
  <c r="G25" i="7"/>
  <c r="F25" i="7"/>
  <c r="E25" i="7"/>
  <c r="D25" i="7"/>
  <c r="C25" i="7"/>
  <c r="B25" i="7"/>
  <c r="N24" i="7"/>
  <c r="N23" i="7"/>
  <c r="N22" i="7"/>
  <c r="N21" i="7"/>
  <c r="M19" i="7"/>
  <c r="L19" i="7"/>
  <c r="K19" i="7"/>
  <c r="J19" i="7"/>
  <c r="I19" i="7"/>
  <c r="H19" i="7"/>
  <c r="G19" i="7"/>
  <c r="F19" i="7"/>
  <c r="E19" i="7"/>
  <c r="D19" i="7"/>
  <c r="C19" i="7"/>
  <c r="B19" i="7"/>
  <c r="N18" i="7"/>
  <c r="N17" i="7"/>
  <c r="N16" i="7" s="1"/>
  <c r="N15" i="7"/>
  <c r="M13" i="7"/>
  <c r="L13" i="7"/>
  <c r="K13" i="7"/>
  <c r="J13" i="7"/>
  <c r="I13" i="7"/>
  <c r="H13" i="7"/>
  <c r="G13" i="7"/>
  <c r="F13" i="7"/>
  <c r="E13" i="7"/>
  <c r="D13" i="7"/>
  <c r="C13" i="7"/>
  <c r="B13" i="7"/>
  <c r="N12" i="7"/>
  <c r="N11" i="7"/>
  <c r="N13" i="7" s="1"/>
  <c r="M9" i="7"/>
  <c r="L9" i="7"/>
  <c r="K9" i="7"/>
  <c r="J9" i="7"/>
  <c r="I9" i="7"/>
  <c r="H9" i="7"/>
  <c r="G9" i="7"/>
  <c r="F9" i="7"/>
  <c r="E9" i="7"/>
  <c r="D9" i="7"/>
  <c r="C9" i="7"/>
  <c r="B9" i="7"/>
  <c r="N8" i="7"/>
  <c r="N7" i="7"/>
  <c r="N6" i="7"/>
  <c r="N5" i="7"/>
  <c r="N18" i="6"/>
  <c r="N17" i="6"/>
  <c r="M16" i="6"/>
  <c r="M19" i="6" s="1"/>
  <c r="L16" i="6"/>
  <c r="L19" i="6" s="1"/>
  <c r="K16" i="6"/>
  <c r="K19" i="6" s="1"/>
  <c r="J16" i="6"/>
  <c r="J19" i="6" s="1"/>
  <c r="I16" i="6"/>
  <c r="I19" i="6" s="1"/>
  <c r="H16" i="6"/>
  <c r="H19" i="6" s="1"/>
  <c r="G16" i="6"/>
  <c r="G19" i="6" s="1"/>
  <c r="F16" i="6"/>
  <c r="F19" i="6" s="1"/>
  <c r="E16" i="6"/>
  <c r="E19" i="6" s="1"/>
  <c r="D16" i="6"/>
  <c r="D19" i="6" s="1"/>
  <c r="C16" i="6"/>
  <c r="C19" i="6" s="1"/>
  <c r="B16" i="6"/>
  <c r="B19" i="6" s="1"/>
  <c r="N15" i="6"/>
  <c r="M13" i="6"/>
  <c r="L13" i="6"/>
  <c r="K13" i="6"/>
  <c r="J13" i="6"/>
  <c r="I13" i="6"/>
  <c r="H13" i="6"/>
  <c r="G13" i="6"/>
  <c r="F13" i="6"/>
  <c r="E13" i="6"/>
  <c r="D13" i="6"/>
  <c r="C13" i="6"/>
  <c r="B13" i="6"/>
  <c r="N12" i="6"/>
  <c r="N11" i="6"/>
  <c r="N13" i="6" s="1"/>
  <c r="N8" i="6"/>
  <c r="N7" i="6"/>
  <c r="M6" i="6"/>
  <c r="M9" i="6" s="1"/>
  <c r="L6" i="6"/>
  <c r="L9" i="6" s="1"/>
  <c r="K6" i="6"/>
  <c r="K9" i="6" s="1"/>
  <c r="J6" i="6"/>
  <c r="J9" i="6" s="1"/>
  <c r="I6" i="6"/>
  <c r="I9" i="6" s="1"/>
  <c r="H6" i="6"/>
  <c r="H9" i="6" s="1"/>
  <c r="G6" i="6"/>
  <c r="G9" i="6" s="1"/>
  <c r="F6" i="6"/>
  <c r="F9" i="6" s="1"/>
  <c r="E6" i="6"/>
  <c r="E9" i="6" s="1"/>
  <c r="D6" i="6"/>
  <c r="D9" i="6" s="1"/>
  <c r="C6" i="6"/>
  <c r="C9" i="6" s="1"/>
  <c r="B6" i="6"/>
  <c r="B9" i="6" s="1"/>
  <c r="N5" i="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D10" i="15"/>
  <c r="C10" i="15"/>
  <c r="B10" i="15"/>
  <c r="H10" i="15"/>
  <c r="D6" i="15"/>
  <c r="C6" i="15"/>
  <c r="B6" i="15"/>
  <c r="M22" i="14"/>
  <c r="L22" i="14"/>
  <c r="K22" i="14"/>
  <c r="J22" i="14"/>
  <c r="I22" i="14"/>
  <c r="H22" i="14"/>
  <c r="G22" i="14"/>
  <c r="F22" i="14"/>
  <c r="E22" i="14"/>
  <c r="D22" i="14"/>
  <c r="C22" i="14"/>
  <c r="B2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H6" i="11"/>
  <c r="AD15" i="1"/>
  <c r="AD18" i="1" s="1"/>
  <c r="AC15" i="1"/>
  <c r="AC18" i="1" s="1"/>
  <c r="AB15" i="1"/>
  <c r="AB18" i="1" s="1"/>
  <c r="AA15" i="1"/>
  <c r="AA18" i="1" s="1"/>
  <c r="Z15" i="1"/>
  <c r="Z18" i="1" s="1"/>
  <c r="Y15" i="1"/>
  <c r="Y18" i="1" s="1"/>
  <c r="X15" i="1"/>
  <c r="X18" i="1" s="1"/>
  <c r="W15" i="1"/>
  <c r="W18" i="1" s="1"/>
  <c r="V15" i="1"/>
  <c r="V18" i="1" s="1"/>
  <c r="U15" i="1"/>
  <c r="U18" i="1" s="1"/>
  <c r="T15" i="1"/>
  <c r="T18" i="1" s="1"/>
  <c r="S15" i="1"/>
  <c r="S18" i="1" s="1"/>
  <c r="R15" i="1"/>
  <c r="R18" i="1" s="1"/>
  <c r="Q15" i="1"/>
  <c r="Q18" i="1" s="1"/>
  <c r="P15" i="1"/>
  <c r="P18" i="1" s="1"/>
  <c r="O15" i="1"/>
  <c r="O18" i="1" s="1"/>
  <c r="N15" i="1"/>
  <c r="N18" i="1" s="1"/>
  <c r="M15" i="1"/>
  <c r="M18" i="1" s="1"/>
  <c r="L15" i="1"/>
  <c r="L18" i="1" s="1"/>
  <c r="K15" i="1"/>
  <c r="K18" i="1" s="1"/>
  <c r="J15" i="1"/>
  <c r="J18" i="1" s="1"/>
  <c r="I15" i="1"/>
  <c r="I18" i="1" s="1"/>
  <c r="H15" i="1"/>
  <c r="H18" i="1" s="1"/>
  <c r="G15" i="1"/>
  <c r="G18" i="1" s="1"/>
  <c r="F15" i="1"/>
  <c r="F18" i="1" s="1"/>
  <c r="E15" i="1"/>
  <c r="E18" i="1" s="1"/>
  <c r="D15" i="1"/>
  <c r="D18" i="1" s="1"/>
  <c r="C15" i="1"/>
  <c r="C18" i="1" s="1"/>
  <c r="B15" i="1"/>
  <c r="B18" i="1" s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H12" i="1"/>
  <c r="AH8" i="1"/>
  <c r="AD5" i="1"/>
  <c r="AD8" i="1" s="1"/>
  <c r="AC5" i="1"/>
  <c r="AC8" i="1" s="1"/>
  <c r="AB5" i="1"/>
  <c r="AB8" i="1" s="1"/>
  <c r="AA5" i="1"/>
  <c r="AA8" i="1" s="1"/>
  <c r="Z5" i="1"/>
  <c r="Z8" i="1" s="1"/>
  <c r="Y5" i="1"/>
  <c r="Y8" i="1" s="1"/>
  <c r="X5" i="1"/>
  <c r="X8" i="1" s="1"/>
  <c r="W5" i="1"/>
  <c r="W8" i="1" s="1"/>
  <c r="V5" i="1"/>
  <c r="V8" i="1" s="1"/>
  <c r="U5" i="1"/>
  <c r="U8" i="1" s="1"/>
  <c r="T5" i="1"/>
  <c r="T8" i="1" s="1"/>
  <c r="S5" i="1"/>
  <c r="S8" i="1" s="1"/>
  <c r="R5" i="1"/>
  <c r="R8" i="1" s="1"/>
  <c r="Q5" i="1"/>
  <c r="Q8" i="1" s="1"/>
  <c r="P5" i="1"/>
  <c r="P8" i="1" s="1"/>
  <c r="O5" i="1"/>
  <c r="O8" i="1" s="1"/>
  <c r="N5" i="1"/>
  <c r="N8" i="1" s="1"/>
  <c r="M5" i="1"/>
  <c r="M8" i="1" s="1"/>
  <c r="L5" i="1"/>
  <c r="L8" i="1" s="1"/>
  <c r="K5" i="1"/>
  <c r="K8" i="1" s="1"/>
  <c r="J5" i="1"/>
  <c r="J8" i="1" s="1"/>
  <c r="I5" i="1"/>
  <c r="I8" i="1" s="1"/>
  <c r="H5" i="1"/>
  <c r="H8" i="1" s="1"/>
  <c r="G5" i="1"/>
  <c r="G8" i="1" s="1"/>
  <c r="F5" i="1"/>
  <c r="F8" i="1" s="1"/>
  <c r="E5" i="1"/>
  <c r="E8" i="1" s="1"/>
  <c r="D5" i="1"/>
  <c r="D8" i="1" s="1"/>
  <c r="C5" i="1"/>
  <c r="C8" i="1" s="1"/>
  <c r="B5" i="1"/>
  <c r="B8" i="1" s="1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D15" i="2"/>
  <c r="AD18" i="2" s="1"/>
  <c r="AC15" i="2"/>
  <c r="AC18" i="2" s="1"/>
  <c r="AB15" i="2"/>
  <c r="AB18" i="2" s="1"/>
  <c r="AA15" i="2"/>
  <c r="AA18" i="2" s="1"/>
  <c r="Z15" i="2"/>
  <c r="Z18" i="2" s="1"/>
  <c r="Y15" i="2"/>
  <c r="Y18" i="2" s="1"/>
  <c r="X15" i="2"/>
  <c r="X18" i="2" s="1"/>
  <c r="W15" i="2"/>
  <c r="W18" i="2" s="1"/>
  <c r="V15" i="2"/>
  <c r="V18" i="2" s="1"/>
  <c r="U15" i="2"/>
  <c r="U18" i="2" s="1"/>
  <c r="T15" i="2"/>
  <c r="T18" i="2" s="1"/>
  <c r="S15" i="2"/>
  <c r="S18" i="2" s="1"/>
  <c r="R15" i="2"/>
  <c r="R18" i="2" s="1"/>
  <c r="Q15" i="2"/>
  <c r="Q18" i="2" s="1"/>
  <c r="P15" i="2"/>
  <c r="P18" i="2" s="1"/>
  <c r="O15" i="2"/>
  <c r="O18" i="2" s="1"/>
  <c r="N15" i="2"/>
  <c r="N18" i="2" s="1"/>
  <c r="M15" i="2"/>
  <c r="M18" i="2" s="1"/>
  <c r="L15" i="2"/>
  <c r="L18" i="2" s="1"/>
  <c r="K15" i="2"/>
  <c r="K18" i="2" s="1"/>
  <c r="J15" i="2"/>
  <c r="J18" i="2" s="1"/>
  <c r="I15" i="2"/>
  <c r="I18" i="2" s="1"/>
  <c r="H15" i="2"/>
  <c r="H18" i="2" s="1"/>
  <c r="G15" i="2"/>
  <c r="G18" i="2" s="1"/>
  <c r="F15" i="2"/>
  <c r="F18" i="2" s="1"/>
  <c r="E15" i="2"/>
  <c r="E18" i="2" s="1"/>
  <c r="D15" i="2"/>
  <c r="D18" i="2" s="1"/>
  <c r="C15" i="2"/>
  <c r="C18" i="2" s="1"/>
  <c r="B15" i="2"/>
  <c r="B18" i="2" s="1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H12" i="2"/>
  <c r="AD5" i="2"/>
  <c r="AD8" i="2" s="1"/>
  <c r="AC5" i="2"/>
  <c r="AC8" i="2" s="1"/>
  <c r="AB5" i="2"/>
  <c r="AB8" i="2" s="1"/>
  <c r="AA5" i="2"/>
  <c r="AA8" i="2" s="1"/>
  <c r="Z5" i="2"/>
  <c r="Z8" i="2" s="1"/>
  <c r="Y5" i="2"/>
  <c r="Y8" i="2" s="1"/>
  <c r="X5" i="2"/>
  <c r="X8" i="2" s="1"/>
  <c r="W5" i="2"/>
  <c r="W8" i="2" s="1"/>
  <c r="V5" i="2"/>
  <c r="V8" i="2" s="1"/>
  <c r="U5" i="2"/>
  <c r="U8" i="2" s="1"/>
  <c r="T5" i="2"/>
  <c r="T8" i="2" s="1"/>
  <c r="S5" i="2"/>
  <c r="S8" i="2" s="1"/>
  <c r="R5" i="2"/>
  <c r="R8" i="2" s="1"/>
  <c r="Q5" i="2"/>
  <c r="Q8" i="2" s="1"/>
  <c r="P5" i="2"/>
  <c r="P8" i="2" s="1"/>
  <c r="O5" i="2"/>
  <c r="O8" i="2" s="1"/>
  <c r="N5" i="2"/>
  <c r="N8" i="2" s="1"/>
  <c r="M5" i="2"/>
  <c r="M8" i="2" s="1"/>
  <c r="L5" i="2"/>
  <c r="L8" i="2" s="1"/>
  <c r="K5" i="2"/>
  <c r="K8" i="2" s="1"/>
  <c r="J5" i="2"/>
  <c r="J8" i="2" s="1"/>
  <c r="I5" i="2"/>
  <c r="I8" i="2" s="1"/>
  <c r="H5" i="2"/>
  <c r="H8" i="2" s="1"/>
  <c r="G5" i="2"/>
  <c r="G8" i="2" s="1"/>
  <c r="F5" i="2"/>
  <c r="F8" i="2" s="1"/>
  <c r="E5" i="2"/>
  <c r="E8" i="2" s="1"/>
  <c r="D5" i="2"/>
  <c r="D8" i="2" s="1"/>
  <c r="C5" i="2"/>
  <c r="C8" i="2" s="1"/>
  <c r="B5" i="2"/>
  <c r="X17" i="4"/>
  <c r="X20" i="4" s="1"/>
  <c r="T17" i="4"/>
  <c r="T20" i="4" s="1"/>
  <c r="P17" i="4"/>
  <c r="P20" i="4" s="1"/>
  <c r="L17" i="4"/>
  <c r="L20" i="4" s="1"/>
  <c r="AD17" i="4"/>
  <c r="AD20" i="4" s="1"/>
  <c r="AC17" i="4"/>
  <c r="AC20" i="4" s="1"/>
  <c r="AB17" i="4"/>
  <c r="AB20" i="4" s="1"/>
  <c r="AA17" i="4"/>
  <c r="AA20" i="4" s="1"/>
  <c r="Z17" i="4"/>
  <c r="Z20" i="4" s="1"/>
  <c r="Y17" i="4"/>
  <c r="Y20" i="4" s="1"/>
  <c r="W17" i="4"/>
  <c r="W20" i="4" s="1"/>
  <c r="V17" i="4"/>
  <c r="V20" i="4" s="1"/>
  <c r="U17" i="4"/>
  <c r="S17" i="4"/>
  <c r="S20" i="4" s="1"/>
  <c r="R17" i="4"/>
  <c r="R20" i="4" s="1"/>
  <c r="Q17" i="4"/>
  <c r="Q20" i="4" s="1"/>
  <c r="O17" i="4"/>
  <c r="O20" i="4" s="1"/>
  <c r="N17" i="4"/>
  <c r="N20" i="4" s="1"/>
  <c r="M17" i="4"/>
  <c r="M20" i="4" s="1"/>
  <c r="K17" i="4"/>
  <c r="K20" i="4" s="1"/>
  <c r="J17" i="4"/>
  <c r="J20" i="4" s="1"/>
  <c r="I17" i="4"/>
  <c r="H17" i="4"/>
  <c r="H20" i="4" s="1"/>
  <c r="G17" i="4"/>
  <c r="G20" i="4" s="1"/>
  <c r="F17" i="4"/>
  <c r="F20" i="4" s="1"/>
  <c r="E17" i="4"/>
  <c r="E20" i="4" s="1"/>
  <c r="D17" i="4"/>
  <c r="D20" i="4" s="1"/>
  <c r="C17" i="4"/>
  <c r="C20" i="4" s="1"/>
  <c r="B17" i="4"/>
  <c r="B20" i="4" s="1"/>
  <c r="U20" i="4"/>
  <c r="T14" i="4"/>
  <c r="Q13" i="4"/>
  <c r="Q11" i="4" s="1"/>
  <c r="Q14" i="4" s="1"/>
  <c r="P13" i="4"/>
  <c r="AH13" i="4" s="1"/>
  <c r="AD11" i="4"/>
  <c r="AD14" i="4" s="1"/>
  <c r="AC11" i="4"/>
  <c r="AC14" i="4" s="1"/>
  <c r="AB11" i="4"/>
  <c r="AB14" i="4" s="1"/>
  <c r="AA11" i="4"/>
  <c r="AA14" i="4" s="1"/>
  <c r="Z11" i="4"/>
  <c r="Z14" i="4" s="1"/>
  <c r="Y11" i="4"/>
  <c r="Y14" i="4" s="1"/>
  <c r="X11" i="4"/>
  <c r="X14" i="4" s="1"/>
  <c r="W11" i="4"/>
  <c r="W14" i="4" s="1"/>
  <c r="V11" i="4"/>
  <c r="V14" i="4" s="1"/>
  <c r="U11" i="4"/>
  <c r="U14" i="4" s="1"/>
  <c r="T11" i="4"/>
  <c r="S11" i="4"/>
  <c r="S14" i="4" s="1"/>
  <c r="R11" i="4"/>
  <c r="R14" i="4" s="1"/>
  <c r="P11" i="4"/>
  <c r="P14" i="4" s="1"/>
  <c r="O11" i="4"/>
  <c r="O14" i="4" s="1"/>
  <c r="N11" i="4"/>
  <c r="N14" i="4" s="1"/>
  <c r="M11" i="4"/>
  <c r="M14" i="4" s="1"/>
  <c r="L11" i="4"/>
  <c r="L14" i="4" s="1"/>
  <c r="K11" i="4"/>
  <c r="K14" i="4" s="1"/>
  <c r="J11" i="4"/>
  <c r="J14" i="4" s="1"/>
  <c r="I11" i="4"/>
  <c r="I14" i="4" s="1"/>
  <c r="H11" i="4"/>
  <c r="H14" i="4" s="1"/>
  <c r="G11" i="4"/>
  <c r="G14" i="4" s="1"/>
  <c r="F11" i="4"/>
  <c r="F14" i="4" s="1"/>
  <c r="E11" i="4"/>
  <c r="E14" i="4" s="1"/>
  <c r="D11" i="4"/>
  <c r="D14" i="4" s="1"/>
  <c r="C11" i="4"/>
  <c r="C14" i="4" s="1"/>
  <c r="B11" i="4"/>
  <c r="B14" i="4" s="1"/>
  <c r="AH5" i="4"/>
  <c r="AD5" i="4"/>
  <c r="AD8" i="4" s="1"/>
  <c r="AC5" i="4"/>
  <c r="AC8" i="4" s="1"/>
  <c r="AB5" i="4"/>
  <c r="AB8" i="4" s="1"/>
  <c r="AA5" i="4"/>
  <c r="AA8" i="4" s="1"/>
  <c r="Z5" i="4"/>
  <c r="Z8" i="4" s="1"/>
  <c r="Y5" i="4"/>
  <c r="Y8" i="4" s="1"/>
  <c r="X5" i="4"/>
  <c r="X8" i="4" s="1"/>
  <c r="W5" i="4"/>
  <c r="W8" i="4" s="1"/>
  <c r="V5" i="4"/>
  <c r="V8" i="4" s="1"/>
  <c r="U5" i="4"/>
  <c r="U8" i="4" s="1"/>
  <c r="T5" i="4"/>
  <c r="T8" i="4" s="1"/>
  <c r="S5" i="4"/>
  <c r="S8" i="4" s="1"/>
  <c r="R5" i="4"/>
  <c r="R8" i="4" s="1"/>
  <c r="Q5" i="4"/>
  <c r="Q8" i="4" s="1"/>
  <c r="P5" i="4"/>
  <c r="P8" i="4" s="1"/>
  <c r="O5" i="4"/>
  <c r="O8" i="4" s="1"/>
  <c r="N5" i="4"/>
  <c r="N8" i="4" s="1"/>
  <c r="M5" i="4"/>
  <c r="M8" i="4" s="1"/>
  <c r="L5" i="4"/>
  <c r="L8" i="4" s="1"/>
  <c r="K5" i="4"/>
  <c r="K8" i="4" s="1"/>
  <c r="J5" i="4"/>
  <c r="J8" i="4" s="1"/>
  <c r="I5" i="4"/>
  <c r="I8" i="4" s="1"/>
  <c r="H5" i="4"/>
  <c r="H8" i="4" s="1"/>
  <c r="G5" i="4"/>
  <c r="G8" i="4" s="1"/>
  <c r="F5" i="4"/>
  <c r="F8" i="4" s="1"/>
  <c r="E5" i="4"/>
  <c r="E8" i="4" s="1"/>
  <c r="D5" i="4"/>
  <c r="D8" i="4" s="1"/>
  <c r="C5" i="4"/>
  <c r="C8" i="4" s="1"/>
  <c r="B5" i="4"/>
  <c r="B8" i="4" s="1"/>
  <c r="BO23" i="5"/>
  <c r="BN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BN20" i="5"/>
  <c r="BO20" i="5"/>
  <c r="BG20" i="5"/>
  <c r="BG26" i="5" s="1"/>
  <c r="BF20" i="5"/>
  <c r="BE20" i="5"/>
  <c r="BE26" i="5" s="1"/>
  <c r="BD20" i="5"/>
  <c r="BD26" i="5" s="1"/>
  <c r="BC20" i="5"/>
  <c r="BC26" i="5" s="1"/>
  <c r="BB20" i="5"/>
  <c r="BA20" i="5"/>
  <c r="BA26" i="5" s="1"/>
  <c r="AZ20" i="5"/>
  <c r="AZ26" i="5" s="1"/>
  <c r="AY20" i="5"/>
  <c r="AY26" i="5" s="1"/>
  <c r="AX20" i="5"/>
  <c r="AW20" i="5"/>
  <c r="AW26" i="5" s="1"/>
  <c r="AV20" i="5"/>
  <c r="AV26" i="5" s="1"/>
  <c r="AU20" i="5"/>
  <c r="AU26" i="5" s="1"/>
  <c r="AT20" i="5"/>
  <c r="AS20" i="5"/>
  <c r="AR20" i="5"/>
  <c r="AR26" i="5" s="1"/>
  <c r="AQ20" i="5"/>
  <c r="AQ26" i="5" s="1"/>
  <c r="AP20" i="5"/>
  <c r="AO20" i="5"/>
  <c r="AO26" i="5" s="1"/>
  <c r="AN20" i="5"/>
  <c r="AN26" i="5" s="1"/>
  <c r="AM20" i="5"/>
  <c r="AM26" i="5" s="1"/>
  <c r="AL20" i="5"/>
  <c r="AK20" i="5"/>
  <c r="AK26" i="5" s="1"/>
  <c r="AJ20" i="5"/>
  <c r="AJ26" i="5" s="1"/>
  <c r="AI20" i="5"/>
  <c r="AI26" i="5" s="1"/>
  <c r="AH20" i="5"/>
  <c r="AG20" i="5"/>
  <c r="AG26" i="5" s="1"/>
  <c r="AF20" i="5"/>
  <c r="AF26" i="5" s="1"/>
  <c r="AE20" i="5"/>
  <c r="AE26" i="5" s="1"/>
  <c r="AD20" i="5"/>
  <c r="AC20" i="5"/>
  <c r="AC26" i="5" s="1"/>
  <c r="AB20" i="5"/>
  <c r="AB26" i="5" s="1"/>
  <c r="AA20" i="5"/>
  <c r="AA26" i="5" s="1"/>
  <c r="Z20" i="5"/>
  <c r="Y20" i="5"/>
  <c r="Y26" i="5" s="1"/>
  <c r="X20" i="5"/>
  <c r="X26" i="5" s="1"/>
  <c r="W20" i="5"/>
  <c r="W26" i="5" s="1"/>
  <c r="V20" i="5"/>
  <c r="U20" i="5"/>
  <c r="U26" i="5" s="1"/>
  <c r="T20" i="5"/>
  <c r="T26" i="5" s="1"/>
  <c r="S20" i="5"/>
  <c r="S26" i="5" s="1"/>
  <c r="R20" i="5"/>
  <c r="Q20" i="5"/>
  <c r="Q26" i="5" s="1"/>
  <c r="P20" i="5"/>
  <c r="P26" i="5" s="1"/>
  <c r="O20" i="5"/>
  <c r="O26" i="5" s="1"/>
  <c r="N20" i="5"/>
  <c r="M20" i="5"/>
  <c r="M26" i="5" s="1"/>
  <c r="L20" i="5"/>
  <c r="L26" i="5" s="1"/>
  <c r="K20" i="5"/>
  <c r="K26" i="5" s="1"/>
  <c r="J20" i="5"/>
  <c r="I20" i="5"/>
  <c r="I26" i="5" s="1"/>
  <c r="H20" i="5"/>
  <c r="H26" i="5" s="1"/>
  <c r="G20" i="5"/>
  <c r="G26" i="5" s="1"/>
  <c r="F20" i="5"/>
  <c r="E20" i="5"/>
  <c r="E26" i="5" s="1"/>
  <c r="D20" i="5"/>
  <c r="D26" i="5" s="1"/>
  <c r="C20" i="5"/>
  <c r="C26" i="5" s="1"/>
  <c r="B20" i="5"/>
  <c r="BO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BO12" i="5"/>
  <c r="BN12" i="5"/>
  <c r="BG12" i="5"/>
  <c r="BF12" i="5"/>
  <c r="BE12" i="5"/>
  <c r="BD12" i="5"/>
  <c r="BC12" i="5"/>
  <c r="BB12" i="5"/>
  <c r="BA12" i="5"/>
  <c r="AZ12" i="5"/>
  <c r="AZ18" i="5" s="1"/>
  <c r="AY12" i="5"/>
  <c r="AX12" i="5"/>
  <c r="AX18" i="5" s="1"/>
  <c r="AW12" i="5"/>
  <c r="AV12" i="5"/>
  <c r="AV18" i="5" s="1"/>
  <c r="AU12" i="5"/>
  <c r="AT12" i="5"/>
  <c r="AT18" i="5" s="1"/>
  <c r="AS12" i="5"/>
  <c r="AR12" i="5"/>
  <c r="AR18" i="5" s="1"/>
  <c r="AQ12" i="5"/>
  <c r="AP12" i="5"/>
  <c r="AP18" i="5" s="1"/>
  <c r="AO12" i="5"/>
  <c r="AN12" i="5"/>
  <c r="AN18" i="5" s="1"/>
  <c r="AM12" i="5"/>
  <c r="AL12" i="5"/>
  <c r="AK12" i="5"/>
  <c r="AJ12" i="5"/>
  <c r="AI12" i="5"/>
  <c r="AH12" i="5"/>
  <c r="AG12" i="5"/>
  <c r="AF12" i="5"/>
  <c r="AE12" i="5"/>
  <c r="AD12" i="5"/>
  <c r="AC12" i="5"/>
  <c r="AB12" i="5"/>
  <c r="AB18" i="5" s="1"/>
  <c r="AA12" i="5"/>
  <c r="Z12" i="5"/>
  <c r="Z18" i="5" s="1"/>
  <c r="Y12" i="5"/>
  <c r="X12" i="5"/>
  <c r="X18" i="5" s="1"/>
  <c r="W12" i="5"/>
  <c r="V12" i="5"/>
  <c r="V18" i="5" s="1"/>
  <c r="U12" i="5"/>
  <c r="T12" i="5"/>
  <c r="T18" i="5" s="1"/>
  <c r="S12" i="5"/>
  <c r="R12" i="5"/>
  <c r="R18" i="5" s="1"/>
  <c r="Q12" i="5"/>
  <c r="P12" i="5"/>
  <c r="P18" i="5" s="1"/>
  <c r="O12" i="5"/>
  <c r="N12" i="5"/>
  <c r="N18" i="5" s="1"/>
  <c r="M12" i="5"/>
  <c r="L12" i="5"/>
  <c r="K12" i="5"/>
  <c r="J12" i="5"/>
  <c r="J18" i="5" s="1"/>
  <c r="I12" i="5"/>
  <c r="H12" i="5"/>
  <c r="H18" i="5" s="1"/>
  <c r="G12" i="5"/>
  <c r="F12" i="5"/>
  <c r="F18" i="5" s="1"/>
  <c r="E12" i="5"/>
  <c r="D12" i="5"/>
  <c r="D18" i="5" s="1"/>
  <c r="C12" i="5"/>
  <c r="B12" i="5"/>
  <c r="B18" i="5" s="1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BG4" i="5"/>
  <c r="BF4" i="5"/>
  <c r="BE4" i="5"/>
  <c r="BD4" i="5"/>
  <c r="BC4" i="5"/>
  <c r="BB4" i="5"/>
  <c r="BA4" i="5"/>
  <c r="AZ4" i="5"/>
  <c r="AY4" i="5"/>
  <c r="AX4" i="5"/>
  <c r="AX10" i="5" s="1"/>
  <c r="AW4" i="5"/>
  <c r="AV4" i="5"/>
  <c r="AU4" i="5"/>
  <c r="AT4" i="5"/>
  <c r="AT10" i="5" s="1"/>
  <c r="AS4" i="5"/>
  <c r="AR4" i="5"/>
  <c r="AQ4" i="5"/>
  <c r="AP4" i="5"/>
  <c r="AP10" i="5" s="1"/>
  <c r="AO4" i="5"/>
  <c r="AN4" i="5"/>
  <c r="AM4" i="5"/>
  <c r="AL4" i="5"/>
  <c r="AK4" i="5"/>
  <c r="AJ4" i="5"/>
  <c r="AI4" i="5"/>
  <c r="AH4" i="5"/>
  <c r="AH10" i="5" s="1"/>
  <c r="AG4" i="5"/>
  <c r="AF4" i="5"/>
  <c r="AE4" i="5"/>
  <c r="AD4" i="5"/>
  <c r="AC4" i="5"/>
  <c r="AB4" i="5"/>
  <c r="AA4" i="5"/>
  <c r="Z4" i="5"/>
  <c r="Z10" i="5" s="1"/>
  <c r="Y4" i="5"/>
  <c r="X4" i="5"/>
  <c r="W4" i="5"/>
  <c r="V4" i="5"/>
  <c r="V10" i="5" s="1"/>
  <c r="U4" i="5"/>
  <c r="T4" i="5"/>
  <c r="S4" i="5"/>
  <c r="R4" i="5"/>
  <c r="R10" i="5" s="1"/>
  <c r="Q4" i="5"/>
  <c r="P4" i="5"/>
  <c r="O4" i="5"/>
  <c r="N4" i="5"/>
  <c r="N10" i="5" s="1"/>
  <c r="M4" i="5"/>
  <c r="L4" i="5"/>
  <c r="K4" i="5"/>
  <c r="J4" i="5"/>
  <c r="I4" i="5"/>
  <c r="H4" i="5"/>
  <c r="G4" i="5"/>
  <c r="F4" i="5"/>
  <c r="F10" i="5" s="1"/>
  <c r="E4" i="5"/>
  <c r="D4" i="5"/>
  <c r="C4" i="5"/>
  <c r="B4" i="5"/>
  <c r="B10" i="5" s="1"/>
  <c r="C10" i="5" l="1"/>
  <c r="K10" i="5"/>
  <c r="S10" i="5"/>
  <c r="W10" i="5"/>
  <c r="AA10" i="5"/>
  <c r="AI10" i="5"/>
  <c r="AQ10" i="5"/>
  <c r="AU10" i="5"/>
  <c r="AY10" i="5"/>
  <c r="AH5" i="2"/>
  <c r="N11" i="18"/>
  <c r="N19" i="18"/>
  <c r="G10" i="5"/>
  <c r="O10" i="5"/>
  <c r="N23" i="19"/>
  <c r="N13" i="19"/>
  <c r="N16" i="6"/>
  <c r="I10" i="5"/>
  <c r="M10" i="5"/>
  <c r="Q10" i="5"/>
  <c r="AC10" i="5"/>
  <c r="AG10" i="5"/>
  <c r="AO10" i="5"/>
  <c r="AS10" i="5"/>
  <c r="AW10" i="5"/>
  <c r="BA10" i="5"/>
  <c r="E10" i="5"/>
  <c r="BC10" i="5"/>
  <c r="AM10" i="5"/>
  <c r="AE10" i="5"/>
  <c r="N7" i="17"/>
  <c r="N25" i="7"/>
  <c r="N7" i="20"/>
  <c r="N19" i="7"/>
  <c r="N14" i="18"/>
  <c r="N9" i="7"/>
  <c r="BO4" i="5"/>
  <c r="C18" i="5"/>
  <c r="G18" i="5"/>
  <c r="K18" i="5"/>
  <c r="O18" i="5"/>
  <c r="S18" i="5"/>
  <c r="AA18" i="5"/>
  <c r="AQ18" i="5"/>
  <c r="AU18" i="5"/>
  <c r="AY18" i="5"/>
  <c r="B26" i="5"/>
  <c r="F26" i="5"/>
  <c r="J26" i="5"/>
  <c r="N26" i="5"/>
  <c r="R26" i="5"/>
  <c r="V26" i="5"/>
  <c r="Z26" i="5"/>
  <c r="AD26" i="5"/>
  <c r="AH26" i="5"/>
  <c r="AL26" i="5"/>
  <c r="AP26" i="5"/>
  <c r="AT26" i="5"/>
  <c r="AX26" i="5"/>
  <c r="BF26" i="5"/>
  <c r="AH15" i="1"/>
  <c r="AH18" i="1" s="1"/>
  <c r="AH13" i="13"/>
  <c r="AH18" i="13" s="1"/>
  <c r="N6" i="6"/>
  <c r="N9" i="6" s="1"/>
  <c r="H10" i="5"/>
  <c r="P10" i="5"/>
  <c r="X10" i="5"/>
  <c r="AF10" i="5"/>
  <c r="AR10" i="5"/>
  <c r="AV10" i="5"/>
  <c r="AZ10" i="5"/>
  <c r="AH24" i="2"/>
  <c r="Q22" i="14"/>
  <c r="D10" i="5"/>
  <c r="L10" i="5"/>
  <c r="T10" i="5"/>
  <c r="AB10" i="5"/>
  <c r="AN10" i="5"/>
  <c r="E18" i="5"/>
  <c r="I18" i="5"/>
  <c r="Q18" i="5"/>
  <c r="U18" i="5"/>
  <c r="Y18" i="5"/>
  <c r="AC18" i="5"/>
  <c r="AG18" i="5"/>
  <c r="AK18" i="5"/>
  <c r="AO18" i="5"/>
  <c r="AS18" i="5"/>
  <c r="AW18" i="5"/>
  <c r="BA18" i="5"/>
  <c r="BE18" i="5"/>
  <c r="BO26" i="5"/>
  <c r="AH8" i="2"/>
  <c r="AH10" i="11"/>
  <c r="Q12" i="14"/>
  <c r="H6" i="15"/>
  <c r="AH5" i="13"/>
  <c r="AH10" i="13" s="1"/>
  <c r="N18" i="9"/>
  <c r="N21" i="9" s="1"/>
  <c r="N12" i="9"/>
  <c r="N15" i="9" s="1"/>
  <c r="N6" i="9"/>
  <c r="N9" i="9" s="1"/>
  <c r="N11" i="17"/>
  <c r="N19" i="6"/>
  <c r="BO7" i="5"/>
  <c r="BF10" i="5"/>
  <c r="BG10" i="5"/>
  <c r="BB26" i="5"/>
  <c r="AS26" i="5"/>
  <c r="BG18" i="5"/>
  <c r="BF18" i="5"/>
  <c r="BD18" i="5"/>
  <c r="BC18" i="5"/>
  <c r="BB18" i="5"/>
  <c r="AM18" i="5"/>
  <c r="AL18" i="5"/>
  <c r="AJ18" i="5"/>
  <c r="AI18" i="5"/>
  <c r="AH18" i="5"/>
  <c r="AF18" i="5"/>
  <c r="AE18" i="5"/>
  <c r="AD18" i="5"/>
  <c r="W18" i="5"/>
  <c r="BO18" i="5"/>
  <c r="M18" i="5"/>
  <c r="BN15" i="5"/>
  <c r="BN18" i="5" s="1"/>
  <c r="L18" i="5"/>
  <c r="J10" i="5"/>
  <c r="BE10" i="5"/>
  <c r="BD10" i="5"/>
  <c r="BB10" i="5"/>
  <c r="BN4" i="5"/>
  <c r="AL10" i="5"/>
  <c r="AK10" i="5"/>
  <c r="AJ10" i="5"/>
  <c r="AD10" i="5"/>
  <c r="Y10" i="5"/>
  <c r="BN7" i="5"/>
  <c r="U10" i="5"/>
  <c r="N28" i="21"/>
  <c r="AH18" i="2"/>
  <c r="B8" i="2"/>
  <c r="AH17" i="4"/>
  <c r="AH20" i="4" s="1"/>
  <c r="I20" i="4"/>
  <c r="AH11" i="4"/>
  <c r="AH14" i="4" s="1"/>
  <c r="AH8" i="4"/>
  <c r="BN26" i="5"/>
  <c r="BO10" i="5" l="1"/>
  <c r="BN10" i="5"/>
  <c r="Z26" i="10"/>
  <c r="AA26" i="10"/>
  <c r="AA25" i="10"/>
  <c r="Z25" i="10"/>
  <c r="Z23" i="10"/>
  <c r="AA23" i="10"/>
  <c r="AA22" i="10"/>
  <c r="Z22" i="10"/>
  <c r="Z18" i="10"/>
  <c r="AA18" i="10"/>
  <c r="AA17" i="10"/>
  <c r="Z17" i="10"/>
  <c r="Z15" i="10"/>
  <c r="AA15" i="10"/>
  <c r="AA14" i="10"/>
  <c r="Z14" i="10"/>
  <c r="AA10" i="10"/>
  <c r="Z10" i="10"/>
  <c r="AA9" i="10"/>
  <c r="Z9" i="10"/>
  <c r="AA7" i="10"/>
  <c r="Z7" i="10"/>
  <c r="AA6" i="10"/>
  <c r="Z6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Y13" i="10"/>
  <c r="X13" i="10"/>
  <c r="W13" i="10"/>
  <c r="V13" i="10"/>
  <c r="U13" i="10"/>
  <c r="T13" i="10"/>
  <c r="S13" i="10"/>
  <c r="S19" i="10" s="1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B11" i="10" s="1"/>
  <c r="H19" i="10" l="1"/>
  <c r="V27" i="10"/>
  <c r="V11" i="10"/>
  <c r="R27" i="10"/>
  <c r="R11" i="10"/>
  <c r="Q19" i="10"/>
  <c r="N27" i="10"/>
  <c r="F27" i="10"/>
  <c r="J11" i="10"/>
  <c r="B27" i="10"/>
  <c r="C19" i="10"/>
  <c r="X19" i="10"/>
  <c r="Y11" i="10"/>
  <c r="W19" i="10"/>
  <c r="AA21" i="10"/>
  <c r="T19" i="10"/>
  <c r="U11" i="10"/>
  <c r="P19" i="10"/>
  <c r="Q11" i="10"/>
  <c r="O19" i="10"/>
  <c r="N11" i="10"/>
  <c r="M19" i="10"/>
  <c r="L19" i="10"/>
  <c r="M11" i="10"/>
  <c r="C11" i="10"/>
  <c r="O11" i="10"/>
  <c r="S11" i="10"/>
  <c r="W11" i="10"/>
  <c r="J27" i="10"/>
  <c r="K19" i="10"/>
  <c r="K11" i="10"/>
  <c r="I19" i="10"/>
  <c r="I11" i="10"/>
  <c r="G11" i="10"/>
  <c r="F11" i="10"/>
  <c r="E19" i="10"/>
  <c r="D19" i="10"/>
  <c r="E11" i="10"/>
  <c r="G19" i="10"/>
  <c r="C27" i="10"/>
  <c r="G27" i="10"/>
  <c r="K27" i="10"/>
  <c r="O27" i="10"/>
  <c r="S27" i="10"/>
  <c r="W27" i="10"/>
  <c r="Z13" i="10"/>
  <c r="E27" i="10"/>
  <c r="I27" i="10"/>
  <c r="M27" i="10"/>
  <c r="Q27" i="10"/>
  <c r="U27" i="10"/>
  <c r="Y27" i="10"/>
  <c r="D27" i="10"/>
  <c r="H27" i="10"/>
  <c r="L27" i="10"/>
  <c r="P27" i="10"/>
  <c r="AA24" i="10"/>
  <c r="AA16" i="10"/>
  <c r="AA13" i="10"/>
  <c r="AA8" i="10"/>
  <c r="Z8" i="10"/>
  <c r="AA5" i="10"/>
  <c r="D11" i="10"/>
  <c r="H11" i="10"/>
  <c r="L11" i="10"/>
  <c r="P11" i="10"/>
  <c r="T11" i="10"/>
  <c r="X11" i="10"/>
  <c r="B19" i="10"/>
  <c r="F19" i="10"/>
  <c r="J19" i="10"/>
  <c r="N19" i="10"/>
  <c r="R19" i="10"/>
  <c r="V19" i="10"/>
  <c r="T27" i="10"/>
  <c r="X27" i="10"/>
  <c r="Z24" i="10"/>
  <c r="Z16" i="10"/>
  <c r="Z5" i="10"/>
  <c r="U19" i="10"/>
  <c r="Y19" i="10"/>
  <c r="Z21" i="10"/>
  <c r="AA27" i="10" l="1"/>
  <c r="AA19" i="10"/>
  <c r="Z19" i="10"/>
  <c r="Z11" i="10"/>
  <c r="AA11" i="10"/>
  <c r="Z27" i="10"/>
</calcChain>
</file>

<file path=xl/sharedStrings.xml><?xml version="1.0" encoding="utf-8"?>
<sst xmlns="http://schemas.openxmlformats.org/spreadsheetml/2006/main" count="381" uniqueCount="95">
  <si>
    <t>Cereri depuse / Filed applications / Подано заявок</t>
  </si>
  <si>
    <t>Total / Всего</t>
  </si>
  <si>
    <r>
      <t>CBISD</t>
    </r>
    <r>
      <rPr>
        <b/>
        <vertAlign val="superscript"/>
        <sz val="9"/>
        <color theme="1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 xml:space="preserve"> transformate în CBI</t>
    </r>
    <r>
      <rPr>
        <b/>
        <vertAlign val="superscript"/>
        <sz val="9"/>
        <color theme="1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 xml:space="preserve"> / </t>
    </r>
    <r>
      <rPr>
        <sz val="9"/>
        <color theme="1"/>
        <rFont val="Times New Roman"/>
        <family val="1"/>
        <charset val="204"/>
      </rPr>
      <t>STPA converted into PA / ЗКП преобразованные в ЗП</t>
    </r>
  </si>
  <si>
    <t>Total/Всего</t>
  </si>
  <si>
    <t>Brevete eliberate / Issued Patents / Выдано патентов</t>
  </si>
  <si>
    <t>Brevete de invenție/ Patents / Патенты</t>
  </si>
  <si>
    <r>
      <t>CBI</t>
    </r>
    <r>
      <rPr>
        <b/>
        <vertAlign val="superscript"/>
        <sz val="9"/>
        <color theme="1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 xml:space="preserve"> transformate în CBISD</t>
    </r>
    <r>
      <rPr>
        <b/>
        <vertAlign val="superscript"/>
        <sz val="9"/>
        <color theme="1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 xml:space="preserve"> / PA converted into STPA / ЗП преобразованные в ЗКП</t>
    </r>
  </si>
  <si>
    <t>Brevete de invenției de scurtă durată prelungite / Extended short-term patents / Продленные краткосрочные патенты</t>
  </si>
  <si>
    <r>
      <t>Brevete europene validate /</t>
    </r>
    <r>
      <rPr>
        <sz val="9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Validated European patents / Валидированные европейские патенты</t>
    </r>
    <r>
      <rPr>
        <sz val="9"/>
        <color theme="1"/>
        <rFont val="Times New Roman"/>
        <family val="1"/>
        <charset val="204"/>
      </rPr>
      <t xml:space="preserve"> </t>
    </r>
  </si>
  <si>
    <t>Protecție acordată/ Granted protection / Предоставленная ​​оxрана</t>
  </si>
  <si>
    <r>
      <t>Reînnoirea înregistrării /Renewal of registration/Продление регистрации</t>
    </r>
    <r>
      <rPr>
        <sz val="12"/>
        <color rgb="FF000000"/>
        <rFont val="Georgia"/>
        <family val="1"/>
        <charset val="204"/>
      </rPr>
      <t xml:space="preserve"> </t>
    </r>
  </si>
  <si>
    <r>
      <t>Mărci</t>
    </r>
    <r>
      <rPr>
        <sz val="11"/>
        <color theme="1"/>
        <rFont val="Arial"/>
        <family val="2"/>
        <charset val="204"/>
      </rPr>
      <t>/</t>
    </r>
    <r>
      <rPr>
        <b/>
        <sz val="11"/>
        <color theme="1"/>
        <rFont val="Arial"/>
        <family val="2"/>
        <charset val="204"/>
      </rPr>
      <t>Trademarks/Товарные знаки</t>
    </r>
  </si>
  <si>
    <t>Protecție acordată/ Granted protection / Предоставленная оxрана</t>
  </si>
  <si>
    <t>Reînnoirea înregistrării /Renewal of registration/Продление регистрации</t>
  </si>
  <si>
    <t>solicitanți naționali/national applicants/национальные заявители</t>
  </si>
  <si>
    <t>solicitanți străini, inclusiv prin:/foreign applicants, of which:/иностранные заявители, из них: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</si>
  <si>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națională/under national procedure/по национальной процедуре</t>
    </r>
  </si>
  <si>
    <t>- procedura PCT/under the PCT procedure/по процедуре РСТ</t>
  </si>
  <si>
    <r>
      <t xml:space="preserve">*CBISD/ STPA/ЗКП – </t>
    </r>
    <r>
      <rPr>
        <sz val="9"/>
        <color theme="1"/>
        <rFont val="Times New Roman"/>
        <family val="1"/>
        <charset val="204"/>
      </rPr>
      <t>cerere de brevet de invenție de scurtă durată/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short-term 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краткосрочный патент  </t>
    </r>
  </si>
  <si>
    <r>
      <t>*</t>
    </r>
    <r>
      <rPr>
        <b/>
        <sz val="9"/>
        <color theme="1"/>
        <rFont val="Times New Roman"/>
        <family val="1"/>
        <charset val="204"/>
      </rPr>
      <t xml:space="preserve">*CBI/ PA /ЗП –  </t>
    </r>
    <r>
      <rPr>
        <sz val="9"/>
        <color theme="1"/>
        <rFont val="Times New Roman"/>
        <family val="1"/>
        <charset val="204"/>
      </rPr>
      <t>cerere de brevet de inventive/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патент </t>
    </r>
  </si>
  <si>
    <r>
      <t>*</t>
    </r>
    <r>
      <rPr>
        <b/>
        <sz val="9"/>
        <color theme="1"/>
        <rFont val="Times New Roman"/>
        <family val="1"/>
        <charset val="204"/>
      </rPr>
      <t xml:space="preserve">CBI/ PA /ЗП –  </t>
    </r>
    <r>
      <rPr>
        <sz val="9"/>
        <color theme="1"/>
        <rFont val="Times New Roman"/>
        <family val="1"/>
        <charset val="204"/>
      </rPr>
      <t>cerere de brevet de inventive/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патент </t>
    </r>
  </si>
  <si>
    <r>
      <t xml:space="preserve">**CBISD/ STPA/ЗКП – </t>
    </r>
    <r>
      <rPr>
        <sz val="9"/>
        <color theme="1"/>
        <rFont val="Times New Roman"/>
        <family val="1"/>
        <charset val="204"/>
      </rPr>
      <t>cerere de brevet de invenție de scurtă durată/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short-term 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краткосрочный патент  </t>
    </r>
  </si>
  <si>
    <r>
      <t xml:space="preserve">Desene/modele industriale </t>
    </r>
    <r>
      <rPr>
        <sz val="11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DMI)/ Industrial Designs (ID)/ Промышленные рисунки и модели (ПРМ)</t>
    </r>
  </si>
  <si>
    <t>solicitanți străini, inclusiv prin:/ foreign applicants, of which:/ иностранные заявители, из них:</t>
  </si>
  <si>
    <t>solicitanți naționali/ national applicants/ национальные заявители</t>
  </si>
  <si>
    <t>solicitanți străini/ foreign applicants/ иностранные заявители</t>
  </si>
  <si>
    <t>titulari naționali/ national holders/ национальные владельцы</t>
  </si>
  <si>
    <t>titulari străini, inclusiv prin:/ foreign holders, of which:/ иностранные владельцы, из них: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</si>
  <si>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 under national procedure/ по национальной процедуре</t>
    </r>
  </si>
  <si>
    <t>- procedura PCT/ under the PCT procedure/ по процедуре РСТ</t>
  </si>
  <si>
    <t>Solicitări de validare a brevetului european/ Requests for validation of a European patent/ Ходатайства о валидации европейского патента</t>
  </si>
  <si>
    <t>Solicitări de validare a brevetului european, publicate/ Published requests for validation of a European patent/ Опубликованные ходатайства о валидации европейского патента</t>
  </si>
  <si>
    <t>Cereri de publicare a brevetului european/ European patent publication applications/ Заявки на публикацию европейского патента</t>
  </si>
  <si>
    <t>Brevete europene validate/ Validated European patents/ Валидированные европейские патенты</t>
  </si>
  <si>
    <t>Certificate privind validarea brevetului european, eliberate la solicitare/ European patent validation certificates, issued upon request/ Свидетельства о валидации европейского патента, выдаваемые по запросу</t>
  </si>
  <si>
    <t>Solicitări de validare a brevetului european / Requests for validation of a European patent / Ходатайства о валидации европейского патента</t>
  </si>
  <si>
    <t>Brevete europene validate / Validated European patents / Валидированные европейские патенты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</si>
  <si>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(sistemul de la  Madrid)/ under international procedure (The Madrid System)/ по международной процедуре (Мадридская система)</t>
    </r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</si>
  <si>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 under national procedure/ по национальной процедуре</t>
    </r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</si>
  <si>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(sistemul de la  Madrid)/ under international procedure (The Madrid System)/ по международной процедуре (Мадридская система)</t>
    </r>
  </si>
  <si>
    <t>solicitanți naționali, inclusiv prin:/ national applicants, of which:/ национальные заявители, из них:</t>
  </si>
  <si>
    <t>- procedura națională/  under national procedure/ по национальной процедуре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</si>
  <si>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(Aranjament Haga)/ under international procedure (the Hague Agreement)/ по международной процедуре (Гаагское соглашение)</t>
    </r>
  </si>
  <si>
    <t>titulari naționali, inclusiv prin:/ national holders, of which:/ национальные владельцы, из них:</t>
  </si>
  <si>
    <t>- procedura națională/ under national procedure/ по национальной процедуре</t>
  </si>
  <si>
    <t>nr. de cereri/înregistrări / num. of  applications/registrations / кол. заявок/регистраций</t>
  </si>
  <si>
    <t>nr. DMI / num. ID/  кол. ПРМ</t>
  </si>
  <si>
    <r>
      <t xml:space="preserve">Brevete de invenție de scurtă durată/ </t>
    </r>
    <r>
      <rPr>
        <b/>
        <sz val="14"/>
        <color theme="1"/>
        <rFont val="Times New Roman"/>
        <family val="1"/>
        <charset val="204"/>
      </rPr>
      <t>s</t>
    </r>
    <r>
      <rPr>
        <b/>
        <sz val="12"/>
        <color theme="1"/>
        <rFont val="Times New Roman"/>
        <family val="1"/>
        <charset val="204"/>
      </rPr>
      <t xml:space="preserve">hort-term patents / </t>
    </r>
    <r>
      <rPr>
        <b/>
        <sz val="14"/>
        <color theme="1"/>
        <rFont val="Times New Roman"/>
        <family val="1"/>
        <charset val="204"/>
      </rPr>
      <t>к</t>
    </r>
    <r>
      <rPr>
        <b/>
        <sz val="12"/>
        <color theme="1"/>
        <rFont val="Times New Roman"/>
        <family val="1"/>
        <charset val="204"/>
      </rPr>
      <t>раткосрочные патенты</t>
    </r>
  </si>
  <si>
    <r>
      <t>Total</t>
    </r>
    <r>
      <rPr>
        <b/>
        <sz val="9"/>
        <color theme="0"/>
        <rFont val="Times New Roman"/>
        <family val="1"/>
        <charset val="204"/>
      </rPr>
      <t>/</t>
    </r>
    <r>
      <rPr>
        <sz val="9"/>
        <color theme="0"/>
        <rFont val="Times New Roman"/>
        <family val="1"/>
        <charset val="204"/>
      </rPr>
      <t>Всего</t>
    </r>
  </si>
  <si>
    <r>
      <t xml:space="preserve">Brevete de invenție de scurtă durată/Short-term patents / </t>
    </r>
    <r>
      <rPr>
        <b/>
        <sz val="14"/>
        <color theme="1"/>
        <rFont val="Times New Roman"/>
        <family val="1"/>
        <charset val="204"/>
      </rPr>
      <t>к</t>
    </r>
    <r>
      <rPr>
        <b/>
        <sz val="12"/>
        <color theme="1"/>
        <rFont val="Times New Roman"/>
        <family val="1"/>
        <charset val="204"/>
      </rPr>
      <t>раткосрочные патенты</t>
    </r>
  </si>
  <si>
    <t>solicitanți naționali/ 
national applicants/ национальные заявители</t>
  </si>
  <si>
    <t>Soiuri de plante/ Plant varieties / Сорта растений</t>
  </si>
  <si>
    <t>solicitanți străini/foreign applicants/иностранные заявители</t>
  </si>
  <si>
    <t>titulari străini/ foreign holders/ иностранные владельцы</t>
  </si>
  <si>
    <t>Denumiri de origine (DO)/Appellations of origin (AO)/ Наименования мест происхождения (НМП)</t>
  </si>
  <si>
    <t xml:space="preserve"> Indicații geografice (IG)/ Geographical indications(GI)/ Географические указания (ГУ)</t>
  </si>
  <si>
    <t>Specialități tradiționale garantate (STG)/ Traditional specialties guaranteed (TSG)/Гарантированные традиционные продукты (ГТП)</t>
  </si>
  <si>
    <t>Drept de autor și drepturi conexe (DA și DC)/ Copyright and Related Rights (CRR)/ Авторские и смежные права (АПСП)</t>
  </si>
  <si>
    <t>Cereri depuse/ Filed applications/ Подано заявок</t>
  </si>
  <si>
    <t>Certificate eliberate/ Granted certificates/ Выдано свидетельств</t>
  </si>
  <si>
    <t>Opere literare/ Literary works/ Литературные произведения</t>
  </si>
  <si>
    <t>Opere stiintifice/ Scientific works/ Научные произведения</t>
  </si>
  <si>
    <t>Opere dramatice/ Dramatic works/ Драматические произведения</t>
  </si>
  <si>
    <t>Opere muzicale/ Musical works/ Музыкальные произведения</t>
  </si>
  <si>
    <t>Opere de arta plastica/ Works of fine arts/ Произведения изобразительного искусства</t>
  </si>
  <si>
    <t>Opere fotografice/ Photographic works/ Фотографические произведения</t>
  </si>
  <si>
    <t>Opere coreografice si pantomima/ Choreographic works and mimed works/ Хореографические произведения и пантомимы</t>
  </si>
  <si>
    <t>Fonograme/ Phonograms/ Фонограммы</t>
  </si>
  <si>
    <t>Baze de date/ Databases/ Базы данных</t>
  </si>
  <si>
    <t>Programe pentru calculator/ Computer programs/ Компьютерные программы</t>
  </si>
  <si>
    <t>Opere integrante/ Integrated works/ Составные произведения</t>
  </si>
  <si>
    <t>Emisiune a organizatiei de difuziune/ The Broadcasting and Cable Distribution Organisations/ Организации эфирного или кабельного вещания</t>
  </si>
  <si>
    <t>Opere audiovizuale/ Audiovisual works/ Аудиовизуальные произведения</t>
  </si>
  <si>
    <t>Opere de arta decorativa si aplicata/ Works of decorative and applied art/ Произведения декоративного и прикладного искусства</t>
  </si>
  <si>
    <t>Opere de arhitectura/ Works of architecture/ Произведения архитектуры</t>
  </si>
  <si>
    <t>Opere monumentale si de sculptura/ Monumental and sculptural works/ Монументальное и скульптурное произведение</t>
  </si>
  <si>
    <t>Harta, plan/ Maps, plans/ Карты, планы</t>
  </si>
  <si>
    <t>Opere derivate/ Derived works/ Производные произведения</t>
  </si>
  <si>
    <t>Videograme/ Videograms/ Видеозаписи</t>
  </si>
  <si>
    <t>Interpretari/ Performances/ Исполнения</t>
  </si>
  <si>
    <t>-   procedura națională/under national procedure/по национальной процедуре</t>
  </si>
  <si>
    <t>CBISD* transformate în CBI** / STPA converted into PA / ЗКП преобразованные в ЗП</t>
  </si>
  <si>
    <t>-   procedura națională/ under national procedure/ по национальной процедуре</t>
  </si>
  <si>
    <t>CBI* transformate în CBISD** / PA converted into STPA / ЗП преобразованные в ЗКП</t>
  </si>
  <si>
    <t xml:space="preserve"> </t>
  </si>
  <si>
    <t>Cereri de înscriere/ Applications for registration/  Заявления о регистрации</t>
  </si>
  <si>
    <t>Emisiune a organizatiei de radiodifuziune şi televiziune/ A broadcast of the radio and TV broadcasting organization/ Передача радиовещательной и телевизионной организации</t>
  </si>
  <si>
    <t>Alte obiecte protejate de DA şi DC / Other objects protected by CRR / Другие объекты, охраняемые АПСП</t>
  </si>
  <si>
    <t>Adeverințe eliberate/ Granted certificates/ Выдано свидетельств</t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</si>
  <si>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 xml:space="preserve">procedura internațională / under international procedure / по международной процедуре </t>
    </r>
  </si>
  <si>
    <r>
      <t xml:space="preserve"> --</t>
    </r>
    <r>
      <rPr>
        <i/>
        <sz val="7"/>
        <color theme="1"/>
        <rFont val="Times New Roman"/>
        <family val="1"/>
        <charset val="204"/>
      </rPr>
      <t>  </t>
    </r>
    <r>
      <rPr>
        <i/>
        <sz val="9"/>
        <color theme="1"/>
        <rFont val="Times New Roman"/>
        <family val="1"/>
        <charset val="204"/>
      </rPr>
      <t>Aranjamentul  Lisabona/ The Lisbon Agreement/ Лиссабонское соглашение</t>
    </r>
  </si>
  <si>
    <r>
      <t xml:space="preserve"> --</t>
    </r>
    <r>
      <rPr>
        <i/>
        <sz val="7"/>
        <color theme="1"/>
        <rFont val="Times New Roman"/>
        <family val="1"/>
        <charset val="204"/>
      </rPr>
      <t>  </t>
    </r>
    <r>
      <rPr>
        <i/>
        <sz val="9"/>
        <color theme="1"/>
        <rFont val="Times New Roman"/>
        <family val="1"/>
        <charset val="204"/>
      </rPr>
      <t xml:space="preserve">Actul de la Geneva / Geneva Act / Женевский акт </t>
    </r>
  </si>
  <si>
    <r>
      <t xml:space="preserve"> --</t>
    </r>
    <r>
      <rPr>
        <i/>
        <sz val="7"/>
        <color theme="1"/>
        <rFont val="Times New Roman"/>
        <family val="1"/>
        <charset val="204"/>
      </rPr>
      <t xml:space="preserve">   </t>
    </r>
    <r>
      <rPr>
        <i/>
        <sz val="9"/>
        <color theme="1"/>
        <rFont val="Times New Roman"/>
        <family val="1"/>
        <charset val="204"/>
      </rPr>
      <t>IG din UE/ GI from EU/ ГУ из ЕС</t>
    </r>
  </si>
  <si>
    <r>
      <t xml:space="preserve"> --</t>
    </r>
    <r>
      <rPr>
        <i/>
        <sz val="7"/>
        <rFont val="Times New Roman"/>
        <family val="1"/>
        <charset val="204"/>
      </rPr>
      <t xml:space="preserve">   </t>
    </r>
    <r>
      <rPr>
        <i/>
        <sz val="9"/>
        <rFont val="Times New Roman"/>
        <family val="1"/>
        <charset val="204"/>
      </rPr>
      <t>IG din UK/ GI from UK/ ГУ из UK</t>
    </r>
  </si>
  <si>
    <r>
      <t xml:space="preserve"> --</t>
    </r>
    <r>
      <rPr>
        <i/>
        <sz val="7"/>
        <rFont val="Times New Roman"/>
        <family val="1"/>
        <charset val="204"/>
      </rPr>
      <t xml:space="preserve">   </t>
    </r>
    <r>
      <rPr>
        <i/>
        <sz val="9"/>
        <rFont val="Times New Roman"/>
        <family val="1"/>
        <charset val="204"/>
      </rPr>
      <t>IG din GE/ GI from GE/ ГУ из 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</si>
</sst>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0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2"/>
      <color rgb="FF000000"/>
      <name val="Georgia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333333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7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5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6C7E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64" fontId="15" fillId="3" borderId="9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24" fillId="5" borderId="1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64" fontId="15" fillId="6" borderId="2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2" fillId="0" borderId="0" xfId="0" applyFont="1" applyBorder="1" applyAlignment="1">
      <alignment horizontal="left" vertical="center"/>
    </xf>
    <xf numFmtId="0" fontId="23" fillId="5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wrapText="1"/>
    </xf>
    <xf numFmtId="0" fontId="26" fillId="0" borderId="6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2" fillId="2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2" borderId="1" xfId="0" applyFont="1" applyFill="1" applyBorder="1" applyAlignment="1">
      <alignment horizontal="left" vertical="center" wrapText="1" indent="1"/>
    </xf>
    <xf numFmtId="0" fontId="38" fillId="2" borderId="1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64A2"/>
      <color rgb="FFF5F2F7"/>
      <color rgb="FFE4DFEC"/>
      <color rgb="FFCEBBE7"/>
      <color rgb="FFD6C7EB"/>
      <color rgb="FFD4B4EE"/>
      <color rgb="FFC7A6E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zoomScaleNormal="100" workbookViewId="0">
      <pane xSplit="1" topLeftCell="N1" activePane="topRight" state="frozen"/>
      <selection pane="topRight" activeCell="AG18" sqref="AG18"/>
    </sheetView>
  </sheetViews>
  <sheetFormatPr defaultRowHeight="15" x14ac:dyDescent="0.25"/>
  <cols>
    <col min="1" max="1" width="27.140625" style="62" customWidth="1"/>
    <col min="2" max="30" width="9.140625" style="62" customWidth="1"/>
    <col min="31" max="33" width="9.140625" style="62"/>
    <col min="34" max="34" width="9.140625" style="97"/>
    <col min="35" max="16384" width="9.140625" style="62"/>
  </cols>
  <sheetData>
    <row r="1" spans="1:34" ht="42.75" customHeight="1" x14ac:dyDescent="0.25">
      <c r="A1" s="99" t="s">
        <v>5</v>
      </c>
      <c r="B1" s="98"/>
      <c r="C1" s="130"/>
      <c r="D1" s="131"/>
      <c r="E1" s="19"/>
      <c r="F1" s="19"/>
      <c r="G1" s="19"/>
      <c r="H1" s="131"/>
    </row>
    <row r="2" spans="1:34" ht="26.25" customHeight="1" x14ac:dyDescent="0.25">
      <c r="A2" s="71"/>
      <c r="B2" s="61">
        <v>1993</v>
      </c>
      <c r="C2" s="129">
        <v>1994</v>
      </c>
      <c r="D2" s="129">
        <v>1995</v>
      </c>
      <c r="E2" s="129">
        <v>1996</v>
      </c>
      <c r="F2" s="129">
        <v>1997</v>
      </c>
      <c r="G2" s="129">
        <v>1998</v>
      </c>
      <c r="H2" s="129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1">
        <v>2023</v>
      </c>
      <c r="AG2" s="61">
        <v>2024</v>
      </c>
      <c r="AH2" s="60" t="s">
        <v>1</v>
      </c>
    </row>
    <row r="3" spans="1:34" ht="33.75" customHeight="1" x14ac:dyDescent="0.25">
      <c r="A3" s="6" t="s">
        <v>0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188"/>
      <c r="AF3" s="193"/>
      <c r="AG3" s="203"/>
      <c r="AH3" s="27"/>
    </row>
    <row r="4" spans="1:34" ht="37.5" customHeight="1" x14ac:dyDescent="0.25">
      <c r="A4" s="4" t="s">
        <v>14</v>
      </c>
      <c r="B4" s="63">
        <v>67</v>
      </c>
      <c r="C4" s="64">
        <v>237</v>
      </c>
      <c r="D4" s="64">
        <v>270</v>
      </c>
      <c r="E4" s="64">
        <v>289</v>
      </c>
      <c r="F4" s="64">
        <v>295</v>
      </c>
      <c r="G4" s="64">
        <v>257</v>
      </c>
      <c r="H4" s="64">
        <v>256</v>
      </c>
      <c r="I4" s="64">
        <v>240</v>
      </c>
      <c r="J4" s="64">
        <v>437</v>
      </c>
      <c r="K4" s="64">
        <v>239</v>
      </c>
      <c r="L4" s="64">
        <v>293</v>
      </c>
      <c r="M4" s="64">
        <v>294</v>
      </c>
      <c r="N4" s="64">
        <v>390</v>
      </c>
      <c r="O4" s="64">
        <v>281</v>
      </c>
      <c r="P4" s="64">
        <v>335</v>
      </c>
      <c r="Q4" s="64">
        <v>272</v>
      </c>
      <c r="R4" s="65">
        <v>136</v>
      </c>
      <c r="S4" s="64">
        <v>139</v>
      </c>
      <c r="T4" s="64">
        <v>97</v>
      </c>
      <c r="U4" s="64">
        <v>93</v>
      </c>
      <c r="V4" s="64">
        <v>67</v>
      </c>
      <c r="W4" s="64">
        <v>67</v>
      </c>
      <c r="X4" s="64">
        <v>64</v>
      </c>
      <c r="Y4" s="64">
        <v>91</v>
      </c>
      <c r="Z4" s="64">
        <v>73</v>
      </c>
      <c r="AA4" s="64">
        <v>92</v>
      </c>
      <c r="AB4" s="64">
        <v>97</v>
      </c>
      <c r="AC4" s="64">
        <v>85</v>
      </c>
      <c r="AD4" s="64">
        <v>64</v>
      </c>
      <c r="AE4" s="64">
        <v>49</v>
      </c>
      <c r="AF4" s="64">
        <v>30</v>
      </c>
      <c r="AG4" s="64">
        <v>34</v>
      </c>
      <c r="AH4" s="95">
        <f>SUM(B4:AG4)</f>
        <v>5730</v>
      </c>
    </row>
    <row r="5" spans="1:34" ht="48" x14ac:dyDescent="0.25">
      <c r="A5" s="4" t="s">
        <v>15</v>
      </c>
      <c r="B5" s="67">
        <f>B6+B7</f>
        <v>36</v>
      </c>
      <c r="C5" s="68">
        <f t="shared" ref="C5:AG5" si="0">C6+C7</f>
        <v>297</v>
      </c>
      <c r="D5" s="68">
        <f t="shared" si="0"/>
        <v>29</v>
      </c>
      <c r="E5" s="68">
        <f t="shared" si="0"/>
        <v>135</v>
      </c>
      <c r="F5" s="68">
        <f t="shared" si="0"/>
        <v>52</v>
      </c>
      <c r="G5" s="68">
        <f t="shared" si="0"/>
        <v>14</v>
      </c>
      <c r="H5" s="68">
        <f t="shared" si="0"/>
        <v>15</v>
      </c>
      <c r="I5" s="68">
        <f t="shared" si="0"/>
        <v>6</v>
      </c>
      <c r="J5" s="68">
        <f t="shared" si="0"/>
        <v>9</v>
      </c>
      <c r="K5" s="68">
        <f t="shared" si="0"/>
        <v>19</v>
      </c>
      <c r="L5" s="68">
        <f t="shared" si="0"/>
        <v>6</v>
      </c>
      <c r="M5" s="68">
        <f t="shared" si="0"/>
        <v>9</v>
      </c>
      <c r="N5" s="68">
        <f t="shared" si="0"/>
        <v>11</v>
      </c>
      <c r="O5" s="68">
        <f t="shared" si="0"/>
        <v>8</v>
      </c>
      <c r="P5" s="68">
        <f t="shared" si="0"/>
        <v>18</v>
      </c>
      <c r="Q5" s="68">
        <f t="shared" si="0"/>
        <v>20</v>
      </c>
      <c r="R5" s="68">
        <f t="shared" si="0"/>
        <v>5</v>
      </c>
      <c r="S5" s="68">
        <f t="shared" si="0"/>
        <v>4</v>
      </c>
      <c r="T5" s="68">
        <f t="shared" si="0"/>
        <v>11</v>
      </c>
      <c r="U5" s="68">
        <f t="shared" si="0"/>
        <v>22</v>
      </c>
      <c r="V5" s="68">
        <f t="shared" si="0"/>
        <v>29</v>
      </c>
      <c r="W5" s="68">
        <f t="shared" si="0"/>
        <v>72</v>
      </c>
      <c r="X5" s="68">
        <f t="shared" si="0"/>
        <v>60</v>
      </c>
      <c r="Y5" s="68">
        <f t="shared" si="0"/>
        <v>64</v>
      </c>
      <c r="Z5" s="68">
        <f t="shared" si="0"/>
        <v>37</v>
      </c>
      <c r="AA5" s="68">
        <f t="shared" si="0"/>
        <v>21</v>
      </c>
      <c r="AB5" s="68">
        <f t="shared" si="0"/>
        <v>15</v>
      </c>
      <c r="AC5" s="68">
        <f t="shared" si="0"/>
        <v>11</v>
      </c>
      <c r="AD5" s="68">
        <f t="shared" si="0"/>
        <v>12</v>
      </c>
      <c r="AE5" s="68">
        <f t="shared" si="0"/>
        <v>10</v>
      </c>
      <c r="AF5" s="68">
        <f t="shared" si="0"/>
        <v>6</v>
      </c>
      <c r="AG5" s="68">
        <f t="shared" si="0"/>
        <v>6</v>
      </c>
      <c r="AH5" s="92">
        <f>AH6+AH7</f>
        <v>1069</v>
      </c>
    </row>
    <row r="6" spans="1:34" ht="42.75" customHeight="1" x14ac:dyDescent="0.25">
      <c r="A6" s="71" t="s">
        <v>16</v>
      </c>
      <c r="B6" s="39">
        <v>36</v>
      </c>
      <c r="C6" s="20">
        <v>292</v>
      </c>
      <c r="D6" s="20">
        <v>17</v>
      </c>
      <c r="E6" s="69">
        <v>7</v>
      </c>
      <c r="F6" s="69">
        <v>11</v>
      </c>
      <c r="G6" s="69">
        <v>4</v>
      </c>
      <c r="H6" s="69">
        <v>4</v>
      </c>
      <c r="I6" s="69"/>
      <c r="J6" s="69">
        <v>1</v>
      </c>
      <c r="K6" s="69">
        <v>8</v>
      </c>
      <c r="L6" s="69">
        <v>1</v>
      </c>
      <c r="M6" s="69"/>
      <c r="N6" s="69">
        <v>2</v>
      </c>
      <c r="O6" s="69">
        <v>2</v>
      </c>
      <c r="P6" s="69">
        <v>6</v>
      </c>
      <c r="Q6" s="69">
        <v>4</v>
      </c>
      <c r="R6" s="69">
        <v>2</v>
      </c>
      <c r="S6" s="69"/>
      <c r="T6" s="69">
        <v>4</v>
      </c>
      <c r="U6" s="69">
        <v>11</v>
      </c>
      <c r="V6" s="69">
        <v>9</v>
      </c>
      <c r="W6" s="69">
        <v>10</v>
      </c>
      <c r="X6" s="69">
        <v>2</v>
      </c>
      <c r="Y6" s="69"/>
      <c r="Z6" s="69">
        <v>3</v>
      </c>
      <c r="AA6" s="69">
        <v>1</v>
      </c>
      <c r="AB6" s="69">
        <v>8</v>
      </c>
      <c r="AC6" s="69">
        <v>3</v>
      </c>
      <c r="AD6" s="69">
        <v>6</v>
      </c>
      <c r="AE6" s="69">
        <v>4</v>
      </c>
      <c r="AF6" s="69">
        <v>3</v>
      </c>
      <c r="AG6" s="69">
        <v>1</v>
      </c>
      <c r="AH6" s="96">
        <f>SUM(B6:AG6)</f>
        <v>462</v>
      </c>
    </row>
    <row r="7" spans="1:34" ht="34.5" customHeight="1" x14ac:dyDescent="0.25">
      <c r="A7" s="71" t="s">
        <v>17</v>
      </c>
      <c r="B7" s="39"/>
      <c r="C7" s="20">
        <v>5</v>
      </c>
      <c r="D7" s="20">
        <v>12</v>
      </c>
      <c r="E7" s="69">
        <v>128</v>
      </c>
      <c r="F7" s="69">
        <v>41</v>
      </c>
      <c r="G7" s="69">
        <v>10</v>
      </c>
      <c r="H7" s="69">
        <v>11</v>
      </c>
      <c r="I7" s="69">
        <v>6</v>
      </c>
      <c r="J7" s="69">
        <v>8</v>
      </c>
      <c r="K7" s="69">
        <v>11</v>
      </c>
      <c r="L7" s="69">
        <v>5</v>
      </c>
      <c r="M7" s="69">
        <v>9</v>
      </c>
      <c r="N7" s="69">
        <v>9</v>
      </c>
      <c r="O7" s="69">
        <v>6</v>
      </c>
      <c r="P7" s="69">
        <v>12</v>
      </c>
      <c r="Q7" s="69">
        <v>16</v>
      </c>
      <c r="R7" s="69">
        <v>3</v>
      </c>
      <c r="S7" s="69">
        <v>4</v>
      </c>
      <c r="T7" s="69">
        <v>7</v>
      </c>
      <c r="U7" s="69">
        <v>11</v>
      </c>
      <c r="V7" s="69">
        <v>20</v>
      </c>
      <c r="W7" s="69">
        <v>62</v>
      </c>
      <c r="X7" s="69">
        <v>58</v>
      </c>
      <c r="Y7" s="69">
        <v>64</v>
      </c>
      <c r="Z7" s="69">
        <v>34</v>
      </c>
      <c r="AA7" s="69">
        <v>20</v>
      </c>
      <c r="AB7" s="69">
        <v>7</v>
      </c>
      <c r="AC7" s="69">
        <v>8</v>
      </c>
      <c r="AD7" s="69">
        <v>6</v>
      </c>
      <c r="AE7" s="69">
        <v>6</v>
      </c>
      <c r="AF7" s="69">
        <v>3</v>
      </c>
      <c r="AG7" s="69">
        <v>5</v>
      </c>
      <c r="AH7" s="96">
        <f>SUM(B7:AG7)</f>
        <v>607</v>
      </c>
    </row>
    <row r="8" spans="1:34" x14ac:dyDescent="0.25">
      <c r="A8" s="4" t="s">
        <v>1</v>
      </c>
      <c r="B8" s="41">
        <f t="shared" ref="B8:AH8" si="1">B4+B5</f>
        <v>103</v>
      </c>
      <c r="C8" s="30">
        <f t="shared" si="1"/>
        <v>534</v>
      </c>
      <c r="D8" s="30">
        <f t="shared" si="1"/>
        <v>299</v>
      </c>
      <c r="E8" s="30">
        <f t="shared" si="1"/>
        <v>424</v>
      </c>
      <c r="F8" s="30">
        <f t="shared" si="1"/>
        <v>347</v>
      </c>
      <c r="G8" s="30">
        <f t="shared" si="1"/>
        <v>271</v>
      </c>
      <c r="H8" s="30">
        <f t="shared" si="1"/>
        <v>271</v>
      </c>
      <c r="I8" s="30">
        <f t="shared" si="1"/>
        <v>246</v>
      </c>
      <c r="J8" s="30">
        <f t="shared" si="1"/>
        <v>446</v>
      </c>
      <c r="K8" s="30">
        <f t="shared" si="1"/>
        <v>258</v>
      </c>
      <c r="L8" s="30">
        <f t="shared" si="1"/>
        <v>299</v>
      </c>
      <c r="M8" s="30">
        <f t="shared" si="1"/>
        <v>303</v>
      </c>
      <c r="N8" s="30">
        <f t="shared" si="1"/>
        <v>401</v>
      </c>
      <c r="O8" s="30">
        <f t="shared" si="1"/>
        <v>289</v>
      </c>
      <c r="P8" s="30">
        <f t="shared" si="1"/>
        <v>353</v>
      </c>
      <c r="Q8" s="30">
        <f t="shared" si="1"/>
        <v>292</v>
      </c>
      <c r="R8" s="30">
        <f t="shared" si="1"/>
        <v>141</v>
      </c>
      <c r="S8" s="30">
        <f t="shared" si="1"/>
        <v>143</v>
      </c>
      <c r="T8" s="30">
        <f t="shared" si="1"/>
        <v>108</v>
      </c>
      <c r="U8" s="30">
        <f t="shared" si="1"/>
        <v>115</v>
      </c>
      <c r="V8" s="30">
        <f t="shared" si="1"/>
        <v>96</v>
      </c>
      <c r="W8" s="30">
        <f t="shared" si="1"/>
        <v>139</v>
      </c>
      <c r="X8" s="30">
        <f t="shared" si="1"/>
        <v>124</v>
      </c>
      <c r="Y8" s="30">
        <f t="shared" si="1"/>
        <v>155</v>
      </c>
      <c r="Z8" s="30">
        <f t="shared" si="1"/>
        <v>110</v>
      </c>
      <c r="AA8" s="30">
        <f t="shared" si="1"/>
        <v>113</v>
      </c>
      <c r="AB8" s="30">
        <f t="shared" si="1"/>
        <v>112</v>
      </c>
      <c r="AC8" s="30">
        <f t="shared" si="1"/>
        <v>96</v>
      </c>
      <c r="AD8" s="30">
        <f t="shared" si="1"/>
        <v>76</v>
      </c>
      <c r="AE8" s="30">
        <f t="shared" si="1"/>
        <v>59</v>
      </c>
      <c r="AF8" s="30">
        <f t="shared" si="1"/>
        <v>36</v>
      </c>
      <c r="AG8" s="30">
        <f t="shared" si="1"/>
        <v>40</v>
      </c>
      <c r="AH8" s="93">
        <f t="shared" si="1"/>
        <v>6799</v>
      </c>
    </row>
    <row r="9" spans="1:34" ht="48" customHeight="1" x14ac:dyDescent="0.25">
      <c r="A9" s="6" t="s">
        <v>2</v>
      </c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88"/>
      <c r="AF9" s="193"/>
      <c r="AG9" s="203"/>
      <c r="AH9" s="27"/>
    </row>
    <row r="10" spans="1:34" ht="39.75" customHeight="1" x14ac:dyDescent="0.25">
      <c r="A10" s="71" t="s">
        <v>24</v>
      </c>
      <c r="B10" s="44"/>
      <c r="C10" s="24"/>
      <c r="D10" s="24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>
        <v>14</v>
      </c>
      <c r="R10" s="66">
        <v>43</v>
      </c>
      <c r="S10" s="66">
        <v>14</v>
      </c>
      <c r="T10" s="66">
        <v>5</v>
      </c>
      <c r="U10" s="66">
        <v>11</v>
      </c>
      <c r="V10" s="66">
        <v>6</v>
      </c>
      <c r="W10" s="66"/>
      <c r="X10" s="66">
        <v>6</v>
      </c>
      <c r="Y10" s="66">
        <v>1</v>
      </c>
      <c r="Z10" s="66">
        <v>1</v>
      </c>
      <c r="AA10" s="66">
        <v>1</v>
      </c>
      <c r="AB10" s="66">
        <v>3</v>
      </c>
      <c r="AC10" s="66">
        <v>2</v>
      </c>
      <c r="AD10" s="66"/>
      <c r="AE10" s="66">
        <v>1</v>
      </c>
      <c r="AF10" s="66"/>
      <c r="AG10" s="66"/>
      <c r="AH10" s="95">
        <f>SUM(B10:AG10)</f>
        <v>108</v>
      </c>
    </row>
    <row r="11" spans="1:34" ht="40.5" customHeight="1" x14ac:dyDescent="0.25">
      <c r="A11" s="71" t="s">
        <v>25</v>
      </c>
      <c r="B11" s="39"/>
      <c r="C11" s="20"/>
      <c r="D11" s="20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>
        <v>1</v>
      </c>
      <c r="R11" s="69"/>
      <c r="S11" s="69"/>
      <c r="T11" s="69"/>
      <c r="U11" s="69">
        <v>1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95">
        <f>SUM(B11:AG11)</f>
        <v>2</v>
      </c>
    </row>
    <row r="12" spans="1:34" x14ac:dyDescent="0.25">
      <c r="A12" s="4" t="s">
        <v>3</v>
      </c>
      <c r="B12" s="41">
        <f>B10+B11</f>
        <v>0</v>
      </c>
      <c r="C12" s="30">
        <f t="shared" ref="C12:AH12" si="2">C10+C11</f>
        <v>0</v>
      </c>
      <c r="D12" s="30">
        <f t="shared" si="2"/>
        <v>0</v>
      </c>
      <c r="E12" s="30">
        <f t="shared" si="2"/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30">
        <f t="shared" si="2"/>
        <v>15</v>
      </c>
      <c r="R12" s="30">
        <f t="shared" si="2"/>
        <v>43</v>
      </c>
      <c r="S12" s="30">
        <f t="shared" si="2"/>
        <v>14</v>
      </c>
      <c r="T12" s="30">
        <f t="shared" si="2"/>
        <v>5</v>
      </c>
      <c r="U12" s="30">
        <f t="shared" si="2"/>
        <v>12</v>
      </c>
      <c r="V12" s="30">
        <f t="shared" si="2"/>
        <v>6</v>
      </c>
      <c r="W12" s="30">
        <f t="shared" si="2"/>
        <v>0</v>
      </c>
      <c r="X12" s="30">
        <f t="shared" si="2"/>
        <v>6</v>
      </c>
      <c r="Y12" s="30">
        <f t="shared" si="2"/>
        <v>1</v>
      </c>
      <c r="Z12" s="30">
        <f t="shared" si="2"/>
        <v>1</v>
      </c>
      <c r="AA12" s="30">
        <f t="shared" si="2"/>
        <v>1</v>
      </c>
      <c r="AB12" s="30">
        <f t="shared" si="2"/>
        <v>3</v>
      </c>
      <c r="AC12" s="30">
        <f t="shared" si="2"/>
        <v>2</v>
      </c>
      <c r="AD12" s="30">
        <f t="shared" si="2"/>
        <v>0</v>
      </c>
      <c r="AE12" s="30">
        <f t="shared" si="2"/>
        <v>1</v>
      </c>
      <c r="AF12" s="30">
        <f t="shared" si="2"/>
        <v>0</v>
      </c>
      <c r="AG12" s="30">
        <f t="shared" si="2"/>
        <v>0</v>
      </c>
      <c r="AH12" s="93">
        <f t="shared" si="2"/>
        <v>110</v>
      </c>
    </row>
    <row r="13" spans="1:34" ht="30.75" customHeight="1" x14ac:dyDescent="0.25">
      <c r="A13" s="6" t="s">
        <v>4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88"/>
      <c r="AF13" s="193"/>
      <c r="AG13" s="203"/>
      <c r="AH13" s="27"/>
    </row>
    <row r="14" spans="1:34" ht="42.75" customHeight="1" x14ac:dyDescent="0.25">
      <c r="A14" s="4" t="s">
        <v>26</v>
      </c>
      <c r="B14" s="63">
        <v>0</v>
      </c>
      <c r="C14" s="65">
        <v>14</v>
      </c>
      <c r="D14" s="65">
        <v>124</v>
      </c>
      <c r="E14" s="65">
        <v>163</v>
      </c>
      <c r="F14" s="65">
        <v>218</v>
      </c>
      <c r="G14" s="65">
        <v>182</v>
      </c>
      <c r="H14" s="64">
        <v>202</v>
      </c>
      <c r="I14" s="64">
        <v>200</v>
      </c>
      <c r="J14" s="64">
        <v>195</v>
      </c>
      <c r="K14" s="64">
        <v>203</v>
      </c>
      <c r="L14" s="64">
        <v>234</v>
      </c>
      <c r="M14" s="64">
        <v>242</v>
      </c>
      <c r="N14" s="64">
        <v>261</v>
      </c>
      <c r="O14" s="64">
        <v>287</v>
      </c>
      <c r="P14" s="64">
        <v>262</v>
      </c>
      <c r="Q14" s="65">
        <v>248</v>
      </c>
      <c r="R14" s="65">
        <v>280</v>
      </c>
      <c r="S14" s="64">
        <v>125</v>
      </c>
      <c r="T14" s="64">
        <v>61</v>
      </c>
      <c r="U14" s="64">
        <v>47</v>
      </c>
      <c r="V14" s="64">
        <v>57</v>
      </c>
      <c r="W14" s="64">
        <v>49</v>
      </c>
      <c r="X14" s="64">
        <v>50</v>
      </c>
      <c r="Y14" s="65">
        <v>54</v>
      </c>
      <c r="Z14" s="65">
        <v>42</v>
      </c>
      <c r="AA14" s="65">
        <v>47</v>
      </c>
      <c r="AB14" s="65">
        <v>29</v>
      </c>
      <c r="AC14" s="65">
        <v>33</v>
      </c>
      <c r="AD14" s="65">
        <v>57</v>
      </c>
      <c r="AE14" s="65">
        <v>32</v>
      </c>
      <c r="AF14" s="65">
        <v>36</v>
      </c>
      <c r="AG14" s="65">
        <v>29</v>
      </c>
      <c r="AH14" s="95">
        <f>SUM(B14:AG14)</f>
        <v>4063</v>
      </c>
    </row>
    <row r="15" spans="1:34" ht="48" customHeight="1" x14ac:dyDescent="0.25">
      <c r="A15" s="4" t="s">
        <v>27</v>
      </c>
      <c r="B15" s="67">
        <f>B16+B17</f>
        <v>0</v>
      </c>
      <c r="C15" s="68">
        <f t="shared" ref="C15:AH15" si="3">C16+C17</f>
        <v>25</v>
      </c>
      <c r="D15" s="68">
        <f t="shared" si="3"/>
        <v>103</v>
      </c>
      <c r="E15" s="68">
        <f t="shared" si="3"/>
        <v>72</v>
      </c>
      <c r="F15" s="68">
        <f t="shared" si="3"/>
        <v>16</v>
      </c>
      <c r="G15" s="68">
        <f t="shared" si="3"/>
        <v>22</v>
      </c>
      <c r="H15" s="68">
        <f t="shared" si="3"/>
        <v>29</v>
      </c>
      <c r="I15" s="68">
        <f t="shared" si="3"/>
        <v>34</v>
      </c>
      <c r="J15" s="68">
        <f t="shared" si="3"/>
        <v>31</v>
      </c>
      <c r="K15" s="68">
        <f t="shared" si="3"/>
        <v>27</v>
      </c>
      <c r="L15" s="68">
        <f t="shared" si="3"/>
        <v>7</v>
      </c>
      <c r="M15" s="68">
        <f t="shared" si="3"/>
        <v>14</v>
      </c>
      <c r="N15" s="68">
        <f t="shared" si="3"/>
        <v>8</v>
      </c>
      <c r="O15" s="68">
        <f t="shared" si="3"/>
        <v>1</v>
      </c>
      <c r="P15" s="68">
        <f t="shared" si="3"/>
        <v>6</v>
      </c>
      <c r="Q15" s="68">
        <f t="shared" si="3"/>
        <v>3</v>
      </c>
      <c r="R15" s="68">
        <f t="shared" si="3"/>
        <v>10</v>
      </c>
      <c r="S15" s="68">
        <f t="shared" si="3"/>
        <v>7</v>
      </c>
      <c r="T15" s="68">
        <f t="shared" si="3"/>
        <v>2</v>
      </c>
      <c r="U15" s="68">
        <f t="shared" si="3"/>
        <v>4</v>
      </c>
      <c r="V15" s="68">
        <f t="shared" si="3"/>
        <v>4</v>
      </c>
      <c r="W15" s="68">
        <f t="shared" si="3"/>
        <v>5</v>
      </c>
      <c r="X15" s="68">
        <f t="shared" si="3"/>
        <v>11</v>
      </c>
      <c r="Y15" s="68">
        <f t="shared" si="3"/>
        <v>16</v>
      </c>
      <c r="Z15" s="68">
        <f t="shared" si="3"/>
        <v>20</v>
      </c>
      <c r="AA15" s="68">
        <f t="shared" si="3"/>
        <v>32</v>
      </c>
      <c r="AB15" s="68">
        <f t="shared" si="3"/>
        <v>28</v>
      </c>
      <c r="AC15" s="68">
        <f t="shared" si="3"/>
        <v>11</v>
      </c>
      <c r="AD15" s="68">
        <f t="shared" si="3"/>
        <v>12</v>
      </c>
      <c r="AE15" s="68">
        <f t="shared" si="3"/>
        <v>11</v>
      </c>
      <c r="AF15" s="68">
        <f t="shared" si="3"/>
        <v>10</v>
      </c>
      <c r="AG15" s="68">
        <f t="shared" si="3"/>
        <v>8</v>
      </c>
      <c r="AH15" s="92">
        <f t="shared" si="3"/>
        <v>589</v>
      </c>
    </row>
    <row r="16" spans="1:34" ht="41.25" customHeight="1" x14ac:dyDescent="0.25">
      <c r="A16" s="71" t="s">
        <v>28</v>
      </c>
      <c r="B16" s="39"/>
      <c r="C16" s="14">
        <v>25</v>
      </c>
      <c r="D16" s="14">
        <v>86</v>
      </c>
      <c r="E16" s="70">
        <v>61</v>
      </c>
      <c r="F16" s="70">
        <v>11</v>
      </c>
      <c r="G16" s="70">
        <v>11</v>
      </c>
      <c r="H16" s="70">
        <v>13</v>
      </c>
      <c r="I16" s="69">
        <v>9</v>
      </c>
      <c r="J16" s="69">
        <v>3</v>
      </c>
      <c r="K16" s="69">
        <v>3</v>
      </c>
      <c r="L16" s="69"/>
      <c r="M16" s="69">
        <v>6</v>
      </c>
      <c r="N16" s="69">
        <v>4</v>
      </c>
      <c r="O16" s="69"/>
      <c r="P16" s="69"/>
      <c r="Q16" s="69"/>
      <c r="R16" s="69">
        <v>1</v>
      </c>
      <c r="S16" s="69">
        <v>1</v>
      </c>
      <c r="T16" s="69"/>
      <c r="U16" s="69"/>
      <c r="V16" s="69">
        <v>1</v>
      </c>
      <c r="W16" s="69">
        <v>1</v>
      </c>
      <c r="X16" s="69">
        <v>5</v>
      </c>
      <c r="Y16" s="69">
        <v>4</v>
      </c>
      <c r="Z16" s="69">
        <v>10</v>
      </c>
      <c r="AA16" s="69">
        <v>4</v>
      </c>
      <c r="AB16" s="69">
        <v>3</v>
      </c>
      <c r="AC16" s="69"/>
      <c r="AD16" s="69">
        <v>1</v>
      </c>
      <c r="AE16" s="69"/>
      <c r="AF16" s="69"/>
      <c r="AG16" s="69">
        <v>3</v>
      </c>
      <c r="AH16" s="96">
        <f>SUM(B16:AG16)</f>
        <v>266</v>
      </c>
    </row>
    <row r="17" spans="1:34" ht="30.75" customHeight="1" x14ac:dyDescent="0.25">
      <c r="A17" s="71" t="s">
        <v>29</v>
      </c>
      <c r="B17" s="39"/>
      <c r="C17" s="14"/>
      <c r="D17" s="14">
        <v>17</v>
      </c>
      <c r="E17" s="70">
        <v>11</v>
      </c>
      <c r="F17" s="70">
        <v>5</v>
      </c>
      <c r="G17" s="70">
        <v>11</v>
      </c>
      <c r="H17" s="70">
        <v>16</v>
      </c>
      <c r="I17" s="69">
        <v>25</v>
      </c>
      <c r="J17" s="69">
        <v>28</v>
      </c>
      <c r="K17" s="69">
        <v>24</v>
      </c>
      <c r="L17" s="69">
        <v>7</v>
      </c>
      <c r="M17" s="69">
        <v>8</v>
      </c>
      <c r="N17" s="69">
        <v>4</v>
      </c>
      <c r="O17" s="69">
        <v>1</v>
      </c>
      <c r="P17" s="69">
        <v>6</v>
      </c>
      <c r="Q17" s="69">
        <v>3</v>
      </c>
      <c r="R17" s="69">
        <v>9</v>
      </c>
      <c r="S17" s="69">
        <v>6</v>
      </c>
      <c r="T17" s="69">
        <v>2</v>
      </c>
      <c r="U17" s="69">
        <v>4</v>
      </c>
      <c r="V17" s="69">
        <v>3</v>
      </c>
      <c r="W17" s="69">
        <v>4</v>
      </c>
      <c r="X17" s="69">
        <v>6</v>
      </c>
      <c r="Y17" s="69">
        <v>12</v>
      </c>
      <c r="Z17" s="69">
        <v>10</v>
      </c>
      <c r="AA17" s="69">
        <v>28</v>
      </c>
      <c r="AB17" s="69">
        <v>25</v>
      </c>
      <c r="AC17" s="69">
        <v>11</v>
      </c>
      <c r="AD17" s="69">
        <v>11</v>
      </c>
      <c r="AE17" s="69">
        <v>11</v>
      </c>
      <c r="AF17" s="69">
        <v>10</v>
      </c>
      <c r="AG17" s="69">
        <v>5</v>
      </c>
      <c r="AH17" s="96">
        <f>SUM(B17:AG17)</f>
        <v>323</v>
      </c>
    </row>
    <row r="18" spans="1:34" x14ac:dyDescent="0.25">
      <c r="A18" s="73" t="s">
        <v>3</v>
      </c>
      <c r="B18" s="40">
        <f t="shared" ref="B18:AH18" si="4">B14+B15</f>
        <v>0</v>
      </c>
      <c r="C18" s="21">
        <f t="shared" si="4"/>
        <v>39</v>
      </c>
      <c r="D18" s="22">
        <f t="shared" si="4"/>
        <v>227</v>
      </c>
      <c r="E18" s="22">
        <f t="shared" si="4"/>
        <v>235</v>
      </c>
      <c r="F18" s="22">
        <f t="shared" si="4"/>
        <v>234</v>
      </c>
      <c r="G18" s="22">
        <f t="shared" si="4"/>
        <v>204</v>
      </c>
      <c r="H18" s="22">
        <f t="shared" si="4"/>
        <v>231</v>
      </c>
      <c r="I18" s="21">
        <f t="shared" si="4"/>
        <v>234</v>
      </c>
      <c r="J18" s="21">
        <f t="shared" si="4"/>
        <v>226</v>
      </c>
      <c r="K18" s="21">
        <f t="shared" si="4"/>
        <v>230</v>
      </c>
      <c r="L18" s="21">
        <f t="shared" si="4"/>
        <v>241</v>
      </c>
      <c r="M18" s="21">
        <f t="shared" si="4"/>
        <v>256</v>
      </c>
      <c r="N18" s="21">
        <f t="shared" si="4"/>
        <v>269</v>
      </c>
      <c r="O18" s="21">
        <f t="shared" si="4"/>
        <v>288</v>
      </c>
      <c r="P18" s="21">
        <f t="shared" si="4"/>
        <v>268</v>
      </c>
      <c r="Q18" s="21">
        <f t="shared" si="4"/>
        <v>251</v>
      </c>
      <c r="R18" s="21">
        <f t="shared" si="4"/>
        <v>290</v>
      </c>
      <c r="S18" s="21">
        <f t="shared" si="4"/>
        <v>132</v>
      </c>
      <c r="T18" s="21">
        <f t="shared" si="4"/>
        <v>63</v>
      </c>
      <c r="U18" s="21">
        <f t="shared" si="4"/>
        <v>51</v>
      </c>
      <c r="V18" s="21">
        <f t="shared" si="4"/>
        <v>61</v>
      </c>
      <c r="W18" s="21">
        <f t="shared" si="4"/>
        <v>54</v>
      </c>
      <c r="X18" s="21">
        <f t="shared" si="4"/>
        <v>61</v>
      </c>
      <c r="Y18" s="21">
        <f t="shared" si="4"/>
        <v>70</v>
      </c>
      <c r="Z18" s="21">
        <f t="shared" si="4"/>
        <v>62</v>
      </c>
      <c r="AA18" s="21">
        <f t="shared" si="4"/>
        <v>79</v>
      </c>
      <c r="AB18" s="21">
        <f t="shared" si="4"/>
        <v>57</v>
      </c>
      <c r="AC18" s="21">
        <f t="shared" si="4"/>
        <v>44</v>
      </c>
      <c r="AD18" s="21">
        <f t="shared" si="4"/>
        <v>69</v>
      </c>
      <c r="AE18" s="21">
        <f t="shared" si="4"/>
        <v>43</v>
      </c>
      <c r="AF18" s="21">
        <f t="shared" si="4"/>
        <v>46</v>
      </c>
      <c r="AG18" s="21">
        <f t="shared" si="4"/>
        <v>37</v>
      </c>
      <c r="AH18" s="90">
        <f t="shared" si="4"/>
        <v>4652</v>
      </c>
    </row>
    <row r="20" spans="1:34" x14ac:dyDescent="0.25">
      <c r="A20" s="128" t="s">
        <v>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</row>
    <row r="21" spans="1:34" x14ac:dyDescent="0.25">
      <c r="A21" s="56" t="s">
        <v>19</v>
      </c>
      <c r="B21" s="56"/>
      <c r="C21" s="56"/>
      <c r="D21" s="56"/>
      <c r="E21" s="56"/>
      <c r="F21" s="56"/>
      <c r="G21" s="56"/>
      <c r="H21" s="56"/>
      <c r="I21" s="56"/>
    </row>
  </sheetData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6"/>
  <sheetViews>
    <sheetView topLeftCell="A4" workbookViewId="0">
      <pane xSplit="1" topLeftCell="C1" activePane="topRight" state="frozen"/>
      <selection activeCell="A2" sqref="A2"/>
      <selection pane="topRight" activeCell="V19" sqref="V19"/>
    </sheetView>
  </sheetViews>
  <sheetFormatPr defaultRowHeight="15" x14ac:dyDescent="0.25"/>
  <cols>
    <col min="1" max="1" width="26" customWidth="1"/>
    <col min="2" max="17" width="9.140625" customWidth="1"/>
    <col min="22" max="22" width="10.28515625" customWidth="1"/>
  </cols>
  <sheetData>
    <row r="1" spans="1:22" ht="85.5" x14ac:dyDescent="0.25">
      <c r="A1" s="150" t="s">
        <v>57</v>
      </c>
    </row>
    <row r="2" spans="1:22" ht="27.75" customHeight="1" x14ac:dyDescent="0.25">
      <c r="A2" s="10"/>
      <c r="B2" s="61">
        <v>2005</v>
      </c>
      <c r="C2" s="61">
        <v>2006</v>
      </c>
      <c r="D2" s="61">
        <v>2007</v>
      </c>
      <c r="E2" s="61">
        <v>2008</v>
      </c>
      <c r="F2" s="61">
        <v>2009</v>
      </c>
      <c r="G2" s="61">
        <v>2010</v>
      </c>
      <c r="H2" s="61">
        <v>2011</v>
      </c>
      <c r="I2" s="61">
        <v>2012</v>
      </c>
      <c r="J2" s="61">
        <v>2013</v>
      </c>
      <c r="K2" s="61">
        <v>2014</v>
      </c>
      <c r="L2" s="61">
        <v>2015</v>
      </c>
      <c r="M2" s="61">
        <v>2016</v>
      </c>
      <c r="N2" s="61">
        <v>2017</v>
      </c>
      <c r="O2" s="61">
        <v>2018</v>
      </c>
      <c r="P2" s="61">
        <v>2019</v>
      </c>
      <c r="Q2" s="61">
        <v>2020</v>
      </c>
      <c r="R2" s="61">
        <v>2021</v>
      </c>
      <c r="S2" s="61">
        <v>2022</v>
      </c>
      <c r="T2" s="61">
        <v>2023</v>
      </c>
      <c r="U2" s="61">
        <v>2024</v>
      </c>
      <c r="V2" s="60" t="s">
        <v>3</v>
      </c>
    </row>
    <row r="3" spans="1:22" ht="24" x14ac:dyDescent="0.25">
      <c r="A3" s="4" t="s">
        <v>58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9"/>
    </row>
    <row r="4" spans="1:22" x14ac:dyDescent="0.25">
      <c r="A4" s="4" t="s">
        <v>3</v>
      </c>
      <c r="B4" s="158">
        <v>176</v>
      </c>
      <c r="C4" s="158">
        <v>283</v>
      </c>
      <c r="D4" s="158">
        <v>355</v>
      </c>
      <c r="E4" s="158">
        <v>331</v>
      </c>
      <c r="F4" s="158">
        <v>401</v>
      </c>
      <c r="G4" s="158">
        <v>334</v>
      </c>
      <c r="H4" s="158">
        <v>420</v>
      </c>
      <c r="I4" s="158">
        <v>277</v>
      </c>
      <c r="J4" s="158">
        <v>275</v>
      </c>
      <c r="K4" s="158">
        <v>224</v>
      </c>
      <c r="L4" s="158">
        <v>313</v>
      </c>
      <c r="M4" s="158">
        <v>283</v>
      </c>
      <c r="N4" s="158">
        <v>327</v>
      </c>
      <c r="O4" s="158">
        <v>417</v>
      </c>
      <c r="P4" s="158">
        <v>272</v>
      </c>
      <c r="Q4" s="158">
        <v>266</v>
      </c>
      <c r="R4" s="158">
        <v>335</v>
      </c>
      <c r="S4" s="158">
        <v>367</v>
      </c>
      <c r="T4" s="158">
        <v>296</v>
      </c>
      <c r="U4" s="158">
        <v>329</v>
      </c>
      <c r="V4" s="158">
        <f>SUM(B4:U4)</f>
        <v>6281</v>
      </c>
    </row>
    <row r="5" spans="1:22" ht="36" x14ac:dyDescent="0.25">
      <c r="A5" s="151" t="s">
        <v>59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</row>
    <row r="6" spans="1:22" ht="24" x14ac:dyDescent="0.25">
      <c r="A6" s="156" t="s">
        <v>60</v>
      </c>
      <c r="B6" s="163">
        <v>50</v>
      </c>
      <c r="C6" s="163">
        <v>78</v>
      </c>
      <c r="D6" s="163">
        <v>64</v>
      </c>
      <c r="E6" s="163">
        <v>77</v>
      </c>
      <c r="F6" s="163">
        <v>74</v>
      </c>
      <c r="G6" s="163">
        <v>78</v>
      </c>
      <c r="H6" s="163">
        <v>81</v>
      </c>
      <c r="I6" s="164">
        <v>88</v>
      </c>
      <c r="J6" s="164">
        <v>92</v>
      </c>
      <c r="K6" s="164">
        <v>50</v>
      </c>
      <c r="L6" s="164">
        <v>103</v>
      </c>
      <c r="M6" s="165">
        <v>116</v>
      </c>
      <c r="N6" s="165">
        <v>98</v>
      </c>
      <c r="O6" s="175">
        <v>64</v>
      </c>
      <c r="P6" s="176">
        <v>87</v>
      </c>
      <c r="Q6" s="176">
        <v>83</v>
      </c>
      <c r="R6" s="176">
        <v>34</v>
      </c>
      <c r="S6" s="176">
        <v>55</v>
      </c>
      <c r="T6" s="176">
        <v>107</v>
      </c>
      <c r="U6" s="176">
        <v>79</v>
      </c>
      <c r="V6" s="123">
        <f>SUM(B6:U6)</f>
        <v>1558</v>
      </c>
    </row>
    <row r="7" spans="1:22" ht="24" x14ac:dyDescent="0.25">
      <c r="A7" s="156" t="s">
        <v>61</v>
      </c>
      <c r="B7" s="163">
        <v>54</v>
      </c>
      <c r="C7" s="163">
        <v>52</v>
      </c>
      <c r="D7" s="163">
        <v>70</v>
      </c>
      <c r="E7" s="163">
        <v>78</v>
      </c>
      <c r="F7" s="163">
        <v>29</v>
      </c>
      <c r="G7" s="163">
        <v>60</v>
      </c>
      <c r="H7" s="163">
        <v>52</v>
      </c>
      <c r="I7" s="164">
        <v>59</v>
      </c>
      <c r="J7" s="164">
        <v>58</v>
      </c>
      <c r="K7" s="164">
        <v>69</v>
      </c>
      <c r="L7" s="164">
        <v>64</v>
      </c>
      <c r="M7" s="165">
        <v>53</v>
      </c>
      <c r="N7" s="165">
        <v>68</v>
      </c>
      <c r="O7" s="175">
        <v>72</v>
      </c>
      <c r="P7" s="176">
        <v>64</v>
      </c>
      <c r="Q7" s="176">
        <v>72</v>
      </c>
      <c r="R7" s="176">
        <v>72</v>
      </c>
      <c r="S7" s="176">
        <v>72</v>
      </c>
      <c r="T7" s="176">
        <v>74</v>
      </c>
      <c r="U7" s="176">
        <v>87</v>
      </c>
      <c r="V7" s="123">
        <f t="shared" ref="V7:V25" si="0">SUM(B7:U7)</f>
        <v>1279</v>
      </c>
    </row>
    <row r="8" spans="1:22" ht="24" x14ac:dyDescent="0.25">
      <c r="A8" s="156" t="s">
        <v>62</v>
      </c>
      <c r="B8" s="163"/>
      <c r="C8" s="163"/>
      <c r="D8" s="163"/>
      <c r="E8" s="163"/>
      <c r="F8" s="163"/>
      <c r="G8" s="163"/>
      <c r="H8" s="163"/>
      <c r="I8" s="164"/>
      <c r="J8" s="164">
        <v>3</v>
      </c>
      <c r="K8" s="164"/>
      <c r="L8" s="164"/>
      <c r="M8" s="165"/>
      <c r="N8" s="165">
        <v>1</v>
      </c>
      <c r="O8" s="175"/>
      <c r="P8" s="176">
        <v>2</v>
      </c>
      <c r="Q8" s="176"/>
      <c r="R8" s="176"/>
      <c r="S8" s="176"/>
      <c r="T8" s="176"/>
      <c r="U8" s="176">
        <v>1</v>
      </c>
      <c r="V8" s="123">
        <f t="shared" si="0"/>
        <v>7</v>
      </c>
    </row>
    <row r="9" spans="1:22" ht="24" x14ac:dyDescent="0.25">
      <c r="A9" s="156" t="s">
        <v>63</v>
      </c>
      <c r="B9" s="163">
        <v>6</v>
      </c>
      <c r="C9" s="163">
        <v>13</v>
      </c>
      <c r="D9" s="163">
        <v>14</v>
      </c>
      <c r="E9" s="163">
        <v>5</v>
      </c>
      <c r="F9" s="163">
        <v>21</v>
      </c>
      <c r="G9" s="163">
        <v>18</v>
      </c>
      <c r="H9" s="163">
        <v>38</v>
      </c>
      <c r="I9" s="164">
        <v>24</v>
      </c>
      <c r="J9" s="164">
        <v>21</v>
      </c>
      <c r="K9" s="164">
        <v>6</v>
      </c>
      <c r="L9" s="164">
        <v>8</v>
      </c>
      <c r="M9" s="165">
        <v>11</v>
      </c>
      <c r="N9" s="165">
        <v>11</v>
      </c>
      <c r="O9" s="175">
        <v>16</v>
      </c>
      <c r="P9" s="176">
        <v>18</v>
      </c>
      <c r="Q9" s="176">
        <v>12</v>
      </c>
      <c r="R9" s="176">
        <v>20</v>
      </c>
      <c r="S9" s="176"/>
      <c r="T9" s="176">
        <v>6</v>
      </c>
      <c r="U9" s="176">
        <v>2</v>
      </c>
      <c r="V9" s="123">
        <f t="shared" si="0"/>
        <v>270</v>
      </c>
    </row>
    <row r="10" spans="1:22" ht="36" x14ac:dyDescent="0.25">
      <c r="A10" s="156" t="s">
        <v>64</v>
      </c>
      <c r="B10" s="163">
        <v>13</v>
      </c>
      <c r="C10" s="163">
        <v>44</v>
      </c>
      <c r="D10" s="163">
        <v>61</v>
      </c>
      <c r="E10" s="163">
        <v>63</v>
      </c>
      <c r="F10" s="163">
        <v>29</v>
      </c>
      <c r="G10" s="163">
        <v>30</v>
      </c>
      <c r="H10" s="163">
        <v>64</v>
      </c>
      <c r="I10" s="164">
        <v>10</v>
      </c>
      <c r="J10" s="164">
        <v>5</v>
      </c>
      <c r="K10" s="164">
        <v>10</v>
      </c>
      <c r="L10" s="164">
        <v>60</v>
      </c>
      <c r="M10" s="165">
        <v>29</v>
      </c>
      <c r="N10" s="165">
        <v>10</v>
      </c>
      <c r="O10" s="175">
        <v>226</v>
      </c>
      <c r="P10" s="176">
        <v>39</v>
      </c>
      <c r="Q10" s="176">
        <v>34</v>
      </c>
      <c r="R10" s="176">
        <v>172</v>
      </c>
      <c r="S10" s="176">
        <v>91</v>
      </c>
      <c r="T10" s="176">
        <v>118</v>
      </c>
      <c r="U10" s="176">
        <v>128</v>
      </c>
      <c r="V10" s="123">
        <f t="shared" si="0"/>
        <v>1236</v>
      </c>
    </row>
    <row r="11" spans="1:22" ht="36" x14ac:dyDescent="0.25">
      <c r="A11" s="156" t="s">
        <v>65</v>
      </c>
      <c r="B11" s="163"/>
      <c r="C11" s="163"/>
      <c r="D11" s="163"/>
      <c r="E11" s="163"/>
      <c r="F11" s="163"/>
      <c r="G11" s="163"/>
      <c r="H11" s="163"/>
      <c r="I11" s="164"/>
      <c r="J11" s="164"/>
      <c r="K11" s="164"/>
      <c r="L11" s="164">
        <v>3</v>
      </c>
      <c r="M11" s="165">
        <v>3</v>
      </c>
      <c r="N11" s="165">
        <v>1</v>
      </c>
      <c r="O11" s="175"/>
      <c r="P11" s="176"/>
      <c r="Q11" s="176"/>
      <c r="R11" s="176"/>
      <c r="S11" s="176"/>
      <c r="T11" s="176"/>
      <c r="U11" s="176"/>
      <c r="V11" s="123">
        <f t="shared" si="0"/>
        <v>7</v>
      </c>
    </row>
    <row r="12" spans="1:22" ht="48" x14ac:dyDescent="0.25">
      <c r="A12" s="156" t="s">
        <v>66</v>
      </c>
      <c r="B12" s="163"/>
      <c r="C12" s="163"/>
      <c r="D12" s="163"/>
      <c r="E12" s="163"/>
      <c r="F12" s="163"/>
      <c r="G12" s="163"/>
      <c r="H12" s="163"/>
      <c r="I12" s="164"/>
      <c r="J12" s="164"/>
      <c r="K12" s="164"/>
      <c r="L12" s="164">
        <v>3</v>
      </c>
      <c r="M12" s="165"/>
      <c r="N12" s="165">
        <v>1</v>
      </c>
      <c r="O12" s="175">
        <v>1</v>
      </c>
      <c r="P12" s="176"/>
      <c r="Q12" s="176"/>
      <c r="R12" s="176"/>
      <c r="S12" s="176">
        <v>1</v>
      </c>
      <c r="T12" s="176">
        <v>2</v>
      </c>
      <c r="U12" s="176"/>
      <c r="V12" s="123">
        <f t="shared" si="0"/>
        <v>8</v>
      </c>
    </row>
    <row r="13" spans="1:22" ht="24" x14ac:dyDescent="0.25">
      <c r="A13" s="156" t="s">
        <v>67</v>
      </c>
      <c r="B13" s="163">
        <v>27</v>
      </c>
      <c r="C13" s="163">
        <v>51</v>
      </c>
      <c r="D13" s="163">
        <v>45</v>
      </c>
      <c r="E13" s="163">
        <v>54</v>
      </c>
      <c r="F13" s="163">
        <v>47</v>
      </c>
      <c r="G13" s="163">
        <v>43</v>
      </c>
      <c r="H13" s="163">
        <v>48</v>
      </c>
      <c r="I13" s="164">
        <v>38</v>
      </c>
      <c r="J13" s="164">
        <v>34</v>
      </c>
      <c r="K13" s="164">
        <v>39</v>
      </c>
      <c r="L13" s="164">
        <v>21</v>
      </c>
      <c r="M13" s="165">
        <v>24</v>
      </c>
      <c r="N13" s="165">
        <v>20</v>
      </c>
      <c r="O13" s="175">
        <v>33</v>
      </c>
      <c r="P13" s="176">
        <v>21</v>
      </c>
      <c r="Q13" s="176">
        <v>22</v>
      </c>
      <c r="R13" s="176">
        <v>11</v>
      </c>
      <c r="S13" s="176">
        <v>18</v>
      </c>
      <c r="T13" s="176">
        <v>14</v>
      </c>
      <c r="U13" s="176">
        <v>8</v>
      </c>
      <c r="V13" s="123">
        <f t="shared" si="0"/>
        <v>618</v>
      </c>
    </row>
    <row r="14" spans="1:22" ht="24" x14ac:dyDescent="0.25">
      <c r="A14" s="156" t="s">
        <v>68</v>
      </c>
      <c r="B14" s="163">
        <v>3</v>
      </c>
      <c r="C14" s="163">
        <v>3</v>
      </c>
      <c r="D14" s="163">
        <v>7</v>
      </c>
      <c r="E14" s="163">
        <v>4</v>
      </c>
      <c r="F14" s="163">
        <v>2</v>
      </c>
      <c r="G14" s="163">
        <v>1</v>
      </c>
      <c r="H14" s="163">
        <v>4</v>
      </c>
      <c r="I14" s="164">
        <v>2</v>
      </c>
      <c r="J14" s="164">
        <v>2</v>
      </c>
      <c r="K14" s="164"/>
      <c r="L14" s="164"/>
      <c r="M14" s="165"/>
      <c r="N14" s="165">
        <v>1</v>
      </c>
      <c r="O14" s="175"/>
      <c r="P14" s="176"/>
      <c r="Q14" s="176"/>
      <c r="R14" s="176">
        <v>1</v>
      </c>
      <c r="S14" s="176"/>
      <c r="T14" s="176">
        <v>1</v>
      </c>
      <c r="U14" s="176"/>
      <c r="V14" s="123">
        <f t="shared" si="0"/>
        <v>31</v>
      </c>
    </row>
    <row r="15" spans="1:22" ht="36" x14ac:dyDescent="0.25">
      <c r="A15" s="156" t="s">
        <v>69</v>
      </c>
      <c r="B15" s="163">
        <v>6</v>
      </c>
      <c r="C15" s="163">
        <v>28</v>
      </c>
      <c r="D15" s="163">
        <v>57</v>
      </c>
      <c r="E15" s="163">
        <v>18</v>
      </c>
      <c r="F15" s="163">
        <v>21</v>
      </c>
      <c r="G15" s="163">
        <v>27</v>
      </c>
      <c r="H15" s="163">
        <v>16</v>
      </c>
      <c r="I15" s="164">
        <v>17</v>
      </c>
      <c r="J15" s="164">
        <v>32</v>
      </c>
      <c r="K15" s="164">
        <v>26</v>
      </c>
      <c r="L15" s="164">
        <v>18</v>
      </c>
      <c r="M15" s="165">
        <v>23</v>
      </c>
      <c r="N15" s="165">
        <v>18</v>
      </c>
      <c r="O15" s="175">
        <v>16</v>
      </c>
      <c r="P15" s="177">
        <v>17</v>
      </c>
      <c r="Q15" s="177">
        <v>21</v>
      </c>
      <c r="R15" s="177">
        <v>13</v>
      </c>
      <c r="S15" s="177">
        <v>13</v>
      </c>
      <c r="T15" s="177">
        <v>6</v>
      </c>
      <c r="U15" s="177">
        <v>16</v>
      </c>
      <c r="V15" s="123">
        <f t="shared" si="0"/>
        <v>409</v>
      </c>
    </row>
    <row r="16" spans="1:22" ht="24" x14ac:dyDescent="0.25">
      <c r="A16" s="156" t="s">
        <v>70</v>
      </c>
      <c r="B16" s="163">
        <v>8</v>
      </c>
      <c r="C16" s="163">
        <v>2</v>
      </c>
      <c r="D16" s="163">
        <v>16</v>
      </c>
      <c r="E16" s="163">
        <v>20</v>
      </c>
      <c r="F16" s="163">
        <v>52</v>
      </c>
      <c r="G16" s="163">
        <v>23</v>
      </c>
      <c r="H16" s="163">
        <v>19</v>
      </c>
      <c r="I16" s="164">
        <v>2</v>
      </c>
      <c r="J16" s="164">
        <v>1</v>
      </c>
      <c r="K16" s="164">
        <v>1</v>
      </c>
      <c r="L16" s="164">
        <v>2</v>
      </c>
      <c r="M16" s="165">
        <v>1</v>
      </c>
      <c r="N16" s="165">
        <v>1</v>
      </c>
      <c r="O16" s="175">
        <v>4</v>
      </c>
      <c r="P16" s="176">
        <v>2</v>
      </c>
      <c r="Q16" s="176">
        <v>2</v>
      </c>
      <c r="R16" s="176">
        <v>0</v>
      </c>
      <c r="S16" s="176"/>
      <c r="T16" s="176"/>
      <c r="U16" s="176"/>
      <c r="V16" s="123">
        <f t="shared" si="0"/>
        <v>156</v>
      </c>
    </row>
    <row r="17" spans="1:22" ht="60" x14ac:dyDescent="0.25">
      <c r="A17" s="156" t="s">
        <v>71</v>
      </c>
      <c r="B17" s="163"/>
      <c r="C17" s="163"/>
      <c r="D17" s="163"/>
      <c r="E17" s="163"/>
      <c r="F17" s="163"/>
      <c r="G17" s="163"/>
      <c r="H17" s="163"/>
      <c r="I17" s="164"/>
      <c r="J17" s="164">
        <v>5</v>
      </c>
      <c r="K17" s="164">
        <v>1</v>
      </c>
      <c r="L17" s="164"/>
      <c r="M17" s="165"/>
      <c r="N17" s="165"/>
      <c r="O17" s="175"/>
      <c r="P17" s="176"/>
      <c r="Q17" s="176"/>
      <c r="R17" s="176"/>
      <c r="S17" s="176"/>
      <c r="T17" s="176"/>
      <c r="U17" s="176"/>
      <c r="V17" s="123">
        <f t="shared" si="0"/>
        <v>6</v>
      </c>
    </row>
    <row r="18" spans="1:22" ht="36" x14ac:dyDescent="0.25">
      <c r="A18" s="156" t="s">
        <v>72</v>
      </c>
      <c r="B18" s="166">
        <v>1</v>
      </c>
      <c r="C18" s="166">
        <v>4</v>
      </c>
      <c r="D18" s="166">
        <v>11</v>
      </c>
      <c r="E18" s="166">
        <v>7</v>
      </c>
      <c r="F18" s="166">
        <v>83</v>
      </c>
      <c r="G18" s="166">
        <v>32</v>
      </c>
      <c r="H18" s="166">
        <v>88</v>
      </c>
      <c r="I18" s="167">
        <v>9</v>
      </c>
      <c r="J18" s="167"/>
      <c r="K18" s="167">
        <v>4</v>
      </c>
      <c r="L18" s="167">
        <v>2</v>
      </c>
      <c r="M18" s="165">
        <v>5</v>
      </c>
      <c r="N18" s="165">
        <v>5</v>
      </c>
      <c r="O18" s="175">
        <v>3</v>
      </c>
      <c r="P18" s="176">
        <v>2</v>
      </c>
      <c r="Q18" s="176">
        <v>1</v>
      </c>
      <c r="R18" s="176"/>
      <c r="S18" s="176"/>
      <c r="T18" s="176">
        <v>2</v>
      </c>
      <c r="U18" s="176"/>
      <c r="V18" s="123">
        <f t="shared" si="0"/>
        <v>259</v>
      </c>
    </row>
    <row r="19" spans="1:22" ht="48" x14ac:dyDescent="0.25">
      <c r="A19" s="156" t="s">
        <v>73</v>
      </c>
      <c r="B19" s="163">
        <v>8</v>
      </c>
      <c r="C19" s="163">
        <v>7</v>
      </c>
      <c r="D19" s="163">
        <v>8</v>
      </c>
      <c r="E19" s="163">
        <v>2</v>
      </c>
      <c r="F19" s="163">
        <v>2</v>
      </c>
      <c r="G19" s="163">
        <v>2</v>
      </c>
      <c r="H19" s="163">
        <v>30</v>
      </c>
      <c r="I19" s="164">
        <v>12</v>
      </c>
      <c r="J19" s="164">
        <v>7</v>
      </c>
      <c r="K19" s="164">
        <v>12</v>
      </c>
      <c r="L19" s="164">
        <v>6</v>
      </c>
      <c r="M19" s="165">
        <v>8</v>
      </c>
      <c r="N19" s="165">
        <v>12</v>
      </c>
      <c r="O19" s="175">
        <v>11</v>
      </c>
      <c r="P19" s="176">
        <v>17</v>
      </c>
      <c r="Q19" s="176">
        <v>6</v>
      </c>
      <c r="R19" s="176">
        <v>10</v>
      </c>
      <c r="S19" s="176">
        <v>2</v>
      </c>
      <c r="T19" s="176">
        <v>1</v>
      </c>
      <c r="U19" s="176">
        <v>17</v>
      </c>
      <c r="V19" s="123">
        <f t="shared" si="0"/>
        <v>180</v>
      </c>
    </row>
    <row r="20" spans="1:22" ht="36" x14ac:dyDescent="0.25">
      <c r="A20" s="156" t="s">
        <v>74</v>
      </c>
      <c r="B20" s="163"/>
      <c r="C20" s="163"/>
      <c r="D20" s="163"/>
      <c r="E20" s="163"/>
      <c r="F20" s="163"/>
      <c r="G20" s="163"/>
      <c r="H20" s="163"/>
      <c r="I20" s="164"/>
      <c r="J20" s="164">
        <v>2</v>
      </c>
      <c r="K20" s="164"/>
      <c r="L20" s="164"/>
      <c r="M20" s="165">
        <v>1</v>
      </c>
      <c r="N20" s="165"/>
      <c r="O20" s="175">
        <v>1</v>
      </c>
      <c r="P20" s="176">
        <v>1</v>
      </c>
      <c r="Q20" s="176">
        <v>1</v>
      </c>
      <c r="R20" s="176">
        <v>1</v>
      </c>
      <c r="S20" s="176"/>
      <c r="T20" s="176"/>
      <c r="U20" s="176"/>
      <c r="V20" s="123">
        <f t="shared" si="0"/>
        <v>7</v>
      </c>
    </row>
    <row r="21" spans="1:22" ht="60" x14ac:dyDescent="0.25">
      <c r="A21" s="156" t="s">
        <v>75</v>
      </c>
      <c r="B21" s="163"/>
      <c r="C21" s="163"/>
      <c r="D21" s="163"/>
      <c r="E21" s="163"/>
      <c r="F21" s="163"/>
      <c r="G21" s="163"/>
      <c r="H21" s="163"/>
      <c r="I21" s="164"/>
      <c r="J21" s="164">
        <v>4</v>
      </c>
      <c r="K21" s="164"/>
      <c r="L21" s="164"/>
      <c r="M21" s="165"/>
      <c r="N21" s="165"/>
      <c r="O21" s="175"/>
      <c r="P21" s="176"/>
      <c r="Q21" s="176"/>
      <c r="R21" s="176"/>
      <c r="S21" s="176"/>
      <c r="T21" s="176"/>
      <c r="U21" s="176"/>
      <c r="V21" s="123">
        <f t="shared" si="0"/>
        <v>4</v>
      </c>
    </row>
    <row r="22" spans="1:22" ht="24" x14ac:dyDescent="0.25">
      <c r="A22" s="156" t="s">
        <v>76</v>
      </c>
      <c r="B22" s="163"/>
      <c r="C22" s="163"/>
      <c r="D22" s="163"/>
      <c r="E22" s="163"/>
      <c r="F22" s="163"/>
      <c r="G22" s="163"/>
      <c r="H22" s="163"/>
      <c r="I22" s="164"/>
      <c r="J22" s="164"/>
      <c r="K22" s="164"/>
      <c r="L22" s="164"/>
      <c r="M22" s="165"/>
      <c r="N22" s="165"/>
      <c r="O22" s="175"/>
      <c r="P22" s="176"/>
      <c r="Q22" s="176"/>
      <c r="R22" s="176"/>
      <c r="S22" s="176"/>
      <c r="T22" s="176"/>
      <c r="U22" s="176"/>
      <c r="V22" s="123">
        <f t="shared" si="0"/>
        <v>0</v>
      </c>
    </row>
    <row r="23" spans="1:22" ht="24" x14ac:dyDescent="0.25">
      <c r="A23" s="156" t="s">
        <v>77</v>
      </c>
      <c r="B23" s="163"/>
      <c r="C23" s="163">
        <v>1</v>
      </c>
      <c r="D23" s="163">
        <v>2</v>
      </c>
      <c r="E23" s="163">
        <v>2</v>
      </c>
      <c r="F23" s="163">
        <v>0</v>
      </c>
      <c r="G23" s="163">
        <v>1</v>
      </c>
      <c r="H23" s="163"/>
      <c r="I23" s="164"/>
      <c r="J23" s="164"/>
      <c r="K23" s="164">
        <v>5</v>
      </c>
      <c r="L23" s="164">
        <v>1</v>
      </c>
      <c r="M23" s="165">
        <v>1</v>
      </c>
      <c r="N23" s="165">
        <v>1</v>
      </c>
      <c r="O23" s="175">
        <v>5</v>
      </c>
      <c r="P23" s="176">
        <v>2</v>
      </c>
      <c r="Q23" s="176">
        <v>2</v>
      </c>
      <c r="R23" s="176"/>
      <c r="S23" s="176"/>
      <c r="T23" s="176"/>
      <c r="U23" s="176"/>
      <c r="V23" s="123">
        <f t="shared" si="0"/>
        <v>23</v>
      </c>
    </row>
    <row r="24" spans="1:22" ht="24" x14ac:dyDescent="0.25">
      <c r="A24" s="156" t="s">
        <v>78</v>
      </c>
      <c r="B24" s="163"/>
      <c r="C24" s="163"/>
      <c r="D24" s="163"/>
      <c r="E24" s="163"/>
      <c r="F24" s="163"/>
      <c r="G24" s="163"/>
      <c r="H24" s="163"/>
      <c r="I24" s="164"/>
      <c r="J24" s="164"/>
      <c r="K24" s="164"/>
      <c r="L24" s="164">
        <v>2</v>
      </c>
      <c r="M24" s="165">
        <v>1</v>
      </c>
      <c r="N24" s="165"/>
      <c r="O24" s="175"/>
      <c r="P24" s="176"/>
      <c r="Q24" s="176"/>
      <c r="R24" s="176">
        <v>3</v>
      </c>
      <c r="S24" s="176">
        <v>1</v>
      </c>
      <c r="T24" s="176"/>
      <c r="U24" s="176"/>
      <c r="V24" s="123">
        <f t="shared" si="0"/>
        <v>7</v>
      </c>
    </row>
    <row r="25" spans="1:22" ht="24" x14ac:dyDescent="0.25">
      <c r="A25" s="156" t="s">
        <v>79</v>
      </c>
      <c r="B25" s="163"/>
      <c r="C25" s="163"/>
      <c r="D25" s="163"/>
      <c r="E25" s="163"/>
      <c r="F25" s="163"/>
      <c r="G25" s="163"/>
      <c r="H25" s="163"/>
      <c r="I25" s="164">
        <v>3</v>
      </c>
      <c r="J25" s="164"/>
      <c r="K25" s="164"/>
      <c r="L25" s="164">
        <v>2</v>
      </c>
      <c r="M25" s="165">
        <v>1</v>
      </c>
      <c r="N25" s="165">
        <v>1</v>
      </c>
      <c r="O25" s="175"/>
      <c r="P25" s="178"/>
      <c r="Q25" s="179"/>
      <c r="R25" s="179">
        <v>1</v>
      </c>
      <c r="S25" s="179"/>
      <c r="T25" s="179">
        <v>3</v>
      </c>
      <c r="U25" s="179"/>
      <c r="V25" s="123">
        <f t="shared" si="0"/>
        <v>11</v>
      </c>
    </row>
    <row r="26" spans="1:22" x14ac:dyDescent="0.25">
      <c r="A26" s="4" t="s">
        <v>3</v>
      </c>
      <c r="B26" s="154">
        <f>SUM(B6:B25)</f>
        <v>176</v>
      </c>
      <c r="C26" s="154">
        <f t="shared" ref="C26:U26" si="1">SUM(C6:C25)</f>
        <v>283</v>
      </c>
      <c r="D26" s="154">
        <f t="shared" si="1"/>
        <v>355</v>
      </c>
      <c r="E26" s="154">
        <f t="shared" si="1"/>
        <v>330</v>
      </c>
      <c r="F26" s="154">
        <f t="shared" si="1"/>
        <v>360</v>
      </c>
      <c r="G26" s="154">
        <f t="shared" si="1"/>
        <v>315</v>
      </c>
      <c r="H26" s="154">
        <f t="shared" si="1"/>
        <v>440</v>
      </c>
      <c r="I26" s="154">
        <f t="shared" si="1"/>
        <v>264</v>
      </c>
      <c r="J26" s="154">
        <f t="shared" si="1"/>
        <v>266</v>
      </c>
      <c r="K26" s="154">
        <f t="shared" si="1"/>
        <v>223</v>
      </c>
      <c r="L26" s="154">
        <f t="shared" si="1"/>
        <v>295</v>
      </c>
      <c r="M26" s="154">
        <f t="shared" si="1"/>
        <v>277</v>
      </c>
      <c r="N26" s="154">
        <f t="shared" si="1"/>
        <v>249</v>
      </c>
      <c r="O26" s="154">
        <f t="shared" si="1"/>
        <v>452</v>
      </c>
      <c r="P26" s="155">
        <f t="shared" si="1"/>
        <v>272</v>
      </c>
      <c r="Q26" s="154">
        <f t="shared" si="1"/>
        <v>256</v>
      </c>
      <c r="R26" s="154">
        <f t="shared" si="1"/>
        <v>338</v>
      </c>
      <c r="S26" s="154">
        <f t="shared" si="1"/>
        <v>253</v>
      </c>
      <c r="T26" s="154">
        <f t="shared" si="1"/>
        <v>334</v>
      </c>
      <c r="U26" s="154">
        <f t="shared" si="1"/>
        <v>338</v>
      </c>
      <c r="V26" s="157">
        <f>SUM(V6:V25)</f>
        <v>6076</v>
      </c>
    </row>
  </sheetData>
  <pageMargins left="0.70866141732283472" right="0.70866141732283472" top="0.35433070866141736" bottom="0.35433070866141736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1"/>
  <sheetViews>
    <sheetView workbookViewId="0">
      <selection activeCell="M17" sqref="M17"/>
    </sheetView>
  </sheetViews>
  <sheetFormatPr defaultRowHeight="15" x14ac:dyDescent="0.25"/>
  <cols>
    <col min="1" max="1" width="25.85546875" style="62" customWidth="1"/>
    <col min="2" max="13" width="9.140625" style="62"/>
    <col min="14" max="14" width="9.7109375" style="62" customWidth="1"/>
    <col min="15" max="16384" width="9.140625" style="62"/>
  </cols>
  <sheetData>
    <row r="1" spans="1:14" ht="33" customHeight="1" x14ac:dyDescent="0.25">
      <c r="A1" s="1" t="s">
        <v>5</v>
      </c>
      <c r="E1" s="19"/>
      <c r="F1" s="19"/>
      <c r="G1" s="19"/>
    </row>
    <row r="2" spans="1:14" ht="27" customHeight="1" x14ac:dyDescent="0.25">
      <c r="A2" s="57"/>
      <c r="B2" s="222">
        <v>2024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</row>
    <row r="3" spans="1:14" ht="23.25" customHeight="1" x14ac:dyDescent="0.25">
      <c r="A3" s="12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121" t="s">
        <v>3</v>
      </c>
    </row>
    <row r="4" spans="1:14" ht="28.5" customHeigh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4" ht="38.25" customHeight="1" x14ac:dyDescent="0.25">
      <c r="A5" s="4" t="s">
        <v>14</v>
      </c>
      <c r="B5" s="64"/>
      <c r="C5" s="64">
        <v>2</v>
      </c>
      <c r="D5" s="64">
        <v>3</v>
      </c>
      <c r="E5" s="64">
        <v>7</v>
      </c>
      <c r="F5" s="64">
        <v>6</v>
      </c>
      <c r="G5" s="64">
        <v>7</v>
      </c>
      <c r="H5" s="64">
        <v>1</v>
      </c>
      <c r="I5" s="64"/>
      <c r="J5" s="64"/>
      <c r="K5" s="64">
        <v>5</v>
      </c>
      <c r="L5" s="64">
        <v>1</v>
      </c>
      <c r="M5" s="64">
        <v>2</v>
      </c>
      <c r="N5" s="95">
        <f>SUM(B5:M5)</f>
        <v>34</v>
      </c>
    </row>
    <row r="6" spans="1:14" ht="48" x14ac:dyDescent="0.25">
      <c r="A6" s="4" t="s">
        <v>15</v>
      </c>
      <c r="B6" s="68">
        <f>B7+B8</f>
        <v>0</v>
      </c>
      <c r="C6" s="68">
        <f t="shared" ref="C6:N6" si="0">C7+C8</f>
        <v>0</v>
      </c>
      <c r="D6" s="68">
        <f t="shared" si="0"/>
        <v>0</v>
      </c>
      <c r="E6" s="68">
        <f t="shared" si="0"/>
        <v>0</v>
      </c>
      <c r="F6" s="68">
        <f t="shared" si="0"/>
        <v>0</v>
      </c>
      <c r="G6" s="68">
        <f t="shared" si="0"/>
        <v>0</v>
      </c>
      <c r="H6" s="68">
        <f t="shared" si="0"/>
        <v>1</v>
      </c>
      <c r="I6" s="68">
        <f t="shared" si="0"/>
        <v>1</v>
      </c>
      <c r="J6" s="68">
        <f t="shared" si="0"/>
        <v>0</v>
      </c>
      <c r="K6" s="68">
        <f t="shared" si="0"/>
        <v>2</v>
      </c>
      <c r="L6" s="68">
        <f t="shared" si="0"/>
        <v>1</v>
      </c>
      <c r="M6" s="68">
        <f t="shared" si="0"/>
        <v>1</v>
      </c>
      <c r="N6" s="92">
        <f t="shared" si="0"/>
        <v>6</v>
      </c>
    </row>
    <row r="7" spans="1:14" ht="36" customHeight="1" x14ac:dyDescent="0.25">
      <c r="A7" s="71" t="s">
        <v>80</v>
      </c>
      <c r="B7" s="20"/>
      <c r="C7" s="20"/>
      <c r="D7" s="20"/>
      <c r="E7" s="69"/>
      <c r="F7" s="69"/>
      <c r="G7" s="69"/>
      <c r="H7" s="69"/>
      <c r="I7" s="69"/>
      <c r="J7" s="69"/>
      <c r="K7" s="69">
        <v>1</v>
      </c>
      <c r="L7" s="69"/>
      <c r="M7" s="69"/>
      <c r="N7" s="96">
        <f>SUM(B7:M7)</f>
        <v>1</v>
      </c>
    </row>
    <row r="8" spans="1:14" ht="31.5" customHeight="1" x14ac:dyDescent="0.25">
      <c r="A8" s="71" t="s">
        <v>17</v>
      </c>
      <c r="B8" s="20"/>
      <c r="C8" s="20"/>
      <c r="D8" s="20"/>
      <c r="E8" s="69"/>
      <c r="F8" s="69"/>
      <c r="G8" s="69"/>
      <c r="H8" s="69">
        <v>1</v>
      </c>
      <c r="I8" s="69">
        <v>1</v>
      </c>
      <c r="J8" s="69"/>
      <c r="K8" s="69">
        <v>1</v>
      </c>
      <c r="L8" s="69">
        <v>1</v>
      </c>
      <c r="M8" s="69">
        <v>1</v>
      </c>
      <c r="N8" s="96">
        <f>SUM(B8:M8)</f>
        <v>5</v>
      </c>
    </row>
    <row r="9" spans="1:14" x14ac:dyDescent="0.25">
      <c r="A9" s="4" t="s">
        <v>1</v>
      </c>
      <c r="B9" s="30">
        <f t="shared" ref="B9:N9" si="1">B5+B6</f>
        <v>0</v>
      </c>
      <c r="C9" s="30">
        <f t="shared" si="1"/>
        <v>2</v>
      </c>
      <c r="D9" s="30">
        <f t="shared" si="1"/>
        <v>3</v>
      </c>
      <c r="E9" s="30">
        <f t="shared" si="1"/>
        <v>7</v>
      </c>
      <c r="F9" s="30">
        <f t="shared" si="1"/>
        <v>6</v>
      </c>
      <c r="G9" s="30">
        <f t="shared" si="1"/>
        <v>7</v>
      </c>
      <c r="H9" s="30">
        <f t="shared" si="1"/>
        <v>2</v>
      </c>
      <c r="I9" s="30">
        <f t="shared" si="1"/>
        <v>1</v>
      </c>
      <c r="J9" s="30">
        <f t="shared" si="1"/>
        <v>0</v>
      </c>
      <c r="K9" s="30">
        <f t="shared" si="1"/>
        <v>7</v>
      </c>
      <c r="L9" s="30">
        <f t="shared" si="1"/>
        <v>2</v>
      </c>
      <c r="M9" s="30">
        <f t="shared" si="1"/>
        <v>3</v>
      </c>
      <c r="N9" s="93">
        <f t="shared" si="1"/>
        <v>40</v>
      </c>
    </row>
    <row r="10" spans="1:14" ht="27" customHeight="1" x14ac:dyDescent="0.25">
      <c r="A10" s="224" t="s">
        <v>81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6"/>
    </row>
    <row r="11" spans="1:14" ht="37.5" customHeight="1" x14ac:dyDescent="0.25">
      <c r="A11" s="71" t="s">
        <v>24</v>
      </c>
      <c r="B11" s="24"/>
      <c r="C11" s="24"/>
      <c r="D11" s="24"/>
      <c r="E11" s="66"/>
      <c r="F11" s="66"/>
      <c r="G11" s="66"/>
      <c r="H11" s="66"/>
      <c r="I11" s="66"/>
      <c r="J11" s="66"/>
      <c r="K11" s="66"/>
      <c r="L11" s="66"/>
      <c r="M11" s="66"/>
      <c r="N11" s="95">
        <f>SUM(B11:M11)</f>
        <v>0</v>
      </c>
    </row>
    <row r="12" spans="1:14" ht="36" customHeight="1" x14ac:dyDescent="0.25">
      <c r="A12" s="71" t="s">
        <v>25</v>
      </c>
      <c r="B12" s="20"/>
      <c r="C12" s="20"/>
      <c r="D12" s="20"/>
      <c r="E12" s="69"/>
      <c r="F12" s="69"/>
      <c r="G12" s="69"/>
      <c r="H12" s="69"/>
      <c r="I12" s="69"/>
      <c r="J12" s="69"/>
      <c r="K12" s="69"/>
      <c r="L12" s="69"/>
      <c r="M12" s="69"/>
      <c r="N12" s="96">
        <f>SUM(B12:M12)</f>
        <v>0</v>
      </c>
    </row>
    <row r="13" spans="1:14" x14ac:dyDescent="0.25">
      <c r="A13" s="4" t="s">
        <v>3</v>
      </c>
      <c r="B13" s="30">
        <f>B11+B12</f>
        <v>0</v>
      </c>
      <c r="C13" s="30">
        <f t="shared" ref="C13:N13" si="2">C11+C12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  <c r="M13" s="30">
        <f t="shared" si="2"/>
        <v>0</v>
      </c>
      <c r="N13" s="93">
        <f t="shared" si="2"/>
        <v>0</v>
      </c>
    </row>
    <row r="14" spans="1:14" ht="27" customHeight="1" x14ac:dyDescent="0.25">
      <c r="A14" s="224" t="s">
        <v>4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6"/>
    </row>
    <row r="15" spans="1:14" ht="35.25" customHeight="1" x14ac:dyDescent="0.25">
      <c r="A15" s="4" t="s">
        <v>26</v>
      </c>
      <c r="B15" s="64">
        <v>5</v>
      </c>
      <c r="C15" s="65">
        <v>1</v>
      </c>
      <c r="D15" s="65">
        <v>1</v>
      </c>
      <c r="E15" s="65">
        <v>3</v>
      </c>
      <c r="F15" s="65">
        <v>4</v>
      </c>
      <c r="G15" s="65">
        <v>3</v>
      </c>
      <c r="H15" s="64">
        <v>2</v>
      </c>
      <c r="I15" s="64">
        <v>3</v>
      </c>
      <c r="J15" s="64">
        <v>3</v>
      </c>
      <c r="K15" s="64"/>
      <c r="L15" s="64">
        <v>2</v>
      </c>
      <c r="M15" s="64">
        <v>2</v>
      </c>
      <c r="N15" s="95">
        <f>SUM(B15:M15)</f>
        <v>29</v>
      </c>
    </row>
    <row r="16" spans="1:14" ht="50.25" customHeight="1" x14ac:dyDescent="0.25">
      <c r="A16" s="4" t="s">
        <v>27</v>
      </c>
      <c r="B16" s="68">
        <f>B17+B18</f>
        <v>0</v>
      </c>
      <c r="C16" s="68">
        <f t="shared" ref="C16:N16" si="3">C17+C18</f>
        <v>2</v>
      </c>
      <c r="D16" s="68">
        <f t="shared" si="3"/>
        <v>0</v>
      </c>
      <c r="E16" s="68">
        <f t="shared" si="3"/>
        <v>0</v>
      </c>
      <c r="F16" s="68">
        <f t="shared" si="3"/>
        <v>0</v>
      </c>
      <c r="G16" s="68">
        <f t="shared" si="3"/>
        <v>0</v>
      </c>
      <c r="H16" s="68">
        <f t="shared" si="3"/>
        <v>2</v>
      </c>
      <c r="I16" s="68">
        <f t="shared" si="3"/>
        <v>1</v>
      </c>
      <c r="J16" s="68">
        <f t="shared" si="3"/>
        <v>0</v>
      </c>
      <c r="K16" s="68">
        <f t="shared" si="3"/>
        <v>2</v>
      </c>
      <c r="L16" s="68">
        <f t="shared" si="3"/>
        <v>1</v>
      </c>
      <c r="M16" s="68">
        <f t="shared" si="3"/>
        <v>0</v>
      </c>
      <c r="N16" s="92">
        <f t="shared" si="3"/>
        <v>8</v>
      </c>
    </row>
    <row r="17" spans="1:14" ht="42.75" customHeight="1" x14ac:dyDescent="0.25">
      <c r="A17" s="71" t="s">
        <v>82</v>
      </c>
      <c r="B17" s="20"/>
      <c r="C17" s="14">
        <v>1</v>
      </c>
      <c r="D17" s="14"/>
      <c r="E17" s="70"/>
      <c r="F17" s="70"/>
      <c r="G17" s="70"/>
      <c r="H17" s="69"/>
      <c r="I17" s="69">
        <v>1</v>
      </c>
      <c r="J17" s="69"/>
      <c r="K17" s="69">
        <v>1</v>
      </c>
      <c r="L17" s="69"/>
      <c r="M17" s="69"/>
      <c r="N17" s="96">
        <f>SUM(B17:M17)</f>
        <v>3</v>
      </c>
    </row>
    <row r="18" spans="1:14" ht="30.75" customHeight="1" x14ac:dyDescent="0.25">
      <c r="A18" s="71" t="s">
        <v>29</v>
      </c>
      <c r="B18" s="20"/>
      <c r="C18" s="14">
        <v>1</v>
      </c>
      <c r="D18" s="14"/>
      <c r="E18" s="70"/>
      <c r="F18" s="70"/>
      <c r="G18" s="70"/>
      <c r="H18" s="69">
        <v>2</v>
      </c>
      <c r="I18" s="69"/>
      <c r="J18" s="69"/>
      <c r="K18" s="69">
        <v>1</v>
      </c>
      <c r="L18" s="69">
        <v>1</v>
      </c>
      <c r="M18" s="69"/>
      <c r="N18" s="96">
        <f>SUM(B18:M18)</f>
        <v>5</v>
      </c>
    </row>
    <row r="19" spans="1:14" ht="18" customHeight="1" x14ac:dyDescent="0.25">
      <c r="A19" s="72" t="s">
        <v>3</v>
      </c>
      <c r="B19" s="21">
        <f t="shared" ref="B19:N19" si="4">B15+B16</f>
        <v>5</v>
      </c>
      <c r="C19" s="21">
        <f t="shared" si="4"/>
        <v>3</v>
      </c>
      <c r="D19" s="22">
        <f t="shared" si="4"/>
        <v>1</v>
      </c>
      <c r="E19" s="22">
        <f t="shared" si="4"/>
        <v>3</v>
      </c>
      <c r="F19" s="22">
        <f t="shared" si="4"/>
        <v>4</v>
      </c>
      <c r="G19" s="22">
        <f t="shared" si="4"/>
        <v>3</v>
      </c>
      <c r="H19" s="21">
        <f t="shared" si="4"/>
        <v>4</v>
      </c>
      <c r="I19" s="21">
        <f t="shared" si="4"/>
        <v>4</v>
      </c>
      <c r="J19" s="21">
        <f t="shared" si="4"/>
        <v>3</v>
      </c>
      <c r="K19" s="21">
        <f t="shared" si="4"/>
        <v>2</v>
      </c>
      <c r="L19" s="21">
        <f t="shared" si="4"/>
        <v>3</v>
      </c>
      <c r="M19" s="21">
        <f t="shared" si="4"/>
        <v>2</v>
      </c>
      <c r="N19" s="90">
        <f t="shared" si="4"/>
        <v>37</v>
      </c>
    </row>
    <row r="20" spans="1:14" x14ac:dyDescent="0.25">
      <c r="A20" s="36" t="s">
        <v>18</v>
      </c>
    </row>
    <row r="21" spans="1:14" x14ac:dyDescent="0.25">
      <c r="A21" s="37" t="s">
        <v>19</v>
      </c>
    </row>
  </sheetData>
  <mergeCells count="4">
    <mergeCell ref="B2:N2"/>
    <mergeCell ref="A4:N4"/>
    <mergeCell ref="A10:N10"/>
    <mergeCell ref="A14:N14"/>
  </mergeCells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7"/>
  <sheetViews>
    <sheetView workbookViewId="0">
      <selection activeCell="M21" sqref="M21"/>
    </sheetView>
  </sheetViews>
  <sheetFormatPr defaultRowHeight="15" x14ac:dyDescent="0.25"/>
  <cols>
    <col min="1" max="1" width="33.28515625" style="62" customWidth="1"/>
    <col min="2" max="2" width="10.140625" style="62" bestFit="1" customWidth="1"/>
    <col min="3" max="13" width="9.140625" style="62"/>
    <col min="14" max="14" width="11" style="62" customWidth="1"/>
    <col min="15" max="16384" width="9.140625" style="62"/>
  </cols>
  <sheetData>
    <row r="1" spans="1:14" ht="33" customHeight="1" x14ac:dyDescent="0.25">
      <c r="A1" s="1" t="s">
        <v>47</v>
      </c>
    </row>
    <row r="2" spans="1:14" ht="27" customHeight="1" x14ac:dyDescent="0.25">
      <c r="A2" s="57"/>
      <c r="B2" s="227">
        <v>2024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</row>
    <row r="3" spans="1:14" ht="27" customHeight="1" x14ac:dyDescent="0.25">
      <c r="A3" s="12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121" t="s">
        <v>3</v>
      </c>
    </row>
    <row r="4" spans="1:14" ht="27" customHeigh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4" ht="36" customHeight="1" x14ac:dyDescent="0.25">
      <c r="A5" s="4" t="s">
        <v>24</v>
      </c>
      <c r="B5" s="64">
        <v>7</v>
      </c>
      <c r="C5" s="64">
        <v>11</v>
      </c>
      <c r="D5" s="64">
        <v>12</v>
      </c>
      <c r="E5" s="64">
        <v>13</v>
      </c>
      <c r="F5" s="64">
        <v>6</v>
      </c>
      <c r="G5" s="64">
        <v>16</v>
      </c>
      <c r="H5" s="64">
        <v>3</v>
      </c>
      <c r="I5" s="64">
        <v>10</v>
      </c>
      <c r="J5" s="64">
        <v>12</v>
      </c>
      <c r="K5" s="64">
        <v>9</v>
      </c>
      <c r="L5" s="64">
        <v>11</v>
      </c>
      <c r="M5" s="64">
        <v>7</v>
      </c>
      <c r="N5" s="91">
        <f>SUM(B5:M5)</f>
        <v>117</v>
      </c>
    </row>
    <row r="6" spans="1:14" ht="46.5" customHeight="1" x14ac:dyDescent="0.25">
      <c r="A6" s="4" t="s">
        <v>23</v>
      </c>
      <c r="B6" s="82">
        <f>B7+B8</f>
        <v>1</v>
      </c>
      <c r="C6" s="82">
        <f t="shared" ref="C6:M6" si="0">C7+C8</f>
        <v>0</v>
      </c>
      <c r="D6" s="82">
        <f t="shared" si="0"/>
        <v>0</v>
      </c>
      <c r="E6" s="82">
        <f t="shared" si="0"/>
        <v>0</v>
      </c>
      <c r="F6" s="82">
        <f t="shared" si="0"/>
        <v>0</v>
      </c>
      <c r="G6" s="82">
        <f t="shared" si="0"/>
        <v>0</v>
      </c>
      <c r="H6" s="82">
        <f t="shared" si="0"/>
        <v>0</v>
      </c>
      <c r="I6" s="82">
        <f t="shared" si="0"/>
        <v>0</v>
      </c>
      <c r="J6" s="82">
        <f t="shared" si="0"/>
        <v>0</v>
      </c>
      <c r="K6" s="82">
        <f t="shared" si="0"/>
        <v>0</v>
      </c>
      <c r="L6" s="82">
        <f t="shared" si="0"/>
        <v>0</v>
      </c>
      <c r="M6" s="82">
        <f t="shared" si="0"/>
        <v>0</v>
      </c>
      <c r="N6" s="92">
        <f>SUM(B6:M6)</f>
        <v>1</v>
      </c>
    </row>
    <row r="7" spans="1:14" ht="38.25" customHeight="1" x14ac:dyDescent="0.25">
      <c r="A7" s="71" t="s">
        <v>82</v>
      </c>
      <c r="B7" s="20">
        <v>1</v>
      </c>
      <c r="C7" s="20"/>
      <c r="D7" s="20"/>
      <c r="E7" s="74"/>
      <c r="F7" s="74"/>
      <c r="G7" s="74"/>
      <c r="H7" s="74"/>
      <c r="I7" s="74"/>
      <c r="J7" s="16"/>
      <c r="K7" s="16"/>
      <c r="L7" s="16"/>
      <c r="M7" s="16"/>
      <c r="N7" s="92">
        <f>SUM(B7:M7)</f>
        <v>1</v>
      </c>
    </row>
    <row r="8" spans="1:14" ht="33.75" customHeight="1" x14ac:dyDescent="0.25">
      <c r="A8" s="71" t="s">
        <v>29</v>
      </c>
      <c r="B8" s="20"/>
      <c r="C8" s="20"/>
      <c r="D8" s="20"/>
      <c r="E8" s="74"/>
      <c r="F8" s="74"/>
      <c r="G8" s="74"/>
      <c r="H8" s="74"/>
      <c r="I8" s="74"/>
      <c r="J8" s="74"/>
      <c r="K8" s="16"/>
      <c r="L8" s="16"/>
      <c r="M8" s="16"/>
      <c r="N8" s="92">
        <f>SUM(B8:M8)</f>
        <v>0</v>
      </c>
    </row>
    <row r="9" spans="1:14" x14ac:dyDescent="0.25">
      <c r="A9" s="71" t="s">
        <v>1</v>
      </c>
      <c r="B9" s="30">
        <f t="shared" ref="B9:M9" si="1">B5+B6</f>
        <v>8</v>
      </c>
      <c r="C9" s="30">
        <f t="shared" si="1"/>
        <v>11</v>
      </c>
      <c r="D9" s="30">
        <f t="shared" si="1"/>
        <v>12</v>
      </c>
      <c r="E9" s="30">
        <f t="shared" si="1"/>
        <v>13</v>
      </c>
      <c r="F9" s="30">
        <f t="shared" si="1"/>
        <v>6</v>
      </c>
      <c r="G9" s="30">
        <f t="shared" si="1"/>
        <v>16</v>
      </c>
      <c r="H9" s="30">
        <f t="shared" si="1"/>
        <v>3</v>
      </c>
      <c r="I9" s="30">
        <f t="shared" si="1"/>
        <v>10</v>
      </c>
      <c r="J9" s="30">
        <f t="shared" si="1"/>
        <v>12</v>
      </c>
      <c r="K9" s="30">
        <f t="shared" si="1"/>
        <v>9</v>
      </c>
      <c r="L9" s="30">
        <f t="shared" si="1"/>
        <v>11</v>
      </c>
      <c r="M9" s="30">
        <f t="shared" si="1"/>
        <v>7</v>
      </c>
      <c r="N9" s="93">
        <f>N5+N6</f>
        <v>118</v>
      </c>
    </row>
    <row r="10" spans="1:14" ht="27" customHeight="1" x14ac:dyDescent="0.25">
      <c r="A10" s="224" t="s">
        <v>83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6"/>
    </row>
    <row r="11" spans="1:14" ht="36.75" customHeight="1" x14ac:dyDescent="0.25">
      <c r="A11" s="71" t="s">
        <v>24</v>
      </c>
      <c r="B11" s="33"/>
      <c r="C11" s="33"/>
      <c r="D11" s="33"/>
      <c r="E11" s="76">
        <v>2</v>
      </c>
      <c r="F11" s="75">
        <v>1</v>
      </c>
      <c r="G11" s="75"/>
      <c r="H11" s="75"/>
      <c r="I11" s="75"/>
      <c r="J11" s="75"/>
      <c r="K11" s="76"/>
      <c r="L11" s="76">
        <v>1</v>
      </c>
      <c r="M11" s="76"/>
      <c r="N11" s="91">
        <f>SUM(B11:M11)</f>
        <v>4</v>
      </c>
    </row>
    <row r="12" spans="1:14" ht="39" customHeight="1" x14ac:dyDescent="0.25">
      <c r="A12" s="71" t="s">
        <v>25</v>
      </c>
      <c r="B12" s="21"/>
      <c r="C12" s="21"/>
      <c r="D12" s="21"/>
      <c r="E12" s="77"/>
      <c r="F12" s="77"/>
      <c r="G12" s="77"/>
      <c r="H12" s="77"/>
      <c r="I12" s="77"/>
      <c r="J12" s="77"/>
      <c r="K12" s="78"/>
      <c r="L12" s="78"/>
      <c r="M12" s="78"/>
      <c r="N12" s="92">
        <f>SUM(B12:M12)</f>
        <v>0</v>
      </c>
    </row>
    <row r="13" spans="1:14" x14ac:dyDescent="0.25">
      <c r="A13" s="4" t="s">
        <v>3</v>
      </c>
      <c r="B13" s="31">
        <f>B11+B12</f>
        <v>0</v>
      </c>
      <c r="C13" s="31">
        <f t="shared" ref="C13:N13" si="2">C11+C12</f>
        <v>0</v>
      </c>
      <c r="D13" s="31">
        <f t="shared" si="2"/>
        <v>0</v>
      </c>
      <c r="E13" s="31">
        <f t="shared" si="2"/>
        <v>2</v>
      </c>
      <c r="F13" s="31">
        <f t="shared" si="2"/>
        <v>1</v>
      </c>
      <c r="G13" s="31">
        <f t="shared" si="2"/>
        <v>0</v>
      </c>
      <c r="H13" s="31">
        <f t="shared" si="2"/>
        <v>0</v>
      </c>
      <c r="I13" s="31">
        <f t="shared" si="2"/>
        <v>0</v>
      </c>
      <c r="J13" s="31">
        <f t="shared" si="2"/>
        <v>0</v>
      </c>
      <c r="K13" s="31">
        <f t="shared" si="2"/>
        <v>0</v>
      </c>
      <c r="L13" s="31">
        <f t="shared" si="2"/>
        <v>1</v>
      </c>
      <c r="M13" s="31">
        <f t="shared" si="2"/>
        <v>0</v>
      </c>
      <c r="N13" s="120">
        <f t="shared" si="2"/>
        <v>4</v>
      </c>
    </row>
    <row r="14" spans="1:14" ht="27" customHeight="1" x14ac:dyDescent="0.25">
      <c r="A14" s="224" t="s">
        <v>4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6"/>
    </row>
    <row r="15" spans="1:14" ht="32.25" customHeight="1" x14ac:dyDescent="0.25">
      <c r="A15" s="4" t="s">
        <v>26</v>
      </c>
      <c r="B15" s="80">
        <v>12</v>
      </c>
      <c r="C15" s="80">
        <v>8</v>
      </c>
      <c r="D15" s="80">
        <v>5</v>
      </c>
      <c r="E15" s="80">
        <v>4</v>
      </c>
      <c r="F15" s="80">
        <v>4</v>
      </c>
      <c r="G15" s="80">
        <v>4</v>
      </c>
      <c r="H15" s="80">
        <v>7</v>
      </c>
      <c r="I15" s="80">
        <v>6</v>
      </c>
      <c r="J15" s="80">
        <v>4</v>
      </c>
      <c r="K15" s="80">
        <v>3</v>
      </c>
      <c r="L15" s="80">
        <v>5</v>
      </c>
      <c r="M15" s="80">
        <v>2</v>
      </c>
      <c r="N15" s="91">
        <f>SUM(B15:M15)</f>
        <v>64</v>
      </c>
    </row>
    <row r="16" spans="1:14" ht="46.5" customHeight="1" x14ac:dyDescent="0.25">
      <c r="A16" s="4" t="s">
        <v>27</v>
      </c>
      <c r="B16" s="82">
        <f>B17+B18</f>
        <v>0</v>
      </c>
      <c r="C16" s="82">
        <f t="shared" ref="C16:N16" si="3">C17+C18</f>
        <v>0</v>
      </c>
      <c r="D16" s="82">
        <f t="shared" si="3"/>
        <v>0</v>
      </c>
      <c r="E16" s="82">
        <f t="shared" si="3"/>
        <v>0</v>
      </c>
      <c r="F16" s="82">
        <f t="shared" si="3"/>
        <v>0</v>
      </c>
      <c r="G16" s="82">
        <f t="shared" si="3"/>
        <v>0</v>
      </c>
      <c r="H16" s="82">
        <f t="shared" si="3"/>
        <v>0</v>
      </c>
      <c r="I16" s="82">
        <f t="shared" si="3"/>
        <v>0</v>
      </c>
      <c r="J16" s="82">
        <f t="shared" si="3"/>
        <v>0</v>
      </c>
      <c r="K16" s="82">
        <f t="shared" si="3"/>
        <v>0</v>
      </c>
      <c r="L16" s="82">
        <f t="shared" si="3"/>
        <v>0</v>
      </c>
      <c r="M16" s="82">
        <f t="shared" si="3"/>
        <v>0</v>
      </c>
      <c r="N16" s="92">
        <f t="shared" si="3"/>
        <v>0</v>
      </c>
    </row>
    <row r="17" spans="1:14" ht="42" customHeight="1" x14ac:dyDescent="0.25">
      <c r="A17" s="71" t="s">
        <v>82</v>
      </c>
      <c r="B17" s="20"/>
      <c r="C17" s="20"/>
      <c r="D17" s="20"/>
      <c r="E17" s="74"/>
      <c r="F17" s="74"/>
      <c r="G17" s="74"/>
      <c r="H17" s="74"/>
      <c r="I17" s="74"/>
      <c r="J17" s="74"/>
      <c r="K17" s="16"/>
      <c r="L17" s="16"/>
      <c r="M17" s="16"/>
      <c r="N17" s="92">
        <f>SUM(B17:M17)</f>
        <v>0</v>
      </c>
    </row>
    <row r="18" spans="1:14" ht="37.5" customHeight="1" x14ac:dyDescent="0.25">
      <c r="A18" s="71" t="s">
        <v>29</v>
      </c>
      <c r="B18" s="20"/>
      <c r="C18" s="20"/>
      <c r="D18" s="20"/>
      <c r="E18" s="74"/>
      <c r="F18" s="74"/>
      <c r="G18" s="74"/>
      <c r="H18" s="74"/>
      <c r="I18" s="74"/>
      <c r="J18" s="74"/>
      <c r="K18" s="16"/>
      <c r="L18" s="16"/>
      <c r="M18" s="16"/>
      <c r="N18" s="92">
        <f>SUM(B18:M18)</f>
        <v>0</v>
      </c>
    </row>
    <row r="19" spans="1:14" x14ac:dyDescent="0.25">
      <c r="A19" s="73" t="s">
        <v>3</v>
      </c>
      <c r="B19" s="32">
        <f t="shared" ref="B19:M19" si="4">B15+B16</f>
        <v>12</v>
      </c>
      <c r="C19" s="32">
        <f t="shared" si="4"/>
        <v>8</v>
      </c>
      <c r="D19" s="32">
        <f t="shared" si="4"/>
        <v>5</v>
      </c>
      <c r="E19" s="32">
        <f t="shared" si="4"/>
        <v>4</v>
      </c>
      <c r="F19" s="32">
        <f t="shared" si="4"/>
        <v>4</v>
      </c>
      <c r="G19" s="32">
        <f t="shared" si="4"/>
        <v>4</v>
      </c>
      <c r="H19" s="32">
        <f t="shared" si="4"/>
        <v>7</v>
      </c>
      <c r="I19" s="32">
        <f t="shared" si="4"/>
        <v>6</v>
      </c>
      <c r="J19" s="32">
        <f t="shared" si="4"/>
        <v>4</v>
      </c>
      <c r="K19" s="32">
        <f t="shared" si="4"/>
        <v>3</v>
      </c>
      <c r="L19" s="32">
        <f t="shared" si="4"/>
        <v>5</v>
      </c>
      <c r="M19" s="32">
        <f t="shared" si="4"/>
        <v>2</v>
      </c>
      <c r="N19" s="94">
        <f>N15+N16</f>
        <v>64</v>
      </c>
    </row>
    <row r="20" spans="1:14" ht="27" customHeight="1" x14ac:dyDescent="0.25">
      <c r="A20" s="229" t="s">
        <v>7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</row>
    <row r="21" spans="1:14" ht="31.5" customHeight="1" x14ac:dyDescent="0.25">
      <c r="A21" s="4" t="s">
        <v>26</v>
      </c>
      <c r="B21" s="33"/>
      <c r="C21" s="33"/>
      <c r="D21" s="33"/>
      <c r="E21" s="75">
        <v>1</v>
      </c>
      <c r="F21" s="75"/>
      <c r="G21" s="75"/>
      <c r="H21" s="76">
        <v>3</v>
      </c>
      <c r="I21" s="75">
        <v>2</v>
      </c>
      <c r="J21" s="75"/>
      <c r="K21" s="76"/>
      <c r="L21" s="76"/>
      <c r="M21" s="76"/>
      <c r="N21" s="91">
        <f>SUM(B21:M21)</f>
        <v>6</v>
      </c>
    </row>
    <row r="22" spans="1:14" ht="43.5" customHeight="1" x14ac:dyDescent="0.25">
      <c r="A22" s="4" t="s">
        <v>27</v>
      </c>
      <c r="B22" s="82">
        <f>B23+B24</f>
        <v>0</v>
      </c>
      <c r="C22" s="82">
        <f t="shared" ref="C22:M22" si="5">C23+C24</f>
        <v>0</v>
      </c>
      <c r="D22" s="82">
        <f t="shared" si="5"/>
        <v>0</v>
      </c>
      <c r="E22" s="82">
        <f t="shared" si="5"/>
        <v>0</v>
      </c>
      <c r="F22" s="82">
        <f t="shared" si="5"/>
        <v>0</v>
      </c>
      <c r="G22" s="82">
        <f t="shared" si="5"/>
        <v>0</v>
      </c>
      <c r="H22" s="82">
        <f t="shared" si="5"/>
        <v>0</v>
      </c>
      <c r="I22" s="82">
        <f t="shared" si="5"/>
        <v>0</v>
      </c>
      <c r="J22" s="82">
        <f t="shared" si="5"/>
        <v>0</v>
      </c>
      <c r="K22" s="82">
        <f t="shared" si="5"/>
        <v>0</v>
      </c>
      <c r="L22" s="82">
        <f t="shared" si="5"/>
        <v>0</v>
      </c>
      <c r="M22" s="82">
        <f t="shared" si="5"/>
        <v>0</v>
      </c>
      <c r="N22" s="92">
        <f>SUM(B22:M22)</f>
        <v>0</v>
      </c>
    </row>
    <row r="23" spans="1:14" ht="35.25" customHeight="1" x14ac:dyDescent="0.25">
      <c r="A23" s="71" t="s">
        <v>82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92">
        <f>SUM(B23:M23)</f>
        <v>0</v>
      </c>
    </row>
    <row r="24" spans="1:14" ht="33.75" customHeight="1" x14ac:dyDescent="0.25">
      <c r="A24" s="71" t="s">
        <v>29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92">
        <f>SUM(B24:M24)</f>
        <v>0</v>
      </c>
    </row>
    <row r="25" spans="1:14" x14ac:dyDescent="0.25">
      <c r="A25" s="73" t="s">
        <v>3</v>
      </c>
      <c r="B25" s="21">
        <f>B21+B22</f>
        <v>0</v>
      </c>
      <c r="C25" s="21">
        <f t="shared" ref="C25:N25" si="6">C21+C22</f>
        <v>0</v>
      </c>
      <c r="D25" s="21">
        <f t="shared" si="6"/>
        <v>0</v>
      </c>
      <c r="E25" s="21">
        <f t="shared" si="6"/>
        <v>1</v>
      </c>
      <c r="F25" s="21">
        <f t="shared" si="6"/>
        <v>0</v>
      </c>
      <c r="G25" s="21">
        <f t="shared" si="6"/>
        <v>0</v>
      </c>
      <c r="H25" s="21">
        <f t="shared" si="6"/>
        <v>3</v>
      </c>
      <c r="I25" s="21">
        <f t="shared" si="6"/>
        <v>2</v>
      </c>
      <c r="J25" s="21">
        <f t="shared" si="6"/>
        <v>0</v>
      </c>
      <c r="K25" s="21">
        <f t="shared" si="6"/>
        <v>0</v>
      </c>
      <c r="L25" s="21">
        <f t="shared" si="6"/>
        <v>0</v>
      </c>
      <c r="M25" s="21">
        <f t="shared" si="6"/>
        <v>0</v>
      </c>
      <c r="N25" s="90">
        <f t="shared" si="6"/>
        <v>6</v>
      </c>
    </row>
    <row r="26" spans="1:14" x14ac:dyDescent="0.25">
      <c r="A26" s="37" t="s">
        <v>20</v>
      </c>
    </row>
    <row r="27" spans="1:14" x14ac:dyDescent="0.25">
      <c r="A27" s="36" t="s">
        <v>21</v>
      </c>
    </row>
  </sheetData>
  <mergeCells count="5">
    <mergeCell ref="B2:N2"/>
    <mergeCell ref="A4:N4"/>
    <mergeCell ref="A10:N10"/>
    <mergeCell ref="A14:N14"/>
    <mergeCell ref="A20:N20"/>
  </mergeCells>
  <pageMargins left="0.7" right="0.7" top="0.75" bottom="0.75" header="0.3" footer="0.3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"/>
  <sheetViews>
    <sheetView workbookViewId="0">
      <selection activeCell="R6" sqref="R6"/>
    </sheetView>
  </sheetViews>
  <sheetFormatPr defaultRowHeight="15" x14ac:dyDescent="0.25"/>
  <cols>
    <col min="1" max="1" width="33.42578125" style="62" customWidth="1"/>
    <col min="2" max="13" width="9.140625" style="62"/>
    <col min="14" max="14" width="11.28515625" style="62" customWidth="1"/>
    <col min="15" max="16384" width="9.140625" style="62"/>
  </cols>
  <sheetData>
    <row r="1" spans="1:16" ht="33" customHeight="1" x14ac:dyDescent="0.25">
      <c r="A1" s="1" t="s">
        <v>8</v>
      </c>
    </row>
    <row r="2" spans="1:16" ht="27" customHeight="1" x14ac:dyDescent="0.25">
      <c r="A2" s="57"/>
      <c r="B2" s="227">
        <v>2024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</row>
    <row r="3" spans="1:16" ht="27" customHeight="1" x14ac:dyDescent="0.25">
      <c r="A3" s="84"/>
      <c r="B3" s="122">
        <v>1</v>
      </c>
      <c r="C3" s="122">
        <v>2</v>
      </c>
      <c r="D3" s="122">
        <v>3</v>
      </c>
      <c r="E3" s="122">
        <v>4</v>
      </c>
      <c r="F3" s="122">
        <v>5</v>
      </c>
      <c r="G3" s="122">
        <v>6</v>
      </c>
      <c r="H3" s="122">
        <v>7</v>
      </c>
      <c r="I3" s="122">
        <v>8</v>
      </c>
      <c r="J3" s="122">
        <v>9</v>
      </c>
      <c r="K3" s="122">
        <v>10</v>
      </c>
      <c r="L3" s="122">
        <v>11</v>
      </c>
      <c r="M3" s="122">
        <v>12</v>
      </c>
      <c r="N3" s="122" t="s">
        <v>3</v>
      </c>
    </row>
    <row r="4" spans="1:16" ht="27" customHeight="1" x14ac:dyDescent="0.25">
      <c r="A4" s="224" t="s">
        <v>35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6" ht="48" customHeight="1" x14ac:dyDescent="0.25">
      <c r="A5" s="71" t="s">
        <v>30</v>
      </c>
      <c r="B5" s="87">
        <v>135</v>
      </c>
      <c r="C5" s="87">
        <v>95</v>
      </c>
      <c r="D5" s="87">
        <v>87</v>
      </c>
      <c r="E5" s="87">
        <v>82</v>
      </c>
      <c r="F5" s="87">
        <v>69</v>
      </c>
      <c r="G5" s="24">
        <v>73</v>
      </c>
      <c r="H5" s="24">
        <v>94</v>
      </c>
      <c r="I5" s="24">
        <v>74</v>
      </c>
      <c r="J5" s="24">
        <v>82</v>
      </c>
      <c r="K5" s="24">
        <v>106</v>
      </c>
      <c r="L5" s="24">
        <v>76</v>
      </c>
      <c r="M5" s="24">
        <v>95</v>
      </c>
      <c r="N5" s="89">
        <f>SUM(B5:M5)</f>
        <v>1068</v>
      </c>
      <c r="P5" s="62">
        <f>1068-973</f>
        <v>95</v>
      </c>
    </row>
    <row r="6" spans="1:16" ht="60" x14ac:dyDescent="0.25">
      <c r="A6" s="71" t="s">
        <v>31</v>
      </c>
      <c r="B6" s="20">
        <v>103</v>
      </c>
      <c r="C6" s="20">
        <v>130</v>
      </c>
      <c r="D6" s="20">
        <v>116</v>
      </c>
      <c r="E6" s="20">
        <v>85</v>
      </c>
      <c r="F6" s="20">
        <v>105</v>
      </c>
      <c r="G6" s="20">
        <v>126</v>
      </c>
      <c r="H6" s="20">
        <v>16</v>
      </c>
      <c r="I6" s="20">
        <v>105</v>
      </c>
      <c r="J6" s="20">
        <v>98</v>
      </c>
      <c r="K6" s="20">
        <v>39</v>
      </c>
      <c r="L6" s="20">
        <v>122</v>
      </c>
      <c r="M6" s="20">
        <v>106</v>
      </c>
      <c r="N6" s="90">
        <f>SUM(B6:M6)</f>
        <v>1151</v>
      </c>
    </row>
    <row r="7" spans="1:16" ht="48" x14ac:dyDescent="0.25">
      <c r="A7" s="71" t="s">
        <v>32</v>
      </c>
      <c r="B7" s="28">
        <v>9</v>
      </c>
      <c r="C7" s="28">
        <v>14</v>
      </c>
      <c r="D7" s="28">
        <v>3</v>
      </c>
      <c r="E7" s="28">
        <v>8</v>
      </c>
      <c r="F7" s="28">
        <v>12</v>
      </c>
      <c r="G7" s="28">
        <v>15</v>
      </c>
      <c r="H7" s="28">
        <v>7</v>
      </c>
      <c r="I7" s="28">
        <v>3</v>
      </c>
      <c r="J7" s="28">
        <v>9</v>
      </c>
      <c r="K7" s="28">
        <v>12</v>
      </c>
      <c r="L7" s="28">
        <v>8</v>
      </c>
      <c r="M7" s="28">
        <v>10</v>
      </c>
      <c r="N7" s="93">
        <f>SUM(B7:M7)</f>
        <v>110</v>
      </c>
    </row>
    <row r="8" spans="1:16" ht="26.25" customHeight="1" x14ac:dyDescent="0.25">
      <c r="A8" s="224" t="s">
        <v>36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6"/>
    </row>
    <row r="9" spans="1:16" ht="36" x14ac:dyDescent="0.25">
      <c r="A9" s="71" t="s">
        <v>33</v>
      </c>
      <c r="B9" s="24">
        <v>5</v>
      </c>
      <c r="C9" s="24">
        <v>8</v>
      </c>
      <c r="D9" s="29">
        <v>11</v>
      </c>
      <c r="E9" s="29">
        <v>8</v>
      </c>
      <c r="F9" s="29">
        <v>10</v>
      </c>
      <c r="G9" s="24">
        <v>8</v>
      </c>
      <c r="H9" s="24">
        <v>7</v>
      </c>
      <c r="I9" s="24">
        <v>14</v>
      </c>
      <c r="J9" s="24">
        <v>13</v>
      </c>
      <c r="K9" s="24">
        <v>8</v>
      </c>
      <c r="L9" s="24">
        <v>11</v>
      </c>
      <c r="M9" s="24">
        <v>12</v>
      </c>
      <c r="N9" s="89">
        <f>SUM(B9:M9)</f>
        <v>115</v>
      </c>
    </row>
    <row r="10" spans="1:16" ht="72" x14ac:dyDescent="0.25">
      <c r="A10" s="71" t="s">
        <v>34</v>
      </c>
      <c r="B10" s="20">
        <v>6</v>
      </c>
      <c r="C10" s="20">
        <v>4</v>
      </c>
      <c r="D10" s="20">
        <v>1</v>
      </c>
      <c r="E10" s="20">
        <v>1</v>
      </c>
      <c r="F10" s="20">
        <v>4</v>
      </c>
      <c r="G10" s="20">
        <v>3</v>
      </c>
      <c r="H10" s="20">
        <v>6</v>
      </c>
      <c r="I10" s="20">
        <v>2</v>
      </c>
      <c r="J10" s="20">
        <v>5</v>
      </c>
      <c r="K10" s="20">
        <v>6</v>
      </c>
      <c r="L10" s="20">
        <v>4</v>
      </c>
      <c r="M10" s="20">
        <v>4</v>
      </c>
      <c r="N10" s="89">
        <f>SUM(B10:M10)</f>
        <v>46</v>
      </c>
    </row>
  </sheetData>
  <mergeCells count="3">
    <mergeCell ref="B2:N2"/>
    <mergeCell ref="A4:N4"/>
    <mergeCell ref="A8:N8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1"/>
  <sheetViews>
    <sheetView workbookViewId="0">
      <selection activeCell="L9" sqref="L9"/>
    </sheetView>
  </sheetViews>
  <sheetFormatPr defaultRowHeight="15" x14ac:dyDescent="0.25"/>
  <cols>
    <col min="1" max="1" width="33.42578125" style="62" customWidth="1"/>
    <col min="2" max="13" width="9.140625" style="62"/>
    <col min="14" max="14" width="11.28515625" style="62" customWidth="1"/>
    <col min="15" max="16384" width="9.140625" style="62"/>
  </cols>
  <sheetData>
    <row r="1" spans="1:14" ht="33" customHeight="1" x14ac:dyDescent="0.25">
      <c r="A1" s="1" t="s">
        <v>51</v>
      </c>
    </row>
    <row r="2" spans="1:14" ht="27" customHeight="1" x14ac:dyDescent="0.25">
      <c r="A2" s="57"/>
      <c r="B2" s="227">
        <v>2024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</row>
    <row r="3" spans="1:14" ht="27" customHeight="1" x14ac:dyDescent="0.25">
      <c r="A3" s="84"/>
      <c r="B3" s="122">
        <v>1</v>
      </c>
      <c r="C3" s="122">
        <v>2</v>
      </c>
      <c r="D3" s="122">
        <v>3</v>
      </c>
      <c r="E3" s="122">
        <v>4</v>
      </c>
      <c r="F3" s="122">
        <v>5</v>
      </c>
      <c r="G3" s="122">
        <v>6</v>
      </c>
      <c r="H3" s="122">
        <v>7</v>
      </c>
      <c r="I3" s="122">
        <v>8</v>
      </c>
      <c r="J3" s="122">
        <v>9</v>
      </c>
      <c r="K3" s="122">
        <v>10</v>
      </c>
      <c r="L3" s="122">
        <v>11</v>
      </c>
      <c r="M3" s="122">
        <v>12</v>
      </c>
      <c r="N3" s="122" t="s">
        <v>3</v>
      </c>
    </row>
    <row r="4" spans="1:14" ht="27" customHeigh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4" ht="48" customHeight="1" x14ac:dyDescent="0.25">
      <c r="A5" s="71" t="s">
        <v>14</v>
      </c>
      <c r="B5" s="87">
        <v>3</v>
      </c>
      <c r="C5" s="87">
        <v>5</v>
      </c>
      <c r="D5" s="87">
        <v>3</v>
      </c>
      <c r="E5" s="87">
        <v>1</v>
      </c>
      <c r="F5" s="87">
        <v>3</v>
      </c>
      <c r="G5" s="24"/>
      <c r="H5" s="24"/>
      <c r="I5" s="24">
        <v>2</v>
      </c>
      <c r="J5" s="24"/>
      <c r="K5" s="24">
        <v>2</v>
      </c>
      <c r="L5" s="24">
        <v>4</v>
      </c>
      <c r="M5" s="24"/>
      <c r="N5" s="89">
        <f>SUM(B5:M5)</f>
        <v>23</v>
      </c>
    </row>
    <row r="6" spans="1:14" ht="36" customHeight="1" x14ac:dyDescent="0.25">
      <c r="A6" s="71" t="s">
        <v>52</v>
      </c>
      <c r="B6" s="20"/>
      <c r="C6" s="20"/>
      <c r="D6" s="20"/>
      <c r="E6" s="20"/>
      <c r="F6" s="20"/>
      <c r="G6" s="20"/>
      <c r="H6" s="20">
        <v>1</v>
      </c>
      <c r="I6" s="20"/>
      <c r="J6" s="20"/>
      <c r="K6" s="20"/>
      <c r="L6" s="20"/>
      <c r="M6" s="20"/>
      <c r="N6" s="90">
        <f>SUM(B6:M6)</f>
        <v>1</v>
      </c>
    </row>
    <row r="7" spans="1:14" ht="22.5" customHeight="1" x14ac:dyDescent="0.25">
      <c r="A7" s="71" t="s">
        <v>1</v>
      </c>
      <c r="B7" s="28">
        <f t="shared" ref="B7:N7" si="0">B5+B6</f>
        <v>3</v>
      </c>
      <c r="C7" s="28">
        <f t="shared" si="0"/>
        <v>5</v>
      </c>
      <c r="D7" s="28">
        <f t="shared" si="0"/>
        <v>3</v>
      </c>
      <c r="E7" s="28">
        <f t="shared" si="0"/>
        <v>1</v>
      </c>
      <c r="F7" s="28">
        <f t="shared" si="0"/>
        <v>3</v>
      </c>
      <c r="G7" s="28">
        <f t="shared" si="0"/>
        <v>0</v>
      </c>
      <c r="H7" s="28">
        <f t="shared" si="0"/>
        <v>1</v>
      </c>
      <c r="I7" s="28">
        <f t="shared" si="0"/>
        <v>2</v>
      </c>
      <c r="J7" s="28">
        <f t="shared" si="0"/>
        <v>0</v>
      </c>
      <c r="K7" s="28">
        <f t="shared" si="0"/>
        <v>2</v>
      </c>
      <c r="L7" s="28">
        <f t="shared" si="0"/>
        <v>4</v>
      </c>
      <c r="M7" s="28">
        <f t="shared" si="0"/>
        <v>0</v>
      </c>
      <c r="N7" s="93">
        <f t="shared" si="0"/>
        <v>24</v>
      </c>
    </row>
    <row r="8" spans="1:14" ht="26.25" customHeight="1" x14ac:dyDescent="0.25">
      <c r="A8" s="224" t="s">
        <v>4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6"/>
    </row>
    <row r="9" spans="1:14" ht="24" x14ac:dyDescent="0.25">
      <c r="A9" s="71" t="s">
        <v>26</v>
      </c>
      <c r="B9" s="24">
        <v>1</v>
      </c>
      <c r="C9" s="24">
        <v>1</v>
      </c>
      <c r="D9" s="29">
        <v>4</v>
      </c>
      <c r="E9" s="29">
        <v>2</v>
      </c>
      <c r="F9" s="29">
        <v>5</v>
      </c>
      <c r="G9" s="24">
        <v>3</v>
      </c>
      <c r="H9" s="24">
        <v>2</v>
      </c>
      <c r="I9" s="24"/>
      <c r="J9" s="24">
        <v>2</v>
      </c>
      <c r="K9" s="24"/>
      <c r="L9" s="24"/>
      <c r="M9" s="24"/>
      <c r="N9" s="89">
        <f>SUM(B9:M9)</f>
        <v>20</v>
      </c>
    </row>
    <row r="10" spans="1:14" ht="24" x14ac:dyDescent="0.25">
      <c r="A10" s="71" t="s">
        <v>53</v>
      </c>
      <c r="B10" s="20">
        <v>1</v>
      </c>
      <c r="C10" s="20"/>
      <c r="D10" s="20"/>
      <c r="E10" s="20"/>
      <c r="F10" s="20"/>
      <c r="G10" s="20"/>
      <c r="H10" s="20">
        <v>1</v>
      </c>
      <c r="I10" s="20"/>
      <c r="J10" s="20">
        <v>2</v>
      </c>
      <c r="K10" s="20">
        <v>4</v>
      </c>
      <c r="L10" s="20"/>
      <c r="M10" s="20"/>
      <c r="N10" s="90">
        <f>SUM(B10:M10)</f>
        <v>8</v>
      </c>
    </row>
    <row r="11" spans="1:14" ht="21.75" customHeight="1" x14ac:dyDescent="0.25">
      <c r="A11" s="71" t="s">
        <v>1</v>
      </c>
      <c r="B11" s="14">
        <f>B9+B10</f>
        <v>2</v>
      </c>
      <c r="C11" s="14">
        <f t="shared" ref="C11:N11" si="1">C9+C10</f>
        <v>1</v>
      </c>
      <c r="D11" s="14">
        <f t="shared" si="1"/>
        <v>4</v>
      </c>
      <c r="E11" s="14">
        <f t="shared" si="1"/>
        <v>2</v>
      </c>
      <c r="F11" s="14">
        <f t="shared" si="1"/>
        <v>5</v>
      </c>
      <c r="G11" s="14">
        <f t="shared" si="1"/>
        <v>3</v>
      </c>
      <c r="H11" s="14">
        <f t="shared" si="1"/>
        <v>3</v>
      </c>
      <c r="I11" s="14">
        <f t="shared" si="1"/>
        <v>0</v>
      </c>
      <c r="J11" s="14">
        <f t="shared" si="1"/>
        <v>4</v>
      </c>
      <c r="K11" s="14">
        <f t="shared" si="1"/>
        <v>4</v>
      </c>
      <c r="L11" s="14">
        <f t="shared" si="1"/>
        <v>0</v>
      </c>
      <c r="M11" s="14">
        <f t="shared" si="1"/>
        <v>0</v>
      </c>
      <c r="N11" s="90">
        <f t="shared" si="1"/>
        <v>28</v>
      </c>
    </row>
  </sheetData>
  <mergeCells count="3">
    <mergeCell ref="B2:N2"/>
    <mergeCell ref="A4:N4"/>
    <mergeCell ref="A8:N8"/>
  </mergeCells>
  <pageMargins left="0.7" right="0.7" top="0.75" bottom="0.75" header="0.3" footer="0.3"/>
  <pageSetup paperSize="9" scale="8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1"/>
  <sheetViews>
    <sheetView workbookViewId="0">
      <selection activeCell="L14" sqref="L14"/>
    </sheetView>
  </sheetViews>
  <sheetFormatPr defaultRowHeight="15" x14ac:dyDescent="0.25"/>
  <cols>
    <col min="1" max="1" width="26" style="62" customWidth="1"/>
    <col min="2" max="13" width="9.140625" style="62"/>
    <col min="14" max="14" width="10.140625" style="62" customWidth="1"/>
    <col min="15" max="16384" width="9.140625" style="62"/>
  </cols>
  <sheetData>
    <row r="1" spans="1:14" ht="33" customHeight="1" x14ac:dyDescent="0.25">
      <c r="A1" s="7" t="s">
        <v>11</v>
      </c>
    </row>
    <row r="2" spans="1:14" ht="27" customHeight="1" x14ac:dyDescent="0.25">
      <c r="A2" s="58"/>
      <c r="B2" s="227">
        <v>2024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</row>
    <row r="3" spans="1:14" ht="27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27" customHeigh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4" ht="36" x14ac:dyDescent="0.25">
      <c r="A5" s="2" t="s">
        <v>24</v>
      </c>
      <c r="B5" s="11">
        <v>115</v>
      </c>
      <c r="C5" s="11">
        <v>144</v>
      </c>
      <c r="D5" s="11">
        <v>142</v>
      </c>
      <c r="E5" s="11">
        <v>139</v>
      </c>
      <c r="F5" s="11">
        <v>128</v>
      </c>
      <c r="G5" s="11">
        <v>118</v>
      </c>
      <c r="H5" s="11">
        <v>144</v>
      </c>
      <c r="I5" s="11">
        <v>114</v>
      </c>
      <c r="J5" s="11">
        <v>124</v>
      </c>
      <c r="K5" s="11">
        <v>140</v>
      </c>
      <c r="L5" s="11">
        <v>146</v>
      </c>
      <c r="M5" s="11">
        <v>125</v>
      </c>
      <c r="N5" s="123">
        <f>SUM(B5:M5)</f>
        <v>1579</v>
      </c>
    </row>
    <row r="6" spans="1:14" ht="48" x14ac:dyDescent="0.25">
      <c r="A6" s="2" t="s">
        <v>23</v>
      </c>
      <c r="B6" s="11">
        <f>B7+B8</f>
        <v>293</v>
      </c>
      <c r="C6" s="11">
        <f t="shared" ref="C6:N6" si="0">C7+C8</f>
        <v>296</v>
      </c>
      <c r="D6" s="11">
        <f t="shared" si="0"/>
        <v>236</v>
      </c>
      <c r="E6" s="11">
        <f t="shared" si="0"/>
        <v>201</v>
      </c>
      <c r="F6" s="11">
        <f t="shared" si="0"/>
        <v>255</v>
      </c>
      <c r="G6" s="11">
        <f t="shared" si="0"/>
        <v>197</v>
      </c>
      <c r="H6" s="11">
        <f t="shared" si="0"/>
        <v>263</v>
      </c>
      <c r="I6" s="11">
        <f t="shared" si="0"/>
        <v>230</v>
      </c>
      <c r="J6" s="11">
        <f t="shared" si="0"/>
        <v>271</v>
      </c>
      <c r="K6" s="11">
        <f t="shared" si="0"/>
        <v>300</v>
      </c>
      <c r="L6" s="11">
        <f t="shared" si="0"/>
        <v>275</v>
      </c>
      <c r="M6" s="11">
        <f t="shared" si="0"/>
        <v>230</v>
      </c>
      <c r="N6" s="123">
        <f t="shared" si="0"/>
        <v>3047</v>
      </c>
    </row>
    <row r="7" spans="1:14" ht="36" x14ac:dyDescent="0.25">
      <c r="A7" s="48" t="s">
        <v>28</v>
      </c>
      <c r="B7" s="8">
        <v>38</v>
      </c>
      <c r="C7" s="8">
        <v>30</v>
      </c>
      <c r="D7" s="8">
        <v>41</v>
      </c>
      <c r="E7" s="8">
        <v>58</v>
      </c>
      <c r="F7" s="8">
        <v>36</v>
      </c>
      <c r="G7" s="8">
        <v>17</v>
      </c>
      <c r="H7" s="8">
        <v>37</v>
      </c>
      <c r="I7" s="8">
        <v>31</v>
      </c>
      <c r="J7" s="8">
        <v>27</v>
      </c>
      <c r="K7" s="8">
        <v>33</v>
      </c>
      <c r="L7" s="8">
        <v>25</v>
      </c>
      <c r="M7" s="8">
        <v>51</v>
      </c>
      <c r="N7" s="124">
        <f>SUM(B7:M7)</f>
        <v>424</v>
      </c>
    </row>
    <row r="8" spans="1:14" ht="72" x14ac:dyDescent="0.25">
      <c r="A8" s="48" t="s">
        <v>37</v>
      </c>
      <c r="B8" s="8">
        <v>255</v>
      </c>
      <c r="C8" s="8">
        <v>266</v>
      </c>
      <c r="D8" s="8">
        <v>195</v>
      </c>
      <c r="E8" s="8">
        <v>143</v>
      </c>
      <c r="F8" s="8">
        <v>219</v>
      </c>
      <c r="G8" s="8">
        <v>180</v>
      </c>
      <c r="H8" s="8">
        <v>226</v>
      </c>
      <c r="I8" s="8">
        <v>199</v>
      </c>
      <c r="J8" s="8">
        <v>244</v>
      </c>
      <c r="K8" s="8">
        <v>267</v>
      </c>
      <c r="L8" s="8">
        <v>250</v>
      </c>
      <c r="M8" s="8">
        <v>179</v>
      </c>
      <c r="N8" s="124">
        <f>SUM(B8:M8)</f>
        <v>2623</v>
      </c>
    </row>
    <row r="9" spans="1:14" x14ac:dyDescent="0.25">
      <c r="A9" s="2" t="s">
        <v>3</v>
      </c>
      <c r="B9" s="11">
        <f t="shared" ref="B9:N9" si="1">B5+B6</f>
        <v>408</v>
      </c>
      <c r="C9" s="11">
        <f t="shared" si="1"/>
        <v>440</v>
      </c>
      <c r="D9" s="11">
        <f t="shared" si="1"/>
        <v>378</v>
      </c>
      <c r="E9" s="11">
        <f t="shared" si="1"/>
        <v>340</v>
      </c>
      <c r="F9" s="11">
        <f t="shared" si="1"/>
        <v>383</v>
      </c>
      <c r="G9" s="11">
        <f t="shared" si="1"/>
        <v>315</v>
      </c>
      <c r="H9" s="11">
        <f t="shared" si="1"/>
        <v>407</v>
      </c>
      <c r="I9" s="11">
        <f t="shared" si="1"/>
        <v>344</v>
      </c>
      <c r="J9" s="11">
        <f t="shared" si="1"/>
        <v>395</v>
      </c>
      <c r="K9" s="11">
        <f t="shared" si="1"/>
        <v>440</v>
      </c>
      <c r="L9" s="11">
        <f t="shared" si="1"/>
        <v>421</v>
      </c>
      <c r="M9" s="11">
        <f t="shared" si="1"/>
        <v>355</v>
      </c>
      <c r="N9" s="123">
        <f t="shared" si="1"/>
        <v>4626</v>
      </c>
    </row>
    <row r="10" spans="1:14" ht="27" customHeight="1" x14ac:dyDescent="0.25">
      <c r="A10" s="224" t="s">
        <v>9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6"/>
    </row>
    <row r="11" spans="1:14" ht="40.5" customHeight="1" x14ac:dyDescent="0.25">
      <c r="A11" s="2" t="s">
        <v>26</v>
      </c>
      <c r="B11" s="11">
        <v>68</v>
      </c>
      <c r="C11" s="11">
        <v>68</v>
      </c>
      <c r="D11" s="11">
        <v>105</v>
      </c>
      <c r="E11" s="11">
        <v>50</v>
      </c>
      <c r="F11" s="11">
        <v>99</v>
      </c>
      <c r="G11" s="11">
        <v>83</v>
      </c>
      <c r="H11" s="11">
        <v>101</v>
      </c>
      <c r="I11" s="11">
        <v>96</v>
      </c>
      <c r="J11" s="11">
        <v>66</v>
      </c>
      <c r="K11" s="11">
        <v>104</v>
      </c>
      <c r="L11" s="11">
        <v>85</v>
      </c>
      <c r="M11" s="11">
        <v>95</v>
      </c>
      <c r="N11" s="123">
        <f>SUM(B11:M11)</f>
        <v>1020</v>
      </c>
    </row>
    <row r="12" spans="1:14" ht="48" x14ac:dyDescent="0.25">
      <c r="A12" s="2" t="s">
        <v>27</v>
      </c>
      <c r="B12" s="11">
        <f>B13+B14</f>
        <v>252</v>
      </c>
      <c r="C12" s="11">
        <f t="shared" ref="C12:N12" si="2">C13+C14</f>
        <v>285</v>
      </c>
      <c r="D12" s="11">
        <f t="shared" si="2"/>
        <v>230</v>
      </c>
      <c r="E12" s="11">
        <f t="shared" si="2"/>
        <v>162</v>
      </c>
      <c r="F12" s="11">
        <f t="shared" si="2"/>
        <v>360</v>
      </c>
      <c r="G12" s="11">
        <f t="shared" si="2"/>
        <v>275</v>
      </c>
      <c r="H12" s="11">
        <f t="shared" si="2"/>
        <v>212</v>
      </c>
      <c r="I12" s="11">
        <f t="shared" si="2"/>
        <v>215</v>
      </c>
      <c r="J12" s="11">
        <f t="shared" si="2"/>
        <v>255</v>
      </c>
      <c r="K12" s="11">
        <f t="shared" si="2"/>
        <v>268</v>
      </c>
      <c r="L12" s="11">
        <f t="shared" si="2"/>
        <v>181</v>
      </c>
      <c r="M12" s="11">
        <f t="shared" si="2"/>
        <v>247</v>
      </c>
      <c r="N12" s="123">
        <f t="shared" si="2"/>
        <v>2942</v>
      </c>
    </row>
    <row r="13" spans="1:14" ht="39" customHeight="1" x14ac:dyDescent="0.25">
      <c r="A13" s="48" t="s">
        <v>38</v>
      </c>
      <c r="B13" s="8">
        <v>28</v>
      </c>
      <c r="C13" s="8">
        <v>33</v>
      </c>
      <c r="D13" s="8">
        <v>31</v>
      </c>
      <c r="E13" s="8">
        <v>36</v>
      </c>
      <c r="F13" s="8">
        <v>37</v>
      </c>
      <c r="G13" s="8">
        <v>47</v>
      </c>
      <c r="H13" s="8">
        <v>16</v>
      </c>
      <c r="I13" s="8">
        <v>55</v>
      </c>
      <c r="J13" s="8">
        <v>31</v>
      </c>
      <c r="K13" s="8">
        <v>39</v>
      </c>
      <c r="L13" s="8">
        <v>40</v>
      </c>
      <c r="M13" s="8">
        <v>25</v>
      </c>
      <c r="N13" s="124">
        <f>SUM(B13:M13)</f>
        <v>418</v>
      </c>
    </row>
    <row r="14" spans="1:14" ht="72" x14ac:dyDescent="0.25">
      <c r="A14" s="48" t="s">
        <v>39</v>
      </c>
      <c r="B14" s="8">
        <v>224</v>
      </c>
      <c r="C14" s="8">
        <v>252</v>
      </c>
      <c r="D14" s="8">
        <v>199</v>
      </c>
      <c r="E14" s="8">
        <v>126</v>
      </c>
      <c r="F14" s="8">
        <v>323</v>
      </c>
      <c r="G14" s="8">
        <v>228</v>
      </c>
      <c r="H14" s="8">
        <v>196</v>
      </c>
      <c r="I14" s="8">
        <v>160</v>
      </c>
      <c r="J14" s="8">
        <v>224</v>
      </c>
      <c r="K14" s="8">
        <v>229</v>
      </c>
      <c r="L14" s="8">
        <v>141</v>
      </c>
      <c r="M14" s="8">
        <v>222</v>
      </c>
      <c r="N14" s="124">
        <f>SUM(B14:M14)</f>
        <v>2524</v>
      </c>
    </row>
    <row r="15" spans="1:14" x14ac:dyDescent="0.25">
      <c r="A15" s="2" t="s">
        <v>3</v>
      </c>
      <c r="B15" s="11">
        <f t="shared" ref="B15:N15" si="3">B11+B12</f>
        <v>320</v>
      </c>
      <c r="C15" s="11">
        <f t="shared" si="3"/>
        <v>353</v>
      </c>
      <c r="D15" s="11">
        <f t="shared" si="3"/>
        <v>335</v>
      </c>
      <c r="E15" s="11">
        <f t="shared" si="3"/>
        <v>212</v>
      </c>
      <c r="F15" s="11">
        <f t="shared" si="3"/>
        <v>459</v>
      </c>
      <c r="G15" s="11">
        <f t="shared" si="3"/>
        <v>358</v>
      </c>
      <c r="H15" s="11">
        <f t="shared" si="3"/>
        <v>313</v>
      </c>
      <c r="I15" s="11">
        <f t="shared" si="3"/>
        <v>311</v>
      </c>
      <c r="J15" s="11">
        <f t="shared" si="3"/>
        <v>321</v>
      </c>
      <c r="K15" s="11">
        <f t="shared" si="3"/>
        <v>372</v>
      </c>
      <c r="L15" s="11">
        <f t="shared" si="3"/>
        <v>266</v>
      </c>
      <c r="M15" s="11">
        <f t="shared" si="3"/>
        <v>342</v>
      </c>
      <c r="N15" s="123">
        <f t="shared" si="3"/>
        <v>3962</v>
      </c>
    </row>
    <row r="16" spans="1:14" ht="27" customHeight="1" x14ac:dyDescent="0.25">
      <c r="A16" s="224" t="s">
        <v>10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6"/>
    </row>
    <row r="17" spans="1:14" ht="43.5" customHeight="1" x14ac:dyDescent="0.25">
      <c r="A17" s="47" t="s">
        <v>26</v>
      </c>
      <c r="B17" s="11">
        <v>34</v>
      </c>
      <c r="C17" s="11">
        <v>23</v>
      </c>
      <c r="D17" s="11">
        <v>63</v>
      </c>
      <c r="E17" s="11">
        <v>69</v>
      </c>
      <c r="F17" s="11">
        <v>51</v>
      </c>
      <c r="G17" s="11">
        <v>23</v>
      </c>
      <c r="H17" s="11">
        <v>43</v>
      </c>
      <c r="I17" s="11">
        <v>29</v>
      </c>
      <c r="J17" s="11">
        <v>46</v>
      </c>
      <c r="K17" s="11">
        <v>38</v>
      </c>
      <c r="L17" s="11">
        <v>38</v>
      </c>
      <c r="M17" s="11">
        <v>31</v>
      </c>
      <c r="N17" s="123">
        <f>SUM(B17:M17)</f>
        <v>488</v>
      </c>
    </row>
    <row r="18" spans="1:14" ht="49.5" customHeight="1" x14ac:dyDescent="0.25">
      <c r="A18" s="47" t="s">
        <v>27</v>
      </c>
      <c r="B18" s="11">
        <f>B20+B19</f>
        <v>245</v>
      </c>
      <c r="C18" s="11">
        <f t="shared" ref="C18:N18" si="4">C20+C19</f>
        <v>450</v>
      </c>
      <c r="D18" s="11">
        <f t="shared" si="4"/>
        <v>370</v>
      </c>
      <c r="E18" s="11">
        <f t="shared" si="4"/>
        <v>363</v>
      </c>
      <c r="F18" s="11">
        <f t="shared" si="4"/>
        <v>433</v>
      </c>
      <c r="G18" s="11">
        <f t="shared" si="4"/>
        <v>452</v>
      </c>
      <c r="H18" s="11">
        <f t="shared" si="4"/>
        <v>414</v>
      </c>
      <c r="I18" s="11">
        <f t="shared" si="4"/>
        <v>381</v>
      </c>
      <c r="J18" s="11">
        <f t="shared" si="4"/>
        <v>502</v>
      </c>
      <c r="K18" s="11">
        <f t="shared" si="4"/>
        <v>514</v>
      </c>
      <c r="L18" s="11">
        <f t="shared" si="4"/>
        <v>355</v>
      </c>
      <c r="M18" s="11">
        <f t="shared" si="4"/>
        <v>306</v>
      </c>
      <c r="N18" s="123">
        <f t="shared" si="4"/>
        <v>4785</v>
      </c>
    </row>
    <row r="19" spans="1:14" ht="39.75" customHeight="1" x14ac:dyDescent="0.25">
      <c r="A19" s="48" t="s">
        <v>28</v>
      </c>
      <c r="B19" s="8">
        <v>66</v>
      </c>
      <c r="C19" s="8">
        <v>93</v>
      </c>
      <c r="D19" s="8">
        <v>130</v>
      </c>
      <c r="E19" s="8">
        <v>139</v>
      </c>
      <c r="F19" s="8">
        <v>148</v>
      </c>
      <c r="G19" s="8">
        <v>80</v>
      </c>
      <c r="H19" s="8">
        <v>148</v>
      </c>
      <c r="I19" s="8">
        <v>157</v>
      </c>
      <c r="J19" s="8">
        <v>174</v>
      </c>
      <c r="K19" s="8">
        <v>141</v>
      </c>
      <c r="L19" s="8">
        <v>110</v>
      </c>
      <c r="M19" s="8">
        <v>121</v>
      </c>
      <c r="N19" s="124">
        <f>SUM(B19:M19)</f>
        <v>1507</v>
      </c>
    </row>
    <row r="20" spans="1:14" ht="58.5" customHeight="1" x14ac:dyDescent="0.25">
      <c r="A20" s="48" t="s">
        <v>37</v>
      </c>
      <c r="B20" s="8">
        <v>179</v>
      </c>
      <c r="C20" s="8">
        <v>357</v>
      </c>
      <c r="D20" s="8">
        <v>240</v>
      </c>
      <c r="E20" s="8">
        <v>224</v>
      </c>
      <c r="F20" s="8">
        <v>285</v>
      </c>
      <c r="G20" s="8">
        <v>372</v>
      </c>
      <c r="H20" s="8">
        <v>266</v>
      </c>
      <c r="I20" s="8">
        <v>224</v>
      </c>
      <c r="J20" s="8">
        <v>328</v>
      </c>
      <c r="K20" s="8">
        <v>373</v>
      </c>
      <c r="L20" s="8">
        <v>245</v>
      </c>
      <c r="M20" s="8">
        <v>185</v>
      </c>
      <c r="N20" s="124">
        <f>SUM(B20:M20)</f>
        <v>3278</v>
      </c>
    </row>
    <row r="21" spans="1:14" x14ac:dyDescent="0.25">
      <c r="A21" s="3" t="s">
        <v>3</v>
      </c>
      <c r="B21" s="11">
        <f>B17+B18</f>
        <v>279</v>
      </c>
      <c r="C21" s="11">
        <f t="shared" ref="C21:N21" si="5">C17+C18</f>
        <v>473</v>
      </c>
      <c r="D21" s="11">
        <f t="shared" si="5"/>
        <v>433</v>
      </c>
      <c r="E21" s="11">
        <f t="shared" si="5"/>
        <v>432</v>
      </c>
      <c r="F21" s="11">
        <f t="shared" si="5"/>
        <v>484</v>
      </c>
      <c r="G21" s="11">
        <f t="shared" si="5"/>
        <v>475</v>
      </c>
      <c r="H21" s="11">
        <f t="shared" si="5"/>
        <v>457</v>
      </c>
      <c r="I21" s="11">
        <f t="shared" si="5"/>
        <v>410</v>
      </c>
      <c r="J21" s="11">
        <f t="shared" si="5"/>
        <v>548</v>
      </c>
      <c r="K21" s="11">
        <f t="shared" si="5"/>
        <v>552</v>
      </c>
      <c r="L21" s="11">
        <f t="shared" si="5"/>
        <v>393</v>
      </c>
      <c r="M21" s="11">
        <f t="shared" si="5"/>
        <v>337</v>
      </c>
      <c r="N21" s="123">
        <f t="shared" si="5"/>
        <v>5273</v>
      </c>
    </row>
  </sheetData>
  <mergeCells count="4">
    <mergeCell ref="B2:N2"/>
    <mergeCell ref="A4:N4"/>
    <mergeCell ref="A10:N10"/>
    <mergeCell ref="A16:N16"/>
  </mergeCells>
  <pageMargins left="0.25" right="0.25" top="0.25" bottom="0.25" header="0.3" footer="0.3"/>
  <pageSetup paperSize="9" scale="9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31"/>
  <sheetViews>
    <sheetView topLeftCell="A13" zoomScale="85" zoomScaleNormal="85" workbookViewId="0">
      <selection activeCell="AC25" sqref="AC25"/>
    </sheetView>
  </sheetViews>
  <sheetFormatPr defaultRowHeight="15" x14ac:dyDescent="0.25"/>
  <cols>
    <col min="1" max="1" width="32.5703125" style="126" customWidth="1"/>
    <col min="2" max="27" width="7.28515625" style="126" customWidth="1"/>
    <col min="28" max="16384" width="9.140625" style="126"/>
  </cols>
  <sheetData>
    <row r="1" spans="1:27" ht="33" customHeight="1" x14ac:dyDescent="0.25">
      <c r="A1" s="38" t="s">
        <v>22</v>
      </c>
    </row>
    <row r="2" spans="1:27" ht="27" customHeight="1" x14ac:dyDescent="0.25">
      <c r="A2" s="59"/>
      <c r="B2" s="232">
        <v>2024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3"/>
    </row>
    <row r="3" spans="1:27" ht="27" customHeight="1" x14ac:dyDescent="0.25">
      <c r="A3" s="112"/>
      <c r="B3" s="214">
        <v>1</v>
      </c>
      <c r="C3" s="215"/>
      <c r="D3" s="214">
        <v>2</v>
      </c>
      <c r="E3" s="215"/>
      <c r="F3" s="214">
        <v>3</v>
      </c>
      <c r="G3" s="215"/>
      <c r="H3" s="214">
        <v>4</v>
      </c>
      <c r="I3" s="215"/>
      <c r="J3" s="214">
        <v>5</v>
      </c>
      <c r="K3" s="215"/>
      <c r="L3" s="214">
        <v>6</v>
      </c>
      <c r="M3" s="215"/>
      <c r="N3" s="214">
        <v>7</v>
      </c>
      <c r="O3" s="215"/>
      <c r="P3" s="214">
        <v>8</v>
      </c>
      <c r="Q3" s="215"/>
      <c r="R3" s="214">
        <v>9</v>
      </c>
      <c r="S3" s="215"/>
      <c r="T3" s="214">
        <v>10</v>
      </c>
      <c r="U3" s="215"/>
      <c r="V3" s="214">
        <v>11</v>
      </c>
      <c r="W3" s="215"/>
      <c r="X3" s="214">
        <v>12</v>
      </c>
      <c r="Y3" s="215"/>
      <c r="Z3" s="214" t="s">
        <v>3</v>
      </c>
      <c r="AA3" s="215"/>
    </row>
    <row r="4" spans="1:27" ht="27" customHeigh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6"/>
    </row>
    <row r="5" spans="1:27" ht="37.5" customHeight="1" x14ac:dyDescent="0.25">
      <c r="A5" s="4" t="s">
        <v>40</v>
      </c>
      <c r="B5" s="13">
        <f>B6+B7</f>
        <v>1</v>
      </c>
      <c r="C5" s="114">
        <f t="shared" ref="C5:I5" si="0">C6+C7</f>
        <v>2</v>
      </c>
      <c r="D5" s="13">
        <f t="shared" si="0"/>
        <v>7</v>
      </c>
      <c r="E5" s="114">
        <f t="shared" si="0"/>
        <v>49</v>
      </c>
      <c r="F5" s="13">
        <f t="shared" si="0"/>
        <v>7</v>
      </c>
      <c r="G5" s="114">
        <f t="shared" si="0"/>
        <v>7</v>
      </c>
      <c r="H5" s="13">
        <f t="shared" si="0"/>
        <v>6</v>
      </c>
      <c r="I5" s="114">
        <f t="shared" si="0"/>
        <v>13</v>
      </c>
      <c r="J5" s="18">
        <f>J6+J7</f>
        <v>2</v>
      </c>
      <c r="K5" s="114">
        <f t="shared" ref="K5:Q5" si="1">K6+K7</f>
        <v>3</v>
      </c>
      <c r="L5" s="13">
        <f t="shared" si="1"/>
        <v>3</v>
      </c>
      <c r="M5" s="114">
        <f t="shared" si="1"/>
        <v>20</v>
      </c>
      <c r="N5" s="13">
        <f t="shared" si="1"/>
        <v>3</v>
      </c>
      <c r="O5" s="114">
        <f t="shared" si="1"/>
        <v>8</v>
      </c>
      <c r="P5" s="13">
        <f t="shared" si="1"/>
        <v>5</v>
      </c>
      <c r="Q5" s="114">
        <f t="shared" si="1"/>
        <v>9</v>
      </c>
      <c r="R5" s="13">
        <f>R6+R7</f>
        <v>1</v>
      </c>
      <c r="S5" s="114">
        <f t="shared" ref="S5:Y5" si="2">S6+S7</f>
        <v>2</v>
      </c>
      <c r="T5" s="18">
        <f t="shared" si="2"/>
        <v>2</v>
      </c>
      <c r="U5" s="114">
        <f t="shared" si="2"/>
        <v>12</v>
      </c>
      <c r="V5" s="13">
        <f t="shared" si="2"/>
        <v>5</v>
      </c>
      <c r="W5" s="114">
        <f t="shared" si="2"/>
        <v>22</v>
      </c>
      <c r="X5" s="18">
        <f t="shared" si="2"/>
        <v>6</v>
      </c>
      <c r="Y5" s="114">
        <f t="shared" si="2"/>
        <v>106</v>
      </c>
      <c r="Z5" s="13">
        <f>Z6+Z7</f>
        <v>48</v>
      </c>
      <c r="AA5" s="114">
        <f>AA6+AA7</f>
        <v>253</v>
      </c>
    </row>
    <row r="6" spans="1:27" ht="27.75" customHeight="1" x14ac:dyDescent="0.25">
      <c r="A6" s="71" t="s">
        <v>41</v>
      </c>
      <c r="B6" s="14"/>
      <c r="C6" s="115"/>
      <c r="D6" s="14">
        <v>7</v>
      </c>
      <c r="E6" s="115">
        <v>49</v>
      </c>
      <c r="F6" s="14">
        <v>7</v>
      </c>
      <c r="G6" s="115">
        <v>7</v>
      </c>
      <c r="H6" s="14">
        <v>6</v>
      </c>
      <c r="I6" s="115">
        <v>13</v>
      </c>
      <c r="J6" s="14">
        <v>2</v>
      </c>
      <c r="K6" s="115">
        <v>3</v>
      </c>
      <c r="L6" s="14">
        <v>3</v>
      </c>
      <c r="M6" s="115">
        <v>20</v>
      </c>
      <c r="N6" s="14">
        <v>2</v>
      </c>
      <c r="O6" s="115">
        <v>4</v>
      </c>
      <c r="P6" s="14">
        <v>5</v>
      </c>
      <c r="Q6" s="115">
        <v>9</v>
      </c>
      <c r="R6" s="14">
        <v>1</v>
      </c>
      <c r="S6" s="115">
        <v>2</v>
      </c>
      <c r="T6" s="14">
        <v>2</v>
      </c>
      <c r="U6" s="115">
        <v>12</v>
      </c>
      <c r="V6" s="14">
        <v>4</v>
      </c>
      <c r="W6" s="115">
        <v>17</v>
      </c>
      <c r="X6" s="14">
        <v>6</v>
      </c>
      <c r="Y6" s="115">
        <v>106</v>
      </c>
      <c r="Z6" s="23">
        <f>B6+D6+F6+H6+J6+L6+N6+P6+R6+T6+V6+X6</f>
        <v>45</v>
      </c>
      <c r="AA6" s="125">
        <f>C6+E6+G6+I6+K6+M6+O6+Q6+S6+U6+W6+Y6</f>
        <v>242</v>
      </c>
    </row>
    <row r="7" spans="1:27" ht="51" customHeight="1" x14ac:dyDescent="0.25">
      <c r="A7" s="71" t="s">
        <v>42</v>
      </c>
      <c r="B7" s="14">
        <v>1</v>
      </c>
      <c r="C7" s="115">
        <v>2</v>
      </c>
      <c r="D7" s="14"/>
      <c r="E7" s="115"/>
      <c r="F7" s="14"/>
      <c r="G7" s="115"/>
      <c r="H7" s="14"/>
      <c r="I7" s="115"/>
      <c r="J7" s="14"/>
      <c r="K7" s="115"/>
      <c r="L7" s="14"/>
      <c r="M7" s="115"/>
      <c r="N7" s="14">
        <v>1</v>
      </c>
      <c r="O7" s="115">
        <v>4</v>
      </c>
      <c r="P7" s="14"/>
      <c r="Q7" s="115"/>
      <c r="R7" s="14"/>
      <c r="S7" s="115"/>
      <c r="T7" s="14"/>
      <c r="U7" s="115"/>
      <c r="V7" s="14">
        <v>1</v>
      </c>
      <c r="W7" s="115">
        <v>5</v>
      </c>
      <c r="X7" s="14"/>
      <c r="Y7" s="115"/>
      <c r="Z7" s="23">
        <f>B7+D7+F7+H7+J7+L7+N7+P7+R7+T7+V7+X7</f>
        <v>3</v>
      </c>
      <c r="AA7" s="125">
        <f>C7+E7+G7+I7+K7+M7+O7+Q7+S7+U7+W7+Y7</f>
        <v>11</v>
      </c>
    </row>
    <row r="8" spans="1:27" ht="39" customHeight="1" x14ac:dyDescent="0.25">
      <c r="A8" s="4" t="s">
        <v>23</v>
      </c>
      <c r="B8" s="18">
        <f t="shared" ref="B8:I8" si="3">B9+B10</f>
        <v>6</v>
      </c>
      <c r="C8" s="114">
        <f t="shared" si="3"/>
        <v>35</v>
      </c>
      <c r="D8" s="13">
        <f t="shared" si="3"/>
        <v>13</v>
      </c>
      <c r="E8" s="114">
        <f t="shared" si="3"/>
        <v>43</v>
      </c>
      <c r="F8" s="13">
        <f t="shared" si="3"/>
        <v>12</v>
      </c>
      <c r="G8" s="114">
        <f t="shared" si="3"/>
        <v>29</v>
      </c>
      <c r="H8" s="13">
        <f t="shared" si="3"/>
        <v>4</v>
      </c>
      <c r="I8" s="114">
        <f t="shared" si="3"/>
        <v>105</v>
      </c>
      <c r="J8" s="13">
        <f>J9+J10</f>
        <v>18</v>
      </c>
      <c r="K8" s="114">
        <f t="shared" ref="K8:Q8" si="4">K9+K10</f>
        <v>55</v>
      </c>
      <c r="L8" s="13">
        <f t="shared" si="4"/>
        <v>12</v>
      </c>
      <c r="M8" s="114">
        <f t="shared" si="4"/>
        <v>56</v>
      </c>
      <c r="N8" s="13">
        <f t="shared" si="4"/>
        <v>8</v>
      </c>
      <c r="O8" s="114">
        <f t="shared" si="4"/>
        <v>13</v>
      </c>
      <c r="P8" s="13">
        <f t="shared" si="4"/>
        <v>27</v>
      </c>
      <c r="Q8" s="114">
        <f t="shared" si="4"/>
        <v>55</v>
      </c>
      <c r="R8" s="13">
        <f>R9+R10</f>
        <v>9</v>
      </c>
      <c r="S8" s="114">
        <f t="shared" ref="S8:Y8" si="5">S9+S10</f>
        <v>28</v>
      </c>
      <c r="T8" s="13">
        <f t="shared" si="5"/>
        <v>10</v>
      </c>
      <c r="U8" s="114">
        <f t="shared" si="5"/>
        <v>22</v>
      </c>
      <c r="V8" s="13">
        <f t="shared" si="5"/>
        <v>18</v>
      </c>
      <c r="W8" s="114">
        <f t="shared" si="5"/>
        <v>54</v>
      </c>
      <c r="X8" s="13">
        <f t="shared" si="5"/>
        <v>15</v>
      </c>
      <c r="Y8" s="114">
        <f t="shared" si="5"/>
        <v>29</v>
      </c>
      <c r="Z8" s="13">
        <f>Z9+Z10</f>
        <v>152</v>
      </c>
      <c r="AA8" s="114">
        <f>AA9+AA10</f>
        <v>524</v>
      </c>
    </row>
    <row r="9" spans="1:27" ht="25.5" customHeight="1" x14ac:dyDescent="0.25">
      <c r="A9" s="71" t="s">
        <v>41</v>
      </c>
      <c r="B9" s="15"/>
      <c r="C9" s="115"/>
      <c r="D9" s="15"/>
      <c r="E9" s="115"/>
      <c r="F9" s="15"/>
      <c r="G9" s="115"/>
      <c r="H9" s="15">
        <v>1</v>
      </c>
      <c r="I9" s="115">
        <v>3</v>
      </c>
      <c r="J9" s="15">
        <v>4</v>
      </c>
      <c r="K9" s="115">
        <v>14</v>
      </c>
      <c r="L9" s="15"/>
      <c r="M9" s="115"/>
      <c r="N9" s="15"/>
      <c r="O9" s="115"/>
      <c r="P9" s="15"/>
      <c r="Q9" s="115"/>
      <c r="R9" s="14"/>
      <c r="S9" s="115"/>
      <c r="T9" s="15"/>
      <c r="U9" s="115"/>
      <c r="V9" s="15"/>
      <c r="W9" s="115"/>
      <c r="X9" s="15"/>
      <c r="Y9" s="115"/>
      <c r="Z9" s="23">
        <f>B9+D9+F9+H9+J9+L9+N9+P9+R9+T9+V9+X9</f>
        <v>5</v>
      </c>
      <c r="AA9" s="125">
        <f>C9+E9+G9+I9+K9+M9+O9+Q9+S9+U9+W9+Y9</f>
        <v>17</v>
      </c>
    </row>
    <row r="10" spans="1:27" ht="51.75" customHeight="1" x14ac:dyDescent="0.25">
      <c r="A10" s="71" t="s">
        <v>42</v>
      </c>
      <c r="B10" s="15">
        <v>6</v>
      </c>
      <c r="C10" s="115">
        <v>35</v>
      </c>
      <c r="D10" s="15">
        <v>13</v>
      </c>
      <c r="E10" s="115">
        <v>43</v>
      </c>
      <c r="F10" s="15">
        <v>12</v>
      </c>
      <c r="G10" s="115">
        <v>29</v>
      </c>
      <c r="H10" s="15">
        <v>3</v>
      </c>
      <c r="I10" s="115">
        <v>102</v>
      </c>
      <c r="J10" s="15">
        <v>14</v>
      </c>
      <c r="K10" s="115">
        <v>41</v>
      </c>
      <c r="L10" s="15">
        <v>12</v>
      </c>
      <c r="M10" s="115">
        <v>56</v>
      </c>
      <c r="N10" s="15">
        <v>8</v>
      </c>
      <c r="O10" s="115">
        <v>13</v>
      </c>
      <c r="P10" s="15">
        <v>27</v>
      </c>
      <c r="Q10" s="115">
        <v>55</v>
      </c>
      <c r="R10" s="14">
        <v>9</v>
      </c>
      <c r="S10" s="115">
        <v>28</v>
      </c>
      <c r="T10" s="15">
        <v>10</v>
      </c>
      <c r="U10" s="115">
        <v>22</v>
      </c>
      <c r="V10" s="15">
        <v>18</v>
      </c>
      <c r="W10" s="115">
        <v>54</v>
      </c>
      <c r="X10" s="15">
        <v>15</v>
      </c>
      <c r="Y10" s="115">
        <v>29</v>
      </c>
      <c r="Z10" s="23">
        <f>B10+D10+F10+H10+J10+L10+N10+P10+R10+T10+V10+X10</f>
        <v>147</v>
      </c>
      <c r="AA10" s="125">
        <f>C10+E10+G10+I10+K10+M10+O10+Q10+S10+U10+W10+Y10</f>
        <v>507</v>
      </c>
    </row>
    <row r="11" spans="1:27" ht="17.25" customHeight="1" x14ac:dyDescent="0.25">
      <c r="A11" s="4" t="s">
        <v>3</v>
      </c>
      <c r="B11" s="13">
        <f>B5+B8</f>
        <v>7</v>
      </c>
      <c r="C11" s="114">
        <f t="shared" ref="C11:I11" si="6">C5+C8</f>
        <v>37</v>
      </c>
      <c r="D11" s="13">
        <f t="shared" si="6"/>
        <v>20</v>
      </c>
      <c r="E11" s="114">
        <f t="shared" si="6"/>
        <v>92</v>
      </c>
      <c r="F11" s="13">
        <f t="shared" si="6"/>
        <v>19</v>
      </c>
      <c r="G11" s="114">
        <f t="shared" si="6"/>
        <v>36</v>
      </c>
      <c r="H11" s="13">
        <f t="shared" si="6"/>
        <v>10</v>
      </c>
      <c r="I11" s="114">
        <f t="shared" si="6"/>
        <v>118</v>
      </c>
      <c r="J11" s="13">
        <f>J5+J8</f>
        <v>20</v>
      </c>
      <c r="K11" s="114">
        <f t="shared" ref="K11:Q11" si="7">K5+K8</f>
        <v>58</v>
      </c>
      <c r="L11" s="13">
        <f t="shared" si="7"/>
        <v>15</v>
      </c>
      <c r="M11" s="114">
        <f t="shared" si="7"/>
        <v>76</v>
      </c>
      <c r="N11" s="13">
        <f t="shared" si="7"/>
        <v>11</v>
      </c>
      <c r="O11" s="114">
        <f t="shared" si="7"/>
        <v>21</v>
      </c>
      <c r="P11" s="13">
        <f t="shared" si="7"/>
        <v>32</v>
      </c>
      <c r="Q11" s="114">
        <f t="shared" si="7"/>
        <v>64</v>
      </c>
      <c r="R11" s="13">
        <f>R5+R8</f>
        <v>10</v>
      </c>
      <c r="S11" s="114">
        <f t="shared" ref="S11:Y11" si="8">S5+S8</f>
        <v>30</v>
      </c>
      <c r="T11" s="13">
        <f t="shared" si="8"/>
        <v>12</v>
      </c>
      <c r="U11" s="114">
        <f t="shared" si="8"/>
        <v>34</v>
      </c>
      <c r="V11" s="13">
        <f t="shared" si="8"/>
        <v>23</v>
      </c>
      <c r="W11" s="114">
        <f t="shared" si="8"/>
        <v>76</v>
      </c>
      <c r="X11" s="13">
        <f t="shared" si="8"/>
        <v>21</v>
      </c>
      <c r="Y11" s="114">
        <f t="shared" si="8"/>
        <v>135</v>
      </c>
      <c r="Z11" s="13">
        <f t="shared" ref="Z11:AA11" si="9">Z5+Z8</f>
        <v>200</v>
      </c>
      <c r="AA11" s="114">
        <f t="shared" si="9"/>
        <v>777</v>
      </c>
    </row>
    <row r="12" spans="1:27" ht="27" customHeight="1" x14ac:dyDescent="0.25">
      <c r="A12" s="224" t="s">
        <v>12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6"/>
    </row>
    <row r="13" spans="1:27" ht="38.25" customHeight="1" x14ac:dyDescent="0.25">
      <c r="A13" s="4" t="s">
        <v>43</v>
      </c>
      <c r="B13" s="13">
        <f>B14+B15</f>
        <v>0</v>
      </c>
      <c r="C13" s="114">
        <f t="shared" ref="C13:I13" si="10">C14+C15</f>
        <v>0</v>
      </c>
      <c r="D13" s="13">
        <f t="shared" si="10"/>
        <v>0</v>
      </c>
      <c r="E13" s="114">
        <f t="shared" si="10"/>
        <v>0</v>
      </c>
      <c r="F13" s="13">
        <f t="shared" si="10"/>
        <v>1</v>
      </c>
      <c r="G13" s="114">
        <f t="shared" si="10"/>
        <v>1</v>
      </c>
      <c r="H13" s="13">
        <f t="shared" si="10"/>
        <v>2</v>
      </c>
      <c r="I13" s="114">
        <f t="shared" si="10"/>
        <v>6</v>
      </c>
      <c r="J13" s="18">
        <f>J14+J15</f>
        <v>2</v>
      </c>
      <c r="K13" s="114">
        <f t="shared" ref="K13:Q13" si="11">K14+K15</f>
        <v>15</v>
      </c>
      <c r="L13" s="18">
        <f t="shared" si="11"/>
        <v>0</v>
      </c>
      <c r="M13" s="114">
        <f t="shared" si="11"/>
        <v>0</v>
      </c>
      <c r="N13" s="13">
        <f t="shared" si="11"/>
        <v>0</v>
      </c>
      <c r="O13" s="114">
        <f t="shared" si="11"/>
        <v>0</v>
      </c>
      <c r="P13" s="13">
        <f t="shared" si="11"/>
        <v>2</v>
      </c>
      <c r="Q13" s="114">
        <f t="shared" si="11"/>
        <v>14</v>
      </c>
      <c r="R13" s="13">
        <f>R14+R15</f>
        <v>1</v>
      </c>
      <c r="S13" s="114">
        <f t="shared" ref="S13:Y13" si="12">S14+S15</f>
        <v>2</v>
      </c>
      <c r="T13" s="18">
        <f t="shared" si="12"/>
        <v>2</v>
      </c>
      <c r="U13" s="114">
        <f t="shared" si="12"/>
        <v>2</v>
      </c>
      <c r="V13" s="18">
        <f t="shared" si="12"/>
        <v>1</v>
      </c>
      <c r="W13" s="114">
        <f t="shared" si="12"/>
        <v>34</v>
      </c>
      <c r="X13" s="23">
        <f t="shared" si="12"/>
        <v>0</v>
      </c>
      <c r="Y13" s="114">
        <f t="shared" si="12"/>
        <v>0</v>
      </c>
      <c r="Z13" s="13">
        <f t="shared" ref="Z13:AA13" si="13">Z14+Z15</f>
        <v>11</v>
      </c>
      <c r="AA13" s="114">
        <f t="shared" si="13"/>
        <v>74</v>
      </c>
    </row>
    <row r="14" spans="1:27" ht="27" customHeight="1" x14ac:dyDescent="0.25">
      <c r="A14" s="71" t="s">
        <v>41</v>
      </c>
      <c r="B14" s="15"/>
      <c r="C14" s="115"/>
      <c r="D14" s="15"/>
      <c r="E14" s="115"/>
      <c r="F14" s="15">
        <v>1</v>
      </c>
      <c r="G14" s="115">
        <v>1</v>
      </c>
      <c r="H14" s="15">
        <v>2</v>
      </c>
      <c r="I14" s="115">
        <v>6</v>
      </c>
      <c r="J14" s="15">
        <v>1</v>
      </c>
      <c r="K14" s="115">
        <v>2</v>
      </c>
      <c r="L14" s="14"/>
      <c r="M14" s="115"/>
      <c r="N14" s="15"/>
      <c r="O14" s="115"/>
      <c r="P14" s="15">
        <v>2</v>
      </c>
      <c r="Q14" s="115">
        <v>14</v>
      </c>
      <c r="R14" s="15"/>
      <c r="S14" s="115"/>
      <c r="T14" s="15">
        <v>2</v>
      </c>
      <c r="U14" s="115">
        <v>2</v>
      </c>
      <c r="V14" s="14">
        <v>1</v>
      </c>
      <c r="W14" s="115">
        <v>34</v>
      </c>
      <c r="X14" s="15"/>
      <c r="Y14" s="115"/>
      <c r="Z14" s="23">
        <f>B14+D14+F14+H14+J14+L14+N14+P14+R14+T14+V14+X14</f>
        <v>9</v>
      </c>
      <c r="AA14" s="125">
        <f>C14+E14+G14+I14+K14+M14+O14+Q14+S14+U14+W14+Y14</f>
        <v>59</v>
      </c>
    </row>
    <row r="15" spans="1:27" ht="51" customHeight="1" x14ac:dyDescent="0.25">
      <c r="A15" s="71" t="s">
        <v>42</v>
      </c>
      <c r="B15" s="13"/>
      <c r="C15" s="114"/>
      <c r="D15" s="13"/>
      <c r="E15" s="114"/>
      <c r="F15" s="13"/>
      <c r="G15" s="114"/>
      <c r="H15" s="13"/>
      <c r="I15" s="114"/>
      <c r="J15" s="13">
        <v>1</v>
      </c>
      <c r="K15" s="114">
        <v>13</v>
      </c>
      <c r="L15" s="13"/>
      <c r="M15" s="114"/>
      <c r="N15" s="13"/>
      <c r="O15" s="114"/>
      <c r="P15" s="13"/>
      <c r="Q15" s="114"/>
      <c r="R15" s="18">
        <v>1</v>
      </c>
      <c r="S15" s="114">
        <v>2</v>
      </c>
      <c r="T15" s="13"/>
      <c r="U15" s="114"/>
      <c r="V15" s="13"/>
      <c r="W15" s="114"/>
      <c r="X15" s="13"/>
      <c r="Y15" s="114"/>
      <c r="Z15" s="23">
        <f>B15+D15+F15+H15+J15+L15+N15+P15+R15+T15+V15+X15</f>
        <v>2</v>
      </c>
      <c r="AA15" s="125">
        <f>C15+E15+G15+I15+K15+M15+O15+Q15+S15+U15+W15+Y15</f>
        <v>15</v>
      </c>
    </row>
    <row r="16" spans="1:27" ht="39.75" customHeight="1" x14ac:dyDescent="0.25">
      <c r="A16" s="4" t="s">
        <v>27</v>
      </c>
      <c r="B16" s="13">
        <f>B17+B18</f>
        <v>17</v>
      </c>
      <c r="C16" s="114">
        <f t="shared" ref="C16:I16" si="14">C17+C18</f>
        <v>59</v>
      </c>
      <c r="D16" s="13">
        <f t="shared" si="14"/>
        <v>22</v>
      </c>
      <c r="E16" s="114">
        <f t="shared" si="14"/>
        <v>49</v>
      </c>
      <c r="F16" s="13">
        <f t="shared" si="14"/>
        <v>8</v>
      </c>
      <c r="G16" s="114">
        <f t="shared" si="14"/>
        <v>33</v>
      </c>
      <c r="H16" s="13">
        <f t="shared" si="14"/>
        <v>8</v>
      </c>
      <c r="I16" s="114">
        <f t="shared" si="14"/>
        <v>13</v>
      </c>
      <c r="J16" s="13">
        <f>J17+J18</f>
        <v>12</v>
      </c>
      <c r="K16" s="114">
        <f t="shared" ref="K16:Q16" si="15">K17+K18</f>
        <v>24</v>
      </c>
      <c r="L16" s="13">
        <f t="shared" si="15"/>
        <v>13</v>
      </c>
      <c r="M16" s="114">
        <f t="shared" si="15"/>
        <v>21</v>
      </c>
      <c r="N16" s="13">
        <f t="shared" si="15"/>
        <v>6</v>
      </c>
      <c r="O16" s="114">
        <f t="shared" si="15"/>
        <v>55</v>
      </c>
      <c r="P16" s="13">
        <f t="shared" si="15"/>
        <v>7</v>
      </c>
      <c r="Q16" s="114">
        <f t="shared" si="15"/>
        <v>13</v>
      </c>
      <c r="R16" s="13">
        <f>R17+R18</f>
        <v>7</v>
      </c>
      <c r="S16" s="114">
        <f t="shared" ref="S16:Y16" si="16">S17+S18</f>
        <v>12</v>
      </c>
      <c r="T16" s="13">
        <f t="shared" si="16"/>
        <v>4</v>
      </c>
      <c r="U16" s="114">
        <f t="shared" si="16"/>
        <v>34</v>
      </c>
      <c r="V16" s="13">
        <f t="shared" si="16"/>
        <v>10</v>
      </c>
      <c r="W16" s="114">
        <f t="shared" si="16"/>
        <v>32</v>
      </c>
      <c r="X16" s="13">
        <f t="shared" si="16"/>
        <v>16</v>
      </c>
      <c r="Y16" s="114">
        <f t="shared" si="16"/>
        <v>51</v>
      </c>
      <c r="Z16" s="13">
        <f t="shared" ref="Z16:AA16" si="17">Z17+Z18</f>
        <v>130</v>
      </c>
      <c r="AA16" s="114">
        <f t="shared" si="17"/>
        <v>396</v>
      </c>
    </row>
    <row r="17" spans="1:27" ht="27" customHeight="1" x14ac:dyDescent="0.25">
      <c r="A17" s="71" t="s">
        <v>44</v>
      </c>
      <c r="B17" s="15"/>
      <c r="C17" s="115"/>
      <c r="D17" s="15"/>
      <c r="E17" s="115"/>
      <c r="F17" s="15"/>
      <c r="G17" s="115"/>
      <c r="H17" s="15"/>
      <c r="I17" s="115"/>
      <c r="J17" s="15"/>
      <c r="K17" s="115"/>
      <c r="L17" s="14"/>
      <c r="M17" s="115"/>
      <c r="N17" s="15"/>
      <c r="O17" s="115"/>
      <c r="P17" s="15"/>
      <c r="Q17" s="115"/>
      <c r="R17" s="15">
        <v>1</v>
      </c>
      <c r="S17" s="115">
        <v>3</v>
      </c>
      <c r="T17" s="15"/>
      <c r="U17" s="115"/>
      <c r="V17" s="14"/>
      <c r="W17" s="115"/>
      <c r="X17" s="15"/>
      <c r="Y17" s="115"/>
      <c r="Z17" s="23">
        <f>B17+D17+F17+H17+J17+L17+N17+P17+R17+T17+V17+X17</f>
        <v>1</v>
      </c>
      <c r="AA17" s="125">
        <f>C17+E17+G17+I17+K17+M17+O17+Q17+S17+U17+W17+Y17</f>
        <v>3</v>
      </c>
    </row>
    <row r="18" spans="1:27" ht="48" x14ac:dyDescent="0.25">
      <c r="A18" s="71" t="s">
        <v>42</v>
      </c>
      <c r="B18" s="14">
        <v>17</v>
      </c>
      <c r="C18" s="115">
        <v>59</v>
      </c>
      <c r="D18" s="14">
        <v>22</v>
      </c>
      <c r="E18" s="115">
        <v>49</v>
      </c>
      <c r="F18" s="14">
        <v>8</v>
      </c>
      <c r="G18" s="115">
        <v>33</v>
      </c>
      <c r="H18" s="14">
        <v>8</v>
      </c>
      <c r="I18" s="115">
        <v>13</v>
      </c>
      <c r="J18" s="14">
        <v>12</v>
      </c>
      <c r="K18" s="115">
        <v>24</v>
      </c>
      <c r="L18" s="14">
        <v>13</v>
      </c>
      <c r="M18" s="115">
        <v>21</v>
      </c>
      <c r="N18" s="14">
        <v>6</v>
      </c>
      <c r="O18" s="115">
        <v>55</v>
      </c>
      <c r="P18" s="14">
        <v>7</v>
      </c>
      <c r="Q18" s="115">
        <v>13</v>
      </c>
      <c r="R18" s="14">
        <v>6</v>
      </c>
      <c r="S18" s="114">
        <v>9</v>
      </c>
      <c r="T18" s="14">
        <v>4</v>
      </c>
      <c r="U18" s="115">
        <v>34</v>
      </c>
      <c r="V18" s="15">
        <v>10</v>
      </c>
      <c r="W18" s="115">
        <v>32</v>
      </c>
      <c r="X18" s="15">
        <v>16</v>
      </c>
      <c r="Y18" s="115">
        <v>51</v>
      </c>
      <c r="Z18" s="23">
        <f>B18+D18+F18+H18+J18+L18+N18+P18+R18+T18+V18+X18</f>
        <v>129</v>
      </c>
      <c r="AA18" s="125">
        <f>C18+E18+G18+I18+K18+M18+O18+Q18+S18+U18+W18+Y18</f>
        <v>393</v>
      </c>
    </row>
    <row r="19" spans="1:27" ht="18.75" customHeight="1" x14ac:dyDescent="0.25">
      <c r="A19" s="4" t="s">
        <v>3</v>
      </c>
      <c r="B19" s="13">
        <f>B13+B16</f>
        <v>17</v>
      </c>
      <c r="C19" s="114">
        <f t="shared" ref="C19:I19" si="18">C13+C16</f>
        <v>59</v>
      </c>
      <c r="D19" s="13">
        <f t="shared" si="18"/>
        <v>22</v>
      </c>
      <c r="E19" s="114">
        <f t="shared" si="18"/>
        <v>49</v>
      </c>
      <c r="F19" s="13">
        <f t="shared" si="18"/>
        <v>9</v>
      </c>
      <c r="G19" s="114">
        <f t="shared" si="18"/>
        <v>34</v>
      </c>
      <c r="H19" s="13">
        <f t="shared" si="18"/>
        <v>10</v>
      </c>
      <c r="I19" s="114">
        <f t="shared" si="18"/>
        <v>19</v>
      </c>
      <c r="J19" s="13">
        <f>J13+J16</f>
        <v>14</v>
      </c>
      <c r="K19" s="114">
        <f t="shared" ref="K19:Q19" si="19">K13+K16</f>
        <v>39</v>
      </c>
      <c r="L19" s="13">
        <f t="shared" si="19"/>
        <v>13</v>
      </c>
      <c r="M19" s="114">
        <f t="shared" si="19"/>
        <v>21</v>
      </c>
      <c r="N19" s="13">
        <f t="shared" si="19"/>
        <v>6</v>
      </c>
      <c r="O19" s="114">
        <f t="shared" si="19"/>
        <v>55</v>
      </c>
      <c r="P19" s="13">
        <f t="shared" si="19"/>
        <v>9</v>
      </c>
      <c r="Q19" s="114">
        <f t="shared" si="19"/>
        <v>27</v>
      </c>
      <c r="R19" s="13">
        <f>R13+R16</f>
        <v>8</v>
      </c>
      <c r="S19" s="114">
        <f t="shared" ref="S19:Y19" si="20">S13+S16</f>
        <v>14</v>
      </c>
      <c r="T19" s="13">
        <f t="shared" si="20"/>
        <v>6</v>
      </c>
      <c r="U19" s="114">
        <f t="shared" si="20"/>
        <v>36</v>
      </c>
      <c r="V19" s="13">
        <f t="shared" si="20"/>
        <v>11</v>
      </c>
      <c r="W19" s="114">
        <f t="shared" si="20"/>
        <v>66</v>
      </c>
      <c r="X19" s="13">
        <f t="shared" si="20"/>
        <v>16</v>
      </c>
      <c r="Y19" s="114">
        <f t="shared" si="20"/>
        <v>51</v>
      </c>
      <c r="Z19" s="13">
        <f t="shared" ref="Z19:AA19" si="21">Z13+Z16</f>
        <v>141</v>
      </c>
      <c r="AA19" s="114">
        <f t="shared" si="21"/>
        <v>470</v>
      </c>
    </row>
    <row r="20" spans="1:27" ht="27" customHeight="1" x14ac:dyDescent="0.25">
      <c r="A20" s="224" t="s">
        <v>13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6"/>
    </row>
    <row r="21" spans="1:27" ht="39" customHeight="1" x14ac:dyDescent="0.25">
      <c r="A21" s="4" t="s">
        <v>43</v>
      </c>
      <c r="B21" s="13">
        <f>B22+B23</f>
        <v>6</v>
      </c>
      <c r="C21" s="114">
        <f t="shared" ref="C21:I21" si="22">C22+C23</f>
        <v>17</v>
      </c>
      <c r="D21" s="13">
        <f t="shared" si="22"/>
        <v>3</v>
      </c>
      <c r="E21" s="114">
        <f t="shared" si="22"/>
        <v>10</v>
      </c>
      <c r="F21" s="13">
        <f t="shared" si="22"/>
        <v>8</v>
      </c>
      <c r="G21" s="114">
        <f t="shared" si="22"/>
        <v>21</v>
      </c>
      <c r="H21" s="13">
        <f t="shared" si="22"/>
        <v>10</v>
      </c>
      <c r="I21" s="114">
        <f t="shared" si="22"/>
        <v>18</v>
      </c>
      <c r="J21" s="13">
        <f>J22+J23</f>
        <v>6</v>
      </c>
      <c r="K21" s="114">
        <f t="shared" ref="K21:Q21" si="23">K22+K23</f>
        <v>15</v>
      </c>
      <c r="L21" s="13">
        <f t="shared" si="23"/>
        <v>3</v>
      </c>
      <c r="M21" s="114">
        <f t="shared" si="23"/>
        <v>14</v>
      </c>
      <c r="N21" s="13">
        <f t="shared" si="23"/>
        <v>7</v>
      </c>
      <c r="O21" s="114">
        <f t="shared" si="23"/>
        <v>10</v>
      </c>
      <c r="P21" s="13">
        <f t="shared" si="23"/>
        <v>1</v>
      </c>
      <c r="Q21" s="114">
        <f t="shared" si="23"/>
        <v>12</v>
      </c>
      <c r="R21" s="13">
        <f>R22+R23</f>
        <v>3</v>
      </c>
      <c r="S21" s="114">
        <f t="shared" ref="S21:Y21" si="24">S22+S23</f>
        <v>12</v>
      </c>
      <c r="T21" s="13">
        <f t="shared" si="24"/>
        <v>4</v>
      </c>
      <c r="U21" s="114">
        <f t="shared" si="24"/>
        <v>9</v>
      </c>
      <c r="V21" s="13">
        <f t="shared" si="24"/>
        <v>6</v>
      </c>
      <c r="W21" s="114">
        <f t="shared" si="24"/>
        <v>13</v>
      </c>
      <c r="X21" s="13">
        <f t="shared" si="24"/>
        <v>4</v>
      </c>
      <c r="Y21" s="114">
        <f t="shared" si="24"/>
        <v>71</v>
      </c>
      <c r="Z21" s="13">
        <f t="shared" ref="Z21:AA21" si="25">Z22+Z23</f>
        <v>61</v>
      </c>
      <c r="AA21" s="114">
        <f t="shared" si="25"/>
        <v>222</v>
      </c>
    </row>
    <row r="22" spans="1:27" ht="27.75" customHeight="1" x14ac:dyDescent="0.25">
      <c r="A22" s="71" t="s">
        <v>44</v>
      </c>
      <c r="B22" s="16">
        <v>5</v>
      </c>
      <c r="C22" s="117">
        <v>14</v>
      </c>
      <c r="D22" s="16">
        <v>3</v>
      </c>
      <c r="E22" s="117">
        <v>10</v>
      </c>
      <c r="F22" s="16">
        <v>8</v>
      </c>
      <c r="G22" s="117">
        <v>21</v>
      </c>
      <c r="H22" s="16">
        <v>10</v>
      </c>
      <c r="I22" s="117">
        <v>18</v>
      </c>
      <c r="J22" s="16">
        <v>6</v>
      </c>
      <c r="K22" s="117">
        <v>15</v>
      </c>
      <c r="L22" s="16">
        <v>3</v>
      </c>
      <c r="M22" s="117">
        <v>14</v>
      </c>
      <c r="N22" s="16">
        <v>7</v>
      </c>
      <c r="O22" s="117">
        <v>10</v>
      </c>
      <c r="P22" s="16">
        <v>1</v>
      </c>
      <c r="Q22" s="117">
        <v>12</v>
      </c>
      <c r="R22" s="16">
        <v>2</v>
      </c>
      <c r="S22" s="117">
        <v>8</v>
      </c>
      <c r="T22" s="17">
        <v>4</v>
      </c>
      <c r="U22" s="117">
        <v>9</v>
      </c>
      <c r="V22" s="16">
        <v>5</v>
      </c>
      <c r="W22" s="117">
        <v>11</v>
      </c>
      <c r="X22" s="16">
        <v>4</v>
      </c>
      <c r="Y22" s="117">
        <v>71</v>
      </c>
      <c r="Z22" s="23">
        <f>B22+D22+F22+H22+J22+L22+N22+P22+R22+T22+V22+X22</f>
        <v>58</v>
      </c>
      <c r="AA22" s="125">
        <f>C22+E22+G22+I22+K22+M22+O22+Q22+S22+U22+W22+Y22</f>
        <v>213</v>
      </c>
    </row>
    <row r="23" spans="1:27" ht="50.25" customHeight="1" x14ac:dyDescent="0.25">
      <c r="A23" s="71" t="s">
        <v>42</v>
      </c>
      <c r="B23" s="194">
        <v>1</v>
      </c>
      <c r="C23" s="195">
        <v>3</v>
      </c>
      <c r="D23" s="13"/>
      <c r="E23" s="114"/>
      <c r="F23" s="13"/>
      <c r="G23" s="114"/>
      <c r="H23" s="13"/>
      <c r="I23" s="114"/>
      <c r="J23" s="13"/>
      <c r="K23" s="114"/>
      <c r="L23" s="13"/>
      <c r="M23" s="114"/>
      <c r="N23" s="13"/>
      <c r="O23" s="114"/>
      <c r="P23" s="13"/>
      <c r="Q23" s="114"/>
      <c r="R23" s="13">
        <v>1</v>
      </c>
      <c r="S23" s="114">
        <v>4</v>
      </c>
      <c r="T23" s="13"/>
      <c r="U23" s="114"/>
      <c r="V23" s="13">
        <v>1</v>
      </c>
      <c r="W23" s="114">
        <v>2</v>
      </c>
      <c r="X23" s="13"/>
      <c r="Y23" s="114"/>
      <c r="Z23" s="23">
        <f>B23+D23+F23+H23+J23+L23+N23+P23+R23+T23+V23+X23</f>
        <v>3</v>
      </c>
      <c r="AA23" s="125">
        <f>C23+E23+G23+I23+K23+M23+O23+Q23+S23+U23+W23+Y23</f>
        <v>9</v>
      </c>
    </row>
    <row r="24" spans="1:27" ht="37.5" customHeight="1" x14ac:dyDescent="0.25">
      <c r="A24" s="4" t="s">
        <v>27</v>
      </c>
      <c r="B24" s="13">
        <f>B25+B26</f>
        <v>14</v>
      </c>
      <c r="C24" s="114">
        <f t="shared" ref="C24:I24" si="26">C25+C26</f>
        <v>27</v>
      </c>
      <c r="D24" s="13">
        <f t="shared" si="26"/>
        <v>33</v>
      </c>
      <c r="E24" s="114">
        <f t="shared" si="26"/>
        <v>128</v>
      </c>
      <c r="F24" s="13">
        <f t="shared" si="26"/>
        <v>99</v>
      </c>
      <c r="G24" s="114">
        <f t="shared" si="26"/>
        <v>292</v>
      </c>
      <c r="H24" s="13">
        <f t="shared" si="26"/>
        <v>21</v>
      </c>
      <c r="I24" s="114">
        <f t="shared" si="26"/>
        <v>67</v>
      </c>
      <c r="J24" s="13">
        <f>J25+J26</f>
        <v>31</v>
      </c>
      <c r="K24" s="114">
        <f t="shared" ref="K24:Q24" si="27">K25+K26</f>
        <v>114</v>
      </c>
      <c r="L24" s="13">
        <f t="shared" si="27"/>
        <v>22</v>
      </c>
      <c r="M24" s="114">
        <f t="shared" si="27"/>
        <v>105</v>
      </c>
      <c r="N24" s="13">
        <f t="shared" si="27"/>
        <v>16</v>
      </c>
      <c r="O24" s="114">
        <f t="shared" si="27"/>
        <v>58</v>
      </c>
      <c r="P24" s="13">
        <f t="shared" si="27"/>
        <v>41</v>
      </c>
      <c r="Q24" s="114">
        <f t="shared" si="27"/>
        <v>114</v>
      </c>
      <c r="R24" s="13">
        <f>R25+R26</f>
        <v>45</v>
      </c>
      <c r="S24" s="114">
        <f t="shared" ref="S24:Y24" si="28">S25+S26</f>
        <v>148</v>
      </c>
      <c r="T24" s="13">
        <f t="shared" si="28"/>
        <v>9</v>
      </c>
      <c r="U24" s="114">
        <f t="shared" si="28"/>
        <v>33</v>
      </c>
      <c r="V24" s="13">
        <f t="shared" si="28"/>
        <v>29</v>
      </c>
      <c r="W24" s="114">
        <f t="shared" si="28"/>
        <v>65</v>
      </c>
      <c r="X24" s="13">
        <f t="shared" si="28"/>
        <v>39</v>
      </c>
      <c r="Y24" s="114">
        <f t="shared" si="28"/>
        <v>144</v>
      </c>
      <c r="Z24" s="13">
        <f t="shared" ref="Z24:AA24" si="29">Z25+Z26</f>
        <v>399</v>
      </c>
      <c r="AA24" s="114">
        <f t="shared" si="29"/>
        <v>1295</v>
      </c>
    </row>
    <row r="25" spans="1:27" ht="27.75" customHeight="1" x14ac:dyDescent="0.25">
      <c r="A25" s="71" t="s">
        <v>44</v>
      </c>
      <c r="B25" s="16"/>
      <c r="C25" s="117"/>
      <c r="D25" s="16"/>
      <c r="E25" s="117"/>
      <c r="F25" s="17">
        <v>2</v>
      </c>
      <c r="G25" s="117">
        <v>2</v>
      </c>
      <c r="H25" s="16">
        <v>3</v>
      </c>
      <c r="I25" s="117">
        <v>3</v>
      </c>
      <c r="J25" s="16"/>
      <c r="K25" s="117"/>
      <c r="L25" s="16"/>
      <c r="M25" s="117"/>
      <c r="N25" s="16">
        <v>3</v>
      </c>
      <c r="O25" s="117">
        <v>6</v>
      </c>
      <c r="P25" s="16">
        <v>1</v>
      </c>
      <c r="Q25" s="117">
        <v>1</v>
      </c>
      <c r="R25" s="16"/>
      <c r="S25" s="117"/>
      <c r="T25" s="17">
        <v>2</v>
      </c>
      <c r="U25" s="117">
        <v>2</v>
      </c>
      <c r="V25" s="16"/>
      <c r="W25" s="117"/>
      <c r="X25" s="16">
        <v>3</v>
      </c>
      <c r="Y25" s="117">
        <v>5</v>
      </c>
      <c r="Z25" s="23">
        <f>B25+D25+F25+H25+J25+L25+N25+P25+R25+T25+V25+X25</f>
        <v>14</v>
      </c>
      <c r="AA25" s="125">
        <f>C25+E25+G25+I25+K25+M25+O25+Q25+S25+U25+W25+Y25</f>
        <v>19</v>
      </c>
    </row>
    <row r="26" spans="1:27" ht="48" x14ac:dyDescent="0.25">
      <c r="A26" s="71" t="s">
        <v>42</v>
      </c>
      <c r="B26" s="17">
        <v>14</v>
      </c>
      <c r="C26" s="117">
        <v>27</v>
      </c>
      <c r="D26" s="17">
        <v>33</v>
      </c>
      <c r="E26" s="117">
        <v>128</v>
      </c>
      <c r="F26" s="17">
        <v>97</v>
      </c>
      <c r="G26" s="117">
        <v>290</v>
      </c>
      <c r="H26" s="17">
        <v>18</v>
      </c>
      <c r="I26" s="117">
        <v>64</v>
      </c>
      <c r="J26" s="17">
        <v>31</v>
      </c>
      <c r="K26" s="117">
        <v>114</v>
      </c>
      <c r="L26" s="17">
        <v>22</v>
      </c>
      <c r="M26" s="117">
        <v>105</v>
      </c>
      <c r="N26" s="17">
        <v>13</v>
      </c>
      <c r="O26" s="117">
        <v>52</v>
      </c>
      <c r="P26" s="17">
        <v>40</v>
      </c>
      <c r="Q26" s="117">
        <v>113</v>
      </c>
      <c r="R26" s="17">
        <v>45</v>
      </c>
      <c r="S26" s="117">
        <v>148</v>
      </c>
      <c r="T26" s="17">
        <v>7</v>
      </c>
      <c r="U26" s="117">
        <v>31</v>
      </c>
      <c r="V26" s="17">
        <v>29</v>
      </c>
      <c r="W26" s="117">
        <v>65</v>
      </c>
      <c r="X26" s="16">
        <v>36</v>
      </c>
      <c r="Y26" s="117">
        <v>139</v>
      </c>
      <c r="Z26" s="23">
        <f>B26+D26+F26+H26+J26+L26+N26+P26+R26+T26+V26+X26</f>
        <v>385</v>
      </c>
      <c r="AA26" s="125">
        <f>C26+E26+G26+I26+K26+M26+O26+Q26+S26+U26+W26+Y26</f>
        <v>1276</v>
      </c>
    </row>
    <row r="27" spans="1:27" x14ac:dyDescent="0.25">
      <c r="A27" s="4" t="s">
        <v>3</v>
      </c>
      <c r="B27" s="13">
        <f>B21+B24</f>
        <v>20</v>
      </c>
      <c r="C27" s="114">
        <f t="shared" ref="C27:I27" si="30">C21+C24</f>
        <v>44</v>
      </c>
      <c r="D27" s="13">
        <f t="shared" si="30"/>
        <v>36</v>
      </c>
      <c r="E27" s="114">
        <f t="shared" si="30"/>
        <v>138</v>
      </c>
      <c r="F27" s="13">
        <f t="shared" si="30"/>
        <v>107</v>
      </c>
      <c r="G27" s="114">
        <f t="shared" si="30"/>
        <v>313</v>
      </c>
      <c r="H27" s="13">
        <f t="shared" si="30"/>
        <v>31</v>
      </c>
      <c r="I27" s="114">
        <f t="shared" si="30"/>
        <v>85</v>
      </c>
      <c r="J27" s="13">
        <f>J21+J24</f>
        <v>37</v>
      </c>
      <c r="K27" s="114">
        <f t="shared" ref="K27:Q27" si="31">K21+K24</f>
        <v>129</v>
      </c>
      <c r="L27" s="13">
        <f t="shared" si="31"/>
        <v>25</v>
      </c>
      <c r="M27" s="114">
        <f t="shared" si="31"/>
        <v>119</v>
      </c>
      <c r="N27" s="13">
        <f t="shared" si="31"/>
        <v>23</v>
      </c>
      <c r="O27" s="114">
        <f t="shared" si="31"/>
        <v>68</v>
      </c>
      <c r="P27" s="13">
        <f t="shared" si="31"/>
        <v>42</v>
      </c>
      <c r="Q27" s="114">
        <f t="shared" si="31"/>
        <v>126</v>
      </c>
      <c r="R27" s="13">
        <f>R21+R24</f>
        <v>48</v>
      </c>
      <c r="S27" s="114">
        <f t="shared" ref="S27:Y27" si="32">S21+S24</f>
        <v>160</v>
      </c>
      <c r="T27" s="13">
        <f t="shared" si="32"/>
        <v>13</v>
      </c>
      <c r="U27" s="114">
        <f t="shared" si="32"/>
        <v>42</v>
      </c>
      <c r="V27" s="13">
        <f t="shared" si="32"/>
        <v>35</v>
      </c>
      <c r="W27" s="114">
        <f t="shared" si="32"/>
        <v>78</v>
      </c>
      <c r="X27" s="13">
        <f t="shared" si="32"/>
        <v>43</v>
      </c>
      <c r="Y27" s="114">
        <f t="shared" si="32"/>
        <v>215</v>
      </c>
      <c r="Z27" s="13">
        <f t="shared" ref="Z27:AA27" si="33">Z21+Z24</f>
        <v>460</v>
      </c>
      <c r="AA27" s="114">
        <f t="shared" si="33"/>
        <v>1517</v>
      </c>
    </row>
    <row r="29" spans="1:27" ht="39" customHeight="1" x14ac:dyDescent="0.25">
      <c r="B29" s="55"/>
      <c r="C29" s="216" t="s">
        <v>45</v>
      </c>
      <c r="D29" s="217"/>
      <c r="E29" s="217"/>
      <c r="J29" s="116"/>
      <c r="K29" s="218" t="s">
        <v>46</v>
      </c>
      <c r="L29" s="219"/>
      <c r="M29" s="219"/>
    </row>
    <row r="30" spans="1:27" x14ac:dyDescent="0.25">
      <c r="B30" s="127"/>
      <c r="C30" s="127"/>
      <c r="D30" s="127"/>
      <c r="E30" s="127"/>
    </row>
    <row r="31" spans="1:27" ht="39" customHeight="1" x14ac:dyDescent="0.25"/>
  </sheetData>
  <mergeCells count="19">
    <mergeCell ref="A4:AA4"/>
    <mergeCell ref="A12:AA12"/>
    <mergeCell ref="A20:AA20"/>
    <mergeCell ref="C29:E29"/>
    <mergeCell ref="K29:M29"/>
    <mergeCell ref="L3:M3"/>
    <mergeCell ref="B2:AA2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ageMargins left="0.25" right="0.25" top="0.25" bottom="0.2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9"/>
  <sheetViews>
    <sheetView topLeftCell="A4" workbookViewId="0">
      <selection activeCell="A9" sqref="A9:A10"/>
    </sheetView>
  </sheetViews>
  <sheetFormatPr defaultRowHeight="15" x14ac:dyDescent="0.25"/>
  <cols>
    <col min="1" max="1" width="26" customWidth="1"/>
    <col min="14" max="14" width="10.28515625" customWidth="1"/>
  </cols>
  <sheetData>
    <row r="1" spans="1:17" ht="30.75" customHeight="1" x14ac:dyDescent="0.25">
      <c r="A1" s="7" t="s">
        <v>54</v>
      </c>
    </row>
    <row r="2" spans="1:17" ht="22.5" customHeight="1" x14ac:dyDescent="0.25">
      <c r="A2" s="159"/>
      <c r="B2" s="234">
        <v>2024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6.2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7" ht="24" customHeigh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7" ht="36" x14ac:dyDescent="0.25">
      <c r="A5" s="4" t="s">
        <v>24</v>
      </c>
      <c r="B5" s="180"/>
      <c r="C5" s="180"/>
      <c r="D5" s="180"/>
      <c r="E5" s="172"/>
      <c r="F5" s="180"/>
      <c r="G5" s="180"/>
      <c r="H5" s="180"/>
      <c r="I5" s="172"/>
      <c r="J5" s="173"/>
      <c r="K5" s="173"/>
      <c r="L5" s="173"/>
      <c r="M5" s="173"/>
      <c r="N5" s="123">
        <f>SUM(B5:M5)</f>
        <v>0</v>
      </c>
    </row>
    <row r="6" spans="1:17" ht="48" x14ac:dyDescent="0.25">
      <c r="A6" s="4" t="s">
        <v>23</v>
      </c>
      <c r="B6" s="144">
        <f>B7+B8</f>
        <v>0</v>
      </c>
      <c r="C6" s="144">
        <f t="shared" ref="C6:M6" si="0">C7+C8</f>
        <v>0</v>
      </c>
      <c r="D6" s="144">
        <f t="shared" si="0"/>
        <v>0</v>
      </c>
      <c r="E6" s="144">
        <f t="shared" si="0"/>
        <v>1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1</v>
      </c>
      <c r="K6" s="144">
        <f t="shared" si="0"/>
        <v>180</v>
      </c>
      <c r="L6" s="144">
        <f t="shared" si="0"/>
        <v>1</v>
      </c>
      <c r="M6" s="144">
        <f t="shared" si="0"/>
        <v>3</v>
      </c>
      <c r="N6" s="123">
        <f t="shared" ref="N6:N11" si="1">SUM(B6:M6)</f>
        <v>186</v>
      </c>
    </row>
    <row r="7" spans="1:17" ht="36" x14ac:dyDescent="0.25">
      <c r="A7" s="147" t="s">
        <v>28</v>
      </c>
      <c r="B7" s="180"/>
      <c r="C7" s="180"/>
      <c r="D7" s="180"/>
      <c r="E7" s="172"/>
      <c r="F7" s="180"/>
      <c r="G7" s="180"/>
      <c r="H7" s="180"/>
      <c r="I7" s="173"/>
      <c r="J7" s="173"/>
      <c r="K7" s="173"/>
      <c r="L7" s="173"/>
      <c r="M7" s="173"/>
      <c r="N7" s="123">
        <f t="shared" si="1"/>
        <v>0</v>
      </c>
    </row>
    <row r="8" spans="1:17" ht="36" x14ac:dyDescent="0.25">
      <c r="A8" s="147" t="s">
        <v>89</v>
      </c>
      <c r="B8" s="11">
        <f>B9+B10</f>
        <v>0</v>
      </c>
      <c r="C8" s="11">
        <f t="shared" ref="C8:M8" si="2">C9+C10</f>
        <v>0</v>
      </c>
      <c r="D8" s="11">
        <f t="shared" si="2"/>
        <v>0</v>
      </c>
      <c r="E8" s="11">
        <f t="shared" si="2"/>
        <v>1</v>
      </c>
      <c r="F8" s="11">
        <f t="shared" si="2"/>
        <v>0</v>
      </c>
      <c r="G8" s="11">
        <f t="shared" si="2"/>
        <v>0</v>
      </c>
      <c r="H8" s="11">
        <f t="shared" si="2"/>
        <v>0</v>
      </c>
      <c r="I8" s="11">
        <f t="shared" si="2"/>
        <v>0</v>
      </c>
      <c r="J8" s="11">
        <f t="shared" si="2"/>
        <v>1</v>
      </c>
      <c r="K8" s="11">
        <f t="shared" si="2"/>
        <v>180</v>
      </c>
      <c r="L8" s="11">
        <f t="shared" si="2"/>
        <v>1</v>
      </c>
      <c r="M8" s="11">
        <f t="shared" si="2"/>
        <v>3</v>
      </c>
      <c r="N8" s="123">
        <f t="shared" si="1"/>
        <v>186</v>
      </c>
    </row>
    <row r="9" spans="1:17" ht="36" x14ac:dyDescent="0.25">
      <c r="A9" s="200" t="s">
        <v>90</v>
      </c>
      <c r="B9" s="180"/>
      <c r="C9" s="180"/>
      <c r="D9" s="180"/>
      <c r="E9" s="172">
        <v>1</v>
      </c>
      <c r="F9" s="180"/>
      <c r="G9" s="172"/>
      <c r="H9" s="180"/>
      <c r="I9" s="173"/>
      <c r="J9" s="173">
        <v>1</v>
      </c>
      <c r="K9" s="173"/>
      <c r="L9" s="172"/>
      <c r="M9" s="173">
        <v>2</v>
      </c>
      <c r="N9" s="123">
        <f t="shared" si="1"/>
        <v>4</v>
      </c>
    </row>
    <row r="10" spans="1:17" ht="24" x14ac:dyDescent="0.25">
      <c r="A10" s="200" t="s">
        <v>91</v>
      </c>
      <c r="B10" s="196"/>
      <c r="C10" s="180"/>
      <c r="D10" s="180"/>
      <c r="E10" s="172"/>
      <c r="F10" s="180"/>
      <c r="G10" s="172"/>
      <c r="H10" s="180"/>
      <c r="I10" s="173"/>
      <c r="J10" s="173"/>
      <c r="K10" s="173">
        <v>180</v>
      </c>
      <c r="L10" s="172">
        <v>1</v>
      </c>
      <c r="M10" s="173">
        <v>1</v>
      </c>
      <c r="N10" s="123">
        <f t="shared" si="1"/>
        <v>182</v>
      </c>
    </row>
    <row r="11" spans="1:17" ht="18.75" customHeight="1" x14ac:dyDescent="0.25">
      <c r="A11" s="4" t="s">
        <v>3</v>
      </c>
      <c r="B11" s="146">
        <f t="shared" ref="B11:M11" si="3">B5+B6</f>
        <v>0</v>
      </c>
      <c r="C11" s="11">
        <f t="shared" si="3"/>
        <v>0</v>
      </c>
      <c r="D11" s="11">
        <f t="shared" si="3"/>
        <v>0</v>
      </c>
      <c r="E11" s="11">
        <f t="shared" si="3"/>
        <v>1</v>
      </c>
      <c r="F11" s="11">
        <f t="shared" si="3"/>
        <v>0</v>
      </c>
      <c r="G11" s="11">
        <f t="shared" si="3"/>
        <v>0</v>
      </c>
      <c r="H11" s="11">
        <f t="shared" si="3"/>
        <v>0</v>
      </c>
      <c r="I11" s="11">
        <f t="shared" si="3"/>
        <v>0</v>
      </c>
      <c r="J11" s="11">
        <f t="shared" si="3"/>
        <v>1</v>
      </c>
      <c r="K11" s="11">
        <f t="shared" si="3"/>
        <v>180</v>
      </c>
      <c r="L11" s="11">
        <f t="shared" si="3"/>
        <v>1</v>
      </c>
      <c r="M11" s="11">
        <f t="shared" si="3"/>
        <v>3</v>
      </c>
      <c r="N11" s="123">
        <f t="shared" si="1"/>
        <v>186</v>
      </c>
    </row>
    <row r="12" spans="1:17" ht="36" customHeight="1" x14ac:dyDescent="0.25">
      <c r="A12" s="224" t="s">
        <v>9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6"/>
      <c r="Q12" s="62"/>
    </row>
    <row r="13" spans="1:17" ht="36" x14ac:dyDescent="0.25">
      <c r="A13" s="4" t="s">
        <v>26</v>
      </c>
      <c r="B13" s="181"/>
      <c r="C13" s="181"/>
      <c r="D13" s="181"/>
      <c r="E13" s="172"/>
      <c r="F13" s="172"/>
      <c r="G13" s="181"/>
      <c r="H13" s="181"/>
      <c r="I13" s="173"/>
      <c r="J13" s="173"/>
      <c r="K13" s="173"/>
      <c r="L13" s="173"/>
      <c r="M13" s="173"/>
      <c r="N13" s="123">
        <f>SUM(B13:M13)</f>
        <v>0</v>
      </c>
    </row>
    <row r="14" spans="1:17" ht="48" x14ac:dyDescent="0.25">
      <c r="A14" s="4" t="s">
        <v>27</v>
      </c>
      <c r="B14" s="144">
        <f t="shared" ref="B14:N14" si="4">B15+B17</f>
        <v>0</v>
      </c>
      <c r="C14" s="145">
        <f t="shared" si="4"/>
        <v>0</v>
      </c>
      <c r="D14" s="145">
        <f t="shared" si="4"/>
        <v>0</v>
      </c>
      <c r="E14" s="145">
        <f t="shared" si="4"/>
        <v>0</v>
      </c>
      <c r="F14" s="145">
        <f t="shared" si="4"/>
        <v>0</v>
      </c>
      <c r="G14" s="145">
        <f t="shared" si="4"/>
        <v>0</v>
      </c>
      <c r="H14" s="145">
        <f t="shared" si="4"/>
        <v>0</v>
      </c>
      <c r="I14" s="11">
        <f t="shared" si="4"/>
        <v>0</v>
      </c>
      <c r="J14" s="11">
        <f t="shared" si="4"/>
        <v>1</v>
      </c>
      <c r="K14" s="11">
        <f t="shared" si="4"/>
        <v>0</v>
      </c>
      <c r="L14" s="11">
        <f t="shared" si="4"/>
        <v>0</v>
      </c>
      <c r="M14" s="11">
        <f t="shared" si="4"/>
        <v>0</v>
      </c>
      <c r="N14" s="123">
        <f t="shared" si="4"/>
        <v>1</v>
      </c>
    </row>
    <row r="15" spans="1:17" ht="36" x14ac:dyDescent="0.25">
      <c r="A15" s="147" t="s">
        <v>38</v>
      </c>
      <c r="B15" s="181"/>
      <c r="C15" s="181"/>
      <c r="D15" s="181"/>
      <c r="E15" s="172"/>
      <c r="F15" s="181"/>
      <c r="G15" s="181"/>
      <c r="H15" s="181"/>
      <c r="I15" s="173"/>
      <c r="J15" s="173"/>
      <c r="K15" s="173"/>
      <c r="L15" s="173"/>
      <c r="M15" s="173"/>
      <c r="N15" s="124">
        <f>SUM(B15:M15)</f>
        <v>0</v>
      </c>
    </row>
    <row r="16" spans="1:17" ht="36" x14ac:dyDescent="0.25">
      <c r="A16" s="147" t="s">
        <v>89</v>
      </c>
      <c r="B16" s="198">
        <f>B17+B18</f>
        <v>0</v>
      </c>
      <c r="C16" s="198">
        <f t="shared" ref="C16:M16" si="5">C17+C18</f>
        <v>0</v>
      </c>
      <c r="D16" s="198">
        <f t="shared" si="5"/>
        <v>0</v>
      </c>
      <c r="E16" s="198">
        <f t="shared" si="5"/>
        <v>0</v>
      </c>
      <c r="F16" s="198">
        <f t="shared" si="5"/>
        <v>0</v>
      </c>
      <c r="G16" s="198">
        <f t="shared" si="5"/>
        <v>0</v>
      </c>
      <c r="H16" s="198">
        <f t="shared" si="5"/>
        <v>0</v>
      </c>
      <c r="I16" s="198">
        <f t="shared" si="5"/>
        <v>0</v>
      </c>
      <c r="J16" s="11">
        <f t="shared" si="5"/>
        <v>1</v>
      </c>
      <c r="K16" s="198">
        <f t="shared" si="5"/>
        <v>0</v>
      </c>
      <c r="L16" s="198">
        <f t="shared" si="5"/>
        <v>0</v>
      </c>
      <c r="M16" s="198">
        <f t="shared" si="5"/>
        <v>0</v>
      </c>
      <c r="N16" s="124">
        <f t="shared" ref="N16:N19" si="6">SUM(B16:M16)</f>
        <v>1</v>
      </c>
    </row>
    <row r="17" spans="1:14" ht="36" x14ac:dyDescent="0.25">
      <c r="A17" s="200" t="s">
        <v>90</v>
      </c>
      <c r="B17" s="181"/>
      <c r="C17" s="181"/>
      <c r="D17" s="181"/>
      <c r="E17" s="172"/>
      <c r="F17" s="181"/>
      <c r="G17" s="181"/>
      <c r="H17" s="181"/>
      <c r="I17" s="173"/>
      <c r="J17" s="199">
        <v>1</v>
      </c>
      <c r="K17" s="172"/>
      <c r="L17" s="172"/>
      <c r="M17" s="172"/>
      <c r="N17" s="124">
        <f t="shared" si="6"/>
        <v>1</v>
      </c>
    </row>
    <row r="18" spans="1:14" ht="24" x14ac:dyDescent="0.25">
      <c r="A18" s="200" t="s">
        <v>91</v>
      </c>
      <c r="B18" s="197"/>
      <c r="C18" s="181"/>
      <c r="D18" s="181"/>
      <c r="E18" s="172"/>
      <c r="F18" s="181"/>
      <c r="G18" s="181"/>
      <c r="H18" s="181"/>
      <c r="I18" s="173"/>
      <c r="J18" s="174"/>
      <c r="K18" s="172"/>
      <c r="L18" s="172"/>
      <c r="M18" s="172"/>
      <c r="N18" s="124">
        <f>SUM(B18:M18)</f>
        <v>0</v>
      </c>
    </row>
    <row r="19" spans="1:14" ht="20.25" customHeight="1" x14ac:dyDescent="0.25">
      <c r="A19" s="4" t="s">
        <v>3</v>
      </c>
      <c r="B19" s="146">
        <f t="shared" ref="B19:M19" si="7">B13+B14</f>
        <v>0</v>
      </c>
      <c r="C19" s="11">
        <f t="shared" si="7"/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  <c r="H19" s="11">
        <f t="shared" si="7"/>
        <v>0</v>
      </c>
      <c r="I19" s="11">
        <f t="shared" si="7"/>
        <v>0</v>
      </c>
      <c r="J19" s="11">
        <f t="shared" si="7"/>
        <v>1</v>
      </c>
      <c r="K19" s="11">
        <f t="shared" si="7"/>
        <v>0</v>
      </c>
      <c r="L19" s="11">
        <f t="shared" si="7"/>
        <v>0</v>
      </c>
      <c r="M19" s="11">
        <f t="shared" si="7"/>
        <v>0</v>
      </c>
      <c r="N19" s="124">
        <f t="shared" si="6"/>
        <v>1</v>
      </c>
    </row>
  </sheetData>
  <mergeCells count="3">
    <mergeCell ref="B2:N2"/>
    <mergeCell ref="A4:N4"/>
    <mergeCell ref="A12:N12"/>
  </mergeCells>
  <pageMargins left="0.31496062992125984" right="0.31496062992125984" top="0.74803149606299213" bottom="0.74803149606299213" header="0.31496062992125984" footer="0.31496062992125984"/>
  <pageSetup scale="85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3"/>
  <sheetViews>
    <sheetView topLeftCell="A10" workbookViewId="0">
      <selection activeCell="A8" sqref="A8:A12"/>
    </sheetView>
  </sheetViews>
  <sheetFormatPr defaultRowHeight="15" x14ac:dyDescent="0.25"/>
  <cols>
    <col min="1" max="1" width="26" customWidth="1"/>
    <col min="14" max="14" width="10.28515625" customWidth="1"/>
  </cols>
  <sheetData>
    <row r="1" spans="1:14" ht="24.75" customHeight="1" x14ac:dyDescent="0.25">
      <c r="A1" s="160" t="s">
        <v>55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0.25" customHeight="1" x14ac:dyDescent="0.25">
      <c r="A2" s="234">
        <v>2024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ht="22.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30.75" customHeigh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4" ht="36" x14ac:dyDescent="0.25">
      <c r="A5" s="4" t="s">
        <v>24</v>
      </c>
      <c r="B5" s="168"/>
      <c r="C5" s="168"/>
      <c r="D5" s="168"/>
      <c r="E5" s="168"/>
      <c r="F5" s="169"/>
      <c r="G5" s="169"/>
      <c r="H5" s="169"/>
      <c r="I5" s="169"/>
      <c r="J5" s="169"/>
      <c r="K5" s="169"/>
      <c r="L5" s="169"/>
      <c r="M5" s="169"/>
      <c r="N5" s="123">
        <f>SUM(B5:M5)</f>
        <v>0</v>
      </c>
    </row>
    <row r="6" spans="1:14" ht="48" x14ac:dyDescent="0.25">
      <c r="A6" s="4" t="s">
        <v>23</v>
      </c>
      <c r="B6" s="11">
        <f>B7+B8</f>
        <v>11</v>
      </c>
      <c r="C6" s="11">
        <f t="shared" ref="C6:M6" si="0">C7+C8</f>
        <v>0</v>
      </c>
      <c r="D6" s="11">
        <f t="shared" si="0"/>
        <v>0</v>
      </c>
      <c r="E6" s="11">
        <f t="shared" si="0"/>
        <v>18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57</v>
      </c>
      <c r="L6" s="11">
        <f t="shared" si="0"/>
        <v>2</v>
      </c>
      <c r="M6" s="11">
        <f t="shared" si="0"/>
        <v>1</v>
      </c>
      <c r="N6" s="123">
        <f t="shared" ref="N6:N13" si="1">SUM(B6:M6)</f>
        <v>89</v>
      </c>
    </row>
    <row r="7" spans="1:14" ht="36" x14ac:dyDescent="0.25">
      <c r="A7" s="147" t="s">
        <v>28</v>
      </c>
      <c r="B7" s="168"/>
      <c r="C7" s="168"/>
      <c r="D7" s="168"/>
      <c r="E7" s="168"/>
      <c r="F7" s="169"/>
      <c r="G7" s="169"/>
      <c r="H7" s="169"/>
      <c r="I7" s="169"/>
      <c r="J7" s="169"/>
      <c r="K7" s="169"/>
      <c r="L7" s="169"/>
      <c r="M7" s="169"/>
      <c r="N7" s="123">
        <f t="shared" si="1"/>
        <v>0</v>
      </c>
    </row>
    <row r="8" spans="1:14" ht="36" x14ac:dyDescent="0.25">
      <c r="A8" s="147" t="s">
        <v>89</v>
      </c>
      <c r="B8" s="168">
        <f t="shared" ref="B8:M8" si="2">B12+B9+B10+B11</f>
        <v>11</v>
      </c>
      <c r="C8" s="168">
        <f t="shared" si="2"/>
        <v>0</v>
      </c>
      <c r="D8" s="168">
        <f t="shared" si="2"/>
        <v>0</v>
      </c>
      <c r="E8" s="168">
        <f t="shared" si="2"/>
        <v>18</v>
      </c>
      <c r="F8" s="168">
        <f t="shared" si="2"/>
        <v>0</v>
      </c>
      <c r="G8" s="168">
        <f t="shared" si="2"/>
        <v>0</v>
      </c>
      <c r="H8" s="168">
        <f t="shared" si="2"/>
        <v>0</v>
      </c>
      <c r="I8" s="168">
        <f t="shared" si="2"/>
        <v>0</v>
      </c>
      <c r="J8" s="168">
        <f t="shared" si="2"/>
        <v>0</v>
      </c>
      <c r="K8" s="168">
        <f t="shared" si="2"/>
        <v>57</v>
      </c>
      <c r="L8" s="168">
        <f t="shared" si="2"/>
        <v>2</v>
      </c>
      <c r="M8" s="168">
        <f t="shared" si="2"/>
        <v>1</v>
      </c>
      <c r="N8" s="123">
        <f t="shared" si="1"/>
        <v>89</v>
      </c>
    </row>
    <row r="9" spans="1:14" ht="24" x14ac:dyDescent="0.25">
      <c r="A9" s="200" t="s">
        <v>92</v>
      </c>
      <c r="B9" s="168"/>
      <c r="C9" s="168"/>
      <c r="D9" s="168"/>
      <c r="E9" s="168"/>
      <c r="F9" s="169"/>
      <c r="G9" s="169"/>
      <c r="H9" s="169"/>
      <c r="I9" s="169"/>
      <c r="J9" s="169"/>
      <c r="K9" s="169"/>
      <c r="L9" s="169"/>
      <c r="M9" s="169"/>
      <c r="N9" s="123">
        <f t="shared" si="1"/>
        <v>0</v>
      </c>
    </row>
    <row r="10" spans="1:14" ht="24" x14ac:dyDescent="0.25">
      <c r="A10" s="201" t="s">
        <v>93</v>
      </c>
      <c r="B10" s="168">
        <v>11</v>
      </c>
      <c r="C10" s="168"/>
      <c r="D10" s="168"/>
      <c r="E10" s="168"/>
      <c r="F10" s="169"/>
      <c r="G10" s="169"/>
      <c r="H10" s="169"/>
      <c r="I10" s="169"/>
      <c r="J10" s="169"/>
      <c r="K10" s="169"/>
      <c r="L10" s="169"/>
      <c r="M10" s="169"/>
      <c r="N10" s="123">
        <f t="shared" si="1"/>
        <v>11</v>
      </c>
    </row>
    <row r="11" spans="1:14" ht="24" x14ac:dyDescent="0.25">
      <c r="A11" s="201" t="s">
        <v>94</v>
      </c>
      <c r="B11" s="168"/>
      <c r="C11" s="168"/>
      <c r="D11" s="168"/>
      <c r="E11" s="168">
        <v>18</v>
      </c>
      <c r="F11" s="169"/>
      <c r="G11" s="169"/>
      <c r="H11" s="169"/>
      <c r="I11" s="169"/>
      <c r="J11" s="169"/>
      <c r="K11" s="169"/>
      <c r="L11" s="169"/>
      <c r="M11" s="169"/>
      <c r="N11" s="123">
        <f t="shared" si="1"/>
        <v>18</v>
      </c>
    </row>
    <row r="12" spans="1:14" ht="24" x14ac:dyDescent="0.25">
      <c r="A12" s="200" t="s">
        <v>91</v>
      </c>
      <c r="B12" s="168"/>
      <c r="C12" s="168"/>
      <c r="D12" s="168"/>
      <c r="E12" s="168"/>
      <c r="F12" s="169"/>
      <c r="G12" s="169"/>
      <c r="H12" s="169"/>
      <c r="I12" s="169"/>
      <c r="J12" s="169"/>
      <c r="K12" s="169">
        <v>57</v>
      </c>
      <c r="L12" s="169">
        <v>2</v>
      </c>
      <c r="M12" s="169">
        <v>1</v>
      </c>
      <c r="N12" s="123">
        <f>SUM(B12:M12)</f>
        <v>60</v>
      </c>
    </row>
    <row r="13" spans="1:14" ht="19.5" customHeight="1" x14ac:dyDescent="0.25">
      <c r="A13" s="4" t="s">
        <v>3</v>
      </c>
      <c r="B13" s="11">
        <f t="shared" ref="B13:M13" si="3">B5+B6</f>
        <v>11</v>
      </c>
      <c r="C13" s="11">
        <f t="shared" si="3"/>
        <v>0</v>
      </c>
      <c r="D13" s="11">
        <f t="shared" si="3"/>
        <v>0</v>
      </c>
      <c r="E13" s="11">
        <f t="shared" si="3"/>
        <v>18</v>
      </c>
      <c r="F13" s="11">
        <f t="shared" si="3"/>
        <v>0</v>
      </c>
      <c r="G13" s="11">
        <f t="shared" si="3"/>
        <v>0</v>
      </c>
      <c r="H13" s="11">
        <f t="shared" si="3"/>
        <v>0</v>
      </c>
      <c r="I13" s="11">
        <f t="shared" si="3"/>
        <v>0</v>
      </c>
      <c r="J13" s="11">
        <f t="shared" si="3"/>
        <v>0</v>
      </c>
      <c r="K13" s="11">
        <f t="shared" si="3"/>
        <v>57</v>
      </c>
      <c r="L13" s="11">
        <f t="shared" si="3"/>
        <v>2</v>
      </c>
      <c r="M13" s="11">
        <f t="shared" si="3"/>
        <v>1</v>
      </c>
      <c r="N13" s="123">
        <f t="shared" si="1"/>
        <v>89</v>
      </c>
    </row>
    <row r="14" spans="1:14" ht="36" customHeight="1" x14ac:dyDescent="0.25">
      <c r="A14" s="224" t="s">
        <v>9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6"/>
    </row>
    <row r="15" spans="1:14" ht="36" x14ac:dyDescent="0.25">
      <c r="A15" s="4" t="s">
        <v>26</v>
      </c>
      <c r="B15" s="168"/>
      <c r="C15" s="168"/>
      <c r="D15" s="168"/>
      <c r="E15" s="168"/>
      <c r="F15" s="170"/>
      <c r="G15" s="170"/>
      <c r="H15" s="171"/>
      <c r="I15" s="171"/>
      <c r="J15" s="171"/>
      <c r="K15" s="171"/>
      <c r="L15" s="171"/>
      <c r="M15" s="171"/>
      <c r="N15" s="123">
        <f>SUM(B15:M15)</f>
        <v>0</v>
      </c>
    </row>
    <row r="16" spans="1:14" ht="48" x14ac:dyDescent="0.25">
      <c r="A16" s="4" t="s">
        <v>27</v>
      </c>
      <c r="B16" s="11">
        <f>B17+B18</f>
        <v>0</v>
      </c>
      <c r="C16" s="11">
        <f t="shared" ref="C16:M16" si="4">C17+C18</f>
        <v>0</v>
      </c>
      <c r="D16" s="11">
        <f t="shared" si="4"/>
        <v>0</v>
      </c>
      <c r="E16" s="11">
        <f t="shared" si="4"/>
        <v>0</v>
      </c>
      <c r="F16" s="11">
        <f t="shared" si="4"/>
        <v>11</v>
      </c>
      <c r="G16" s="11">
        <f t="shared" si="4"/>
        <v>0</v>
      </c>
      <c r="H16" s="11">
        <f t="shared" si="4"/>
        <v>0</v>
      </c>
      <c r="I16" s="11">
        <f t="shared" si="4"/>
        <v>18</v>
      </c>
      <c r="J16" s="11">
        <f t="shared" si="4"/>
        <v>0</v>
      </c>
      <c r="K16" s="11">
        <f t="shared" si="4"/>
        <v>0</v>
      </c>
      <c r="L16" s="11">
        <f t="shared" si="4"/>
        <v>0</v>
      </c>
      <c r="M16" s="11">
        <f t="shared" si="4"/>
        <v>0</v>
      </c>
      <c r="N16" s="123">
        <f t="shared" ref="N16:N23" si="5">SUM(B16:M16)</f>
        <v>29</v>
      </c>
    </row>
    <row r="17" spans="1:14" ht="36" x14ac:dyDescent="0.25">
      <c r="A17" s="147" t="s">
        <v>38</v>
      </c>
      <c r="B17" s="168"/>
      <c r="C17" s="168"/>
      <c r="D17" s="168"/>
      <c r="E17" s="168"/>
      <c r="F17" s="170"/>
      <c r="G17" s="170"/>
      <c r="H17" s="171"/>
      <c r="I17" s="171"/>
      <c r="J17" s="171"/>
      <c r="K17" s="171"/>
      <c r="L17" s="171"/>
      <c r="M17" s="171"/>
      <c r="N17" s="123">
        <f t="shared" si="5"/>
        <v>0</v>
      </c>
    </row>
    <row r="18" spans="1:14" ht="36" x14ac:dyDescent="0.25">
      <c r="A18" s="147" t="s">
        <v>89</v>
      </c>
      <c r="B18" s="168">
        <f t="shared" ref="B18:M18" si="6">B22+B19+B20+B21</f>
        <v>0</v>
      </c>
      <c r="C18" s="168">
        <f t="shared" si="6"/>
        <v>0</v>
      </c>
      <c r="D18" s="168">
        <f t="shared" si="6"/>
        <v>0</v>
      </c>
      <c r="E18" s="168">
        <f t="shared" si="6"/>
        <v>0</v>
      </c>
      <c r="F18" s="168">
        <f t="shared" si="6"/>
        <v>11</v>
      </c>
      <c r="G18" s="168">
        <f t="shared" si="6"/>
        <v>0</v>
      </c>
      <c r="H18" s="168">
        <f t="shared" si="6"/>
        <v>0</v>
      </c>
      <c r="I18" s="168">
        <f t="shared" si="6"/>
        <v>18</v>
      </c>
      <c r="J18" s="168">
        <f t="shared" si="6"/>
        <v>0</v>
      </c>
      <c r="K18" s="168">
        <f t="shared" si="6"/>
        <v>0</v>
      </c>
      <c r="L18" s="168">
        <f t="shared" si="6"/>
        <v>0</v>
      </c>
      <c r="M18" s="168">
        <f t="shared" si="6"/>
        <v>0</v>
      </c>
      <c r="N18" s="123">
        <f t="shared" si="5"/>
        <v>29</v>
      </c>
    </row>
    <row r="19" spans="1:14" ht="24" x14ac:dyDescent="0.25">
      <c r="A19" s="200" t="s">
        <v>92</v>
      </c>
      <c r="B19" s="168"/>
      <c r="C19" s="168"/>
      <c r="D19" s="168"/>
      <c r="E19" s="168"/>
      <c r="F19" s="169"/>
      <c r="G19" s="169"/>
      <c r="H19" s="169"/>
      <c r="I19" s="169"/>
      <c r="J19" s="169"/>
      <c r="K19" s="169"/>
      <c r="L19" s="169"/>
      <c r="M19" s="169"/>
      <c r="N19" s="123">
        <f t="shared" si="5"/>
        <v>0</v>
      </c>
    </row>
    <row r="20" spans="1:14" ht="24" x14ac:dyDescent="0.25">
      <c r="A20" s="201" t="s">
        <v>93</v>
      </c>
      <c r="B20" s="168"/>
      <c r="C20" s="168"/>
      <c r="D20" s="168"/>
      <c r="E20" s="168"/>
      <c r="F20" s="169">
        <v>11</v>
      </c>
      <c r="G20" s="169"/>
      <c r="H20" s="169"/>
      <c r="I20" s="169"/>
      <c r="J20" s="169"/>
      <c r="K20" s="169"/>
      <c r="L20" s="169"/>
      <c r="M20" s="169"/>
      <c r="N20" s="123">
        <f t="shared" si="5"/>
        <v>11</v>
      </c>
    </row>
    <row r="21" spans="1:14" ht="24" x14ac:dyDescent="0.25">
      <c r="A21" s="201" t="s">
        <v>94</v>
      </c>
      <c r="B21" s="168"/>
      <c r="C21" s="168"/>
      <c r="D21" s="168"/>
      <c r="E21" s="168"/>
      <c r="F21" s="169"/>
      <c r="G21" s="169"/>
      <c r="H21" s="169"/>
      <c r="I21" s="169">
        <v>18</v>
      </c>
      <c r="J21" s="169"/>
      <c r="K21" s="169"/>
      <c r="L21" s="169"/>
      <c r="M21" s="169"/>
      <c r="N21" s="123">
        <f t="shared" si="5"/>
        <v>18</v>
      </c>
    </row>
    <row r="22" spans="1:14" ht="24" x14ac:dyDescent="0.25">
      <c r="A22" s="200" t="s">
        <v>91</v>
      </c>
      <c r="B22" s="168"/>
      <c r="C22" s="168"/>
      <c r="D22" s="168"/>
      <c r="E22" s="168"/>
      <c r="F22" s="170"/>
      <c r="G22" s="170"/>
      <c r="H22" s="171"/>
      <c r="I22" s="171"/>
      <c r="J22" s="171"/>
      <c r="K22" s="171"/>
      <c r="L22" s="171"/>
      <c r="M22" s="171"/>
      <c r="N22" s="123">
        <f>SUM(B22:M22)</f>
        <v>0</v>
      </c>
    </row>
    <row r="23" spans="1:14" ht="18.75" customHeight="1" x14ac:dyDescent="0.25">
      <c r="A23" s="4" t="s">
        <v>3</v>
      </c>
      <c r="B23" s="11">
        <f t="shared" ref="B23:M23" si="7">B15+B16</f>
        <v>0</v>
      </c>
      <c r="C23" s="11">
        <f t="shared" si="7"/>
        <v>0</v>
      </c>
      <c r="D23" s="11">
        <f t="shared" si="7"/>
        <v>0</v>
      </c>
      <c r="E23" s="11">
        <f t="shared" si="7"/>
        <v>0</v>
      </c>
      <c r="F23" s="11">
        <f t="shared" si="7"/>
        <v>11</v>
      </c>
      <c r="G23" s="11">
        <f t="shared" si="7"/>
        <v>0</v>
      </c>
      <c r="H23" s="11">
        <f t="shared" si="7"/>
        <v>0</v>
      </c>
      <c r="I23" s="11">
        <f t="shared" si="7"/>
        <v>18</v>
      </c>
      <c r="J23" s="11">
        <f t="shared" si="7"/>
        <v>0</v>
      </c>
      <c r="K23" s="11">
        <f t="shared" si="7"/>
        <v>0</v>
      </c>
      <c r="L23" s="11">
        <f t="shared" si="7"/>
        <v>0</v>
      </c>
      <c r="M23" s="11">
        <f t="shared" si="7"/>
        <v>0</v>
      </c>
      <c r="N23" s="123">
        <f t="shared" si="5"/>
        <v>29</v>
      </c>
    </row>
  </sheetData>
  <mergeCells count="3">
    <mergeCell ref="A2:N2"/>
    <mergeCell ref="A4:N4"/>
    <mergeCell ref="A14:N1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1"/>
  <sheetViews>
    <sheetView workbookViewId="0">
      <selection activeCell="Q10" sqref="Q10"/>
    </sheetView>
  </sheetViews>
  <sheetFormatPr defaultRowHeight="15" x14ac:dyDescent="0.25"/>
  <cols>
    <col min="1" max="1" width="26" customWidth="1"/>
    <col min="14" max="14" width="10.28515625" customWidth="1"/>
  </cols>
  <sheetData>
    <row r="1" spans="1:14" ht="31.5" customHeight="1" x14ac:dyDescent="0.25">
      <c r="A1" s="160" t="s">
        <v>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3.25" customHeight="1" x14ac:dyDescent="0.25">
      <c r="A2" s="234">
        <v>2024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ht="26.2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24" customHeight="1" x14ac:dyDescent="0.25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4" ht="36" x14ac:dyDescent="0.25">
      <c r="A5" s="4" t="s">
        <v>24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3">
        <f>SUM(B5:M5)</f>
        <v>0</v>
      </c>
    </row>
    <row r="6" spans="1:14" ht="36" x14ac:dyDescent="0.25">
      <c r="A6" s="4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3">
        <f>SUM(B6:M6)</f>
        <v>0</v>
      </c>
    </row>
    <row r="7" spans="1:14" ht="21.75" customHeight="1" x14ac:dyDescent="0.25">
      <c r="A7" s="4" t="s">
        <v>3</v>
      </c>
      <c r="B7" s="11">
        <f>B5+B6</f>
        <v>0</v>
      </c>
      <c r="C7" s="11">
        <f>C5+C6</f>
        <v>0</v>
      </c>
      <c r="D7" s="11">
        <f t="shared" ref="D7:L7" si="0">D5+D6</f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>M5+M6</f>
        <v>0</v>
      </c>
      <c r="N7" s="123">
        <f>N5+N6</f>
        <v>0</v>
      </c>
    </row>
    <row r="8" spans="1:14" ht="25.5" customHeight="1" x14ac:dyDescent="0.25">
      <c r="A8" s="224" t="s">
        <v>9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6"/>
    </row>
    <row r="9" spans="1:14" ht="36" x14ac:dyDescent="0.25">
      <c r="A9" s="4" t="s">
        <v>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3">
        <f>SUM(B9:M9)</f>
        <v>0</v>
      </c>
    </row>
    <row r="10" spans="1:14" ht="24" x14ac:dyDescent="0.25">
      <c r="A10" s="4" t="s">
        <v>53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3">
        <f>SUM(B10:M10)</f>
        <v>0</v>
      </c>
    </row>
    <row r="11" spans="1:14" ht="21.75" customHeight="1" x14ac:dyDescent="0.25">
      <c r="A11" s="4" t="s">
        <v>3</v>
      </c>
      <c r="B11" s="11">
        <f>B9+B10</f>
        <v>0</v>
      </c>
      <c r="C11" s="11">
        <f>C9+C10</f>
        <v>0</v>
      </c>
      <c r="D11" s="11">
        <f t="shared" ref="D11:L11" si="1">D9+D10</f>
        <v>0</v>
      </c>
      <c r="E11" s="11">
        <f t="shared" si="1"/>
        <v>0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0</v>
      </c>
      <c r="J11" s="11">
        <f t="shared" si="1"/>
        <v>0</v>
      </c>
      <c r="K11" s="11">
        <f t="shared" si="1"/>
        <v>0</v>
      </c>
      <c r="L11" s="11">
        <f t="shared" si="1"/>
        <v>0</v>
      </c>
      <c r="M11" s="11">
        <f>M9+M10</f>
        <v>0</v>
      </c>
      <c r="N11" s="123">
        <f>N9+N10</f>
        <v>0</v>
      </c>
    </row>
  </sheetData>
  <mergeCells count="3">
    <mergeCell ref="A2:N2"/>
    <mergeCell ref="A4:N4"/>
    <mergeCell ref="A8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6"/>
  <sheetViews>
    <sheetView topLeftCell="A13" workbookViewId="0">
      <pane xSplit="1" topLeftCell="O1" activePane="topRight" state="frozen"/>
      <selection pane="topRight" activeCell="AB17" sqref="AB17"/>
    </sheetView>
  </sheetViews>
  <sheetFormatPr defaultRowHeight="15" x14ac:dyDescent="0.25"/>
  <cols>
    <col min="1" max="1" width="33.7109375" style="62" customWidth="1"/>
    <col min="2" max="2" width="10.140625" style="62" customWidth="1"/>
    <col min="3" max="29" width="9.140625" style="62" customWidth="1"/>
    <col min="30" max="16384" width="9.140625" style="62"/>
  </cols>
  <sheetData>
    <row r="1" spans="1:34" ht="45" customHeight="1" x14ac:dyDescent="0.25">
      <c r="A1" s="210" t="s">
        <v>49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34" ht="24" x14ac:dyDescent="0.25">
      <c r="A2" s="12"/>
      <c r="B2" s="10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1">
        <v>2023</v>
      </c>
      <c r="AG2" s="61">
        <v>2024</v>
      </c>
      <c r="AH2" s="60" t="s">
        <v>1</v>
      </c>
    </row>
    <row r="3" spans="1:34" ht="38.25" customHeight="1" x14ac:dyDescent="0.25">
      <c r="A3" s="6" t="s">
        <v>0</v>
      </c>
      <c r="B3" s="34"/>
      <c r="C3" s="35"/>
      <c r="D3" s="35"/>
      <c r="E3" s="35"/>
      <c r="F3" s="35"/>
      <c r="G3" s="35"/>
      <c r="H3" s="35"/>
      <c r="I3" s="35"/>
      <c r="J3" s="35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188"/>
      <c r="AF3" s="193"/>
      <c r="AG3" s="203"/>
      <c r="AH3" s="27"/>
    </row>
    <row r="4" spans="1:34" ht="39.75" customHeight="1" x14ac:dyDescent="0.25">
      <c r="A4" s="4" t="s">
        <v>24</v>
      </c>
      <c r="B4" s="63">
        <v>0</v>
      </c>
      <c r="C4" s="64">
        <v>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0</v>
      </c>
      <c r="P4" s="64">
        <v>0</v>
      </c>
      <c r="Q4" s="64">
        <v>44</v>
      </c>
      <c r="R4" s="65">
        <v>194</v>
      </c>
      <c r="S4" s="64">
        <v>200</v>
      </c>
      <c r="T4" s="64">
        <v>178</v>
      </c>
      <c r="U4" s="65">
        <v>172</v>
      </c>
      <c r="V4" s="65">
        <v>211</v>
      </c>
      <c r="W4" s="65">
        <v>156</v>
      </c>
      <c r="X4" s="65">
        <v>166</v>
      </c>
      <c r="Y4" s="65">
        <v>154</v>
      </c>
      <c r="Z4" s="65">
        <v>140</v>
      </c>
      <c r="AA4" s="65">
        <v>117</v>
      </c>
      <c r="AB4" s="65">
        <v>140</v>
      </c>
      <c r="AC4" s="65">
        <v>152</v>
      </c>
      <c r="AD4" s="65">
        <v>115</v>
      </c>
      <c r="AE4" s="65">
        <v>101</v>
      </c>
      <c r="AF4" s="65">
        <v>110</v>
      </c>
      <c r="AG4" s="65">
        <v>117</v>
      </c>
      <c r="AH4" s="91">
        <f>SUM(B4:AG4)</f>
        <v>2467</v>
      </c>
    </row>
    <row r="5" spans="1:34" ht="36" x14ac:dyDescent="0.25">
      <c r="A5" s="4" t="s">
        <v>23</v>
      </c>
      <c r="B5" s="67">
        <f>B6+B7</f>
        <v>0</v>
      </c>
      <c r="C5" s="68">
        <f t="shared" ref="C5:AG5" si="0">C6+C7</f>
        <v>0</v>
      </c>
      <c r="D5" s="68">
        <f t="shared" si="0"/>
        <v>0</v>
      </c>
      <c r="E5" s="68">
        <f t="shared" si="0"/>
        <v>0</v>
      </c>
      <c r="F5" s="68">
        <f t="shared" si="0"/>
        <v>0</v>
      </c>
      <c r="G5" s="68">
        <f t="shared" si="0"/>
        <v>0</v>
      </c>
      <c r="H5" s="68">
        <f t="shared" si="0"/>
        <v>0</v>
      </c>
      <c r="I5" s="68">
        <f t="shared" si="0"/>
        <v>0</v>
      </c>
      <c r="J5" s="68">
        <f t="shared" si="0"/>
        <v>0</v>
      </c>
      <c r="K5" s="68">
        <f t="shared" si="0"/>
        <v>0</v>
      </c>
      <c r="L5" s="68">
        <f t="shared" si="0"/>
        <v>0</v>
      </c>
      <c r="M5" s="68">
        <f t="shared" si="0"/>
        <v>0</v>
      </c>
      <c r="N5" s="68">
        <f t="shared" si="0"/>
        <v>0</v>
      </c>
      <c r="O5" s="68">
        <f t="shared" si="0"/>
        <v>0</v>
      </c>
      <c r="P5" s="68">
        <f t="shared" si="0"/>
        <v>0</v>
      </c>
      <c r="Q5" s="68">
        <f t="shared" si="0"/>
        <v>1</v>
      </c>
      <c r="R5" s="23">
        <f t="shared" si="0"/>
        <v>4</v>
      </c>
      <c r="S5" s="68">
        <f t="shared" si="0"/>
        <v>1</v>
      </c>
      <c r="T5" s="68">
        <f t="shared" si="0"/>
        <v>4</v>
      </c>
      <c r="U5" s="68">
        <f t="shared" si="0"/>
        <v>3</v>
      </c>
      <c r="V5" s="23">
        <f t="shared" si="0"/>
        <v>2</v>
      </c>
      <c r="W5" s="23">
        <f t="shared" si="0"/>
        <v>2</v>
      </c>
      <c r="X5" s="23">
        <f t="shared" si="0"/>
        <v>1</v>
      </c>
      <c r="Y5" s="23">
        <f t="shared" si="0"/>
        <v>2</v>
      </c>
      <c r="Z5" s="23">
        <f t="shared" si="0"/>
        <v>2</v>
      </c>
      <c r="AA5" s="23">
        <f t="shared" si="0"/>
        <v>5</v>
      </c>
      <c r="AB5" s="23">
        <f t="shared" si="0"/>
        <v>1</v>
      </c>
      <c r="AC5" s="23">
        <f t="shared" si="0"/>
        <v>6</v>
      </c>
      <c r="AD5" s="23">
        <f t="shared" si="0"/>
        <v>1</v>
      </c>
      <c r="AE5" s="23">
        <f t="shared" si="0"/>
        <v>1</v>
      </c>
      <c r="AF5" s="23">
        <f t="shared" si="0"/>
        <v>1</v>
      </c>
      <c r="AG5" s="23">
        <f t="shared" si="0"/>
        <v>1</v>
      </c>
      <c r="AH5" s="91">
        <f>SUM(B5:AG5)</f>
        <v>38</v>
      </c>
    </row>
    <row r="6" spans="1:34" ht="37.5" customHeight="1" x14ac:dyDescent="0.25">
      <c r="A6" s="71" t="s">
        <v>28</v>
      </c>
      <c r="B6" s="39"/>
      <c r="C6" s="20"/>
      <c r="D6" s="20"/>
      <c r="E6" s="74"/>
      <c r="F6" s="74"/>
      <c r="G6" s="74"/>
      <c r="H6" s="74"/>
      <c r="I6" s="74"/>
      <c r="J6" s="74"/>
      <c r="K6" s="16"/>
      <c r="L6" s="16"/>
      <c r="M6" s="16"/>
      <c r="N6" s="16"/>
      <c r="O6" s="16"/>
      <c r="P6" s="16"/>
      <c r="Q6" s="16"/>
      <c r="R6" s="16">
        <v>3</v>
      </c>
      <c r="S6" s="16">
        <v>1</v>
      </c>
      <c r="T6" s="16">
        <v>4</v>
      </c>
      <c r="U6" s="16">
        <v>3</v>
      </c>
      <c r="V6" s="16">
        <v>2</v>
      </c>
      <c r="W6" s="16">
        <v>2</v>
      </c>
      <c r="X6" s="16"/>
      <c r="Y6" s="16">
        <v>1</v>
      </c>
      <c r="Z6" s="16"/>
      <c r="AA6" s="16">
        <v>4</v>
      </c>
      <c r="AB6" s="16">
        <v>1</v>
      </c>
      <c r="AC6" s="16">
        <v>6</v>
      </c>
      <c r="AD6" s="16">
        <v>1</v>
      </c>
      <c r="AE6" s="16">
        <v>1</v>
      </c>
      <c r="AF6" s="16"/>
      <c r="AG6" s="16">
        <v>1</v>
      </c>
      <c r="AH6" s="92">
        <f>SUM(B6:AG6)</f>
        <v>30</v>
      </c>
    </row>
    <row r="7" spans="1:34" ht="35.25" customHeight="1" x14ac:dyDescent="0.25">
      <c r="A7" s="71" t="s">
        <v>29</v>
      </c>
      <c r="B7" s="39"/>
      <c r="C7" s="20"/>
      <c r="D7" s="20"/>
      <c r="E7" s="74"/>
      <c r="F7" s="74"/>
      <c r="G7" s="74"/>
      <c r="H7" s="74"/>
      <c r="I7" s="74"/>
      <c r="J7" s="74"/>
      <c r="K7" s="16"/>
      <c r="L7" s="16"/>
      <c r="M7" s="16"/>
      <c r="N7" s="16"/>
      <c r="O7" s="16"/>
      <c r="P7" s="16"/>
      <c r="Q7" s="16">
        <v>1</v>
      </c>
      <c r="R7" s="16">
        <v>1</v>
      </c>
      <c r="S7" s="16"/>
      <c r="T7" s="16"/>
      <c r="U7" s="16"/>
      <c r="V7" s="16"/>
      <c r="W7" s="16"/>
      <c r="X7" s="16">
        <v>1</v>
      </c>
      <c r="Y7" s="16">
        <v>1</v>
      </c>
      <c r="Z7" s="16">
        <v>2</v>
      </c>
      <c r="AA7" s="16">
        <v>1</v>
      </c>
      <c r="AB7" s="16"/>
      <c r="AC7" s="16"/>
      <c r="AD7" s="16"/>
      <c r="AE7" s="16"/>
      <c r="AF7" s="16">
        <v>1</v>
      </c>
      <c r="AG7" s="16"/>
      <c r="AH7" s="92">
        <f>SUM(B7:AG7)</f>
        <v>8</v>
      </c>
    </row>
    <row r="8" spans="1:34" x14ac:dyDescent="0.25">
      <c r="A8" s="71" t="s">
        <v>1</v>
      </c>
      <c r="B8" s="41">
        <f t="shared" ref="B8:AH8" si="1">B4+B5</f>
        <v>0</v>
      </c>
      <c r="C8" s="30">
        <f t="shared" si="1"/>
        <v>0</v>
      </c>
      <c r="D8" s="30">
        <f t="shared" si="1"/>
        <v>0</v>
      </c>
      <c r="E8" s="30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0</v>
      </c>
      <c r="I8" s="30">
        <f t="shared" si="1"/>
        <v>0</v>
      </c>
      <c r="J8" s="30">
        <f t="shared" si="1"/>
        <v>0</v>
      </c>
      <c r="K8" s="30">
        <f t="shared" si="1"/>
        <v>0</v>
      </c>
      <c r="L8" s="30">
        <f t="shared" si="1"/>
        <v>0</v>
      </c>
      <c r="M8" s="30">
        <f t="shared" si="1"/>
        <v>0</v>
      </c>
      <c r="N8" s="30">
        <f t="shared" si="1"/>
        <v>0</v>
      </c>
      <c r="O8" s="30">
        <f t="shared" si="1"/>
        <v>0</v>
      </c>
      <c r="P8" s="30">
        <f t="shared" si="1"/>
        <v>0</v>
      </c>
      <c r="Q8" s="30">
        <f t="shared" si="1"/>
        <v>45</v>
      </c>
      <c r="R8" s="30">
        <f t="shared" si="1"/>
        <v>198</v>
      </c>
      <c r="S8" s="30">
        <f t="shared" si="1"/>
        <v>201</v>
      </c>
      <c r="T8" s="30">
        <f t="shared" si="1"/>
        <v>182</v>
      </c>
      <c r="U8" s="30">
        <f t="shared" si="1"/>
        <v>175</v>
      </c>
      <c r="V8" s="30">
        <f t="shared" si="1"/>
        <v>213</v>
      </c>
      <c r="W8" s="30">
        <f t="shared" si="1"/>
        <v>158</v>
      </c>
      <c r="X8" s="30">
        <f t="shared" si="1"/>
        <v>167</v>
      </c>
      <c r="Y8" s="30">
        <f t="shared" si="1"/>
        <v>156</v>
      </c>
      <c r="Z8" s="30">
        <f t="shared" si="1"/>
        <v>142</v>
      </c>
      <c r="AA8" s="30">
        <f t="shared" si="1"/>
        <v>122</v>
      </c>
      <c r="AB8" s="30">
        <f t="shared" si="1"/>
        <v>141</v>
      </c>
      <c r="AC8" s="30">
        <f t="shared" si="1"/>
        <v>158</v>
      </c>
      <c r="AD8" s="30">
        <f t="shared" si="1"/>
        <v>116</v>
      </c>
      <c r="AE8" s="30">
        <f t="shared" si="1"/>
        <v>102</v>
      </c>
      <c r="AF8" s="30">
        <f t="shared" si="1"/>
        <v>111</v>
      </c>
      <c r="AG8" s="30">
        <f t="shared" si="1"/>
        <v>118</v>
      </c>
      <c r="AH8" s="93">
        <f t="shared" si="1"/>
        <v>2505</v>
      </c>
    </row>
    <row r="9" spans="1:34" ht="56.25" customHeight="1" x14ac:dyDescent="0.25">
      <c r="A9" s="6" t="s">
        <v>6</v>
      </c>
      <c r="B9" s="34"/>
      <c r="C9" s="35"/>
      <c r="D9" s="35"/>
      <c r="E9" s="35"/>
      <c r="F9" s="35"/>
      <c r="G9" s="35"/>
      <c r="H9" s="35"/>
      <c r="I9" s="35"/>
      <c r="J9" s="3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88"/>
      <c r="AF9" s="193"/>
      <c r="AG9" s="203"/>
      <c r="AH9" s="27"/>
    </row>
    <row r="10" spans="1:34" ht="38.25" customHeight="1" x14ac:dyDescent="0.25">
      <c r="A10" s="71" t="s">
        <v>24</v>
      </c>
      <c r="B10" s="43"/>
      <c r="C10" s="33"/>
      <c r="D10" s="33"/>
      <c r="E10" s="75"/>
      <c r="F10" s="75"/>
      <c r="G10" s="75"/>
      <c r="H10" s="75"/>
      <c r="I10" s="75"/>
      <c r="J10" s="75"/>
      <c r="K10" s="76"/>
      <c r="L10" s="76"/>
      <c r="M10" s="76"/>
      <c r="N10" s="76"/>
      <c r="O10" s="76"/>
      <c r="P10" s="76"/>
      <c r="Q10" s="76">
        <v>12</v>
      </c>
      <c r="R10" s="76">
        <v>43</v>
      </c>
      <c r="S10" s="76">
        <v>16</v>
      </c>
      <c r="T10" s="76">
        <v>17</v>
      </c>
      <c r="U10" s="76">
        <v>2</v>
      </c>
      <c r="V10" s="76">
        <v>7</v>
      </c>
      <c r="W10" s="76">
        <v>5</v>
      </c>
      <c r="X10" s="76">
        <v>2</v>
      </c>
      <c r="Y10" s="76">
        <v>4</v>
      </c>
      <c r="Z10" s="76">
        <v>2</v>
      </c>
      <c r="AA10" s="76"/>
      <c r="AB10" s="76">
        <v>1</v>
      </c>
      <c r="AC10" s="76">
        <v>2</v>
      </c>
      <c r="AD10" s="76">
        <v>1</v>
      </c>
      <c r="AE10" s="76">
        <v>3</v>
      </c>
      <c r="AF10" s="76">
        <v>1</v>
      </c>
      <c r="AG10" s="76">
        <v>4</v>
      </c>
      <c r="AH10" s="91">
        <f>SUM(B10:AG10)</f>
        <v>122</v>
      </c>
    </row>
    <row r="11" spans="1:34" ht="40.5" customHeight="1" x14ac:dyDescent="0.25">
      <c r="A11" s="71" t="s">
        <v>25</v>
      </c>
      <c r="B11" s="40"/>
      <c r="C11" s="21"/>
      <c r="D11" s="21"/>
      <c r="E11" s="77"/>
      <c r="F11" s="77"/>
      <c r="G11" s="77"/>
      <c r="H11" s="77"/>
      <c r="I11" s="77"/>
      <c r="J11" s="77"/>
      <c r="K11" s="78"/>
      <c r="L11" s="78"/>
      <c r="M11" s="78"/>
      <c r="N11" s="78"/>
      <c r="O11" s="78"/>
      <c r="P11" s="78"/>
      <c r="Q11" s="78">
        <v>1</v>
      </c>
      <c r="R11" s="78"/>
      <c r="S11" s="78"/>
      <c r="T11" s="78"/>
      <c r="U11" s="78"/>
      <c r="V11" s="78"/>
      <c r="W11" s="78"/>
      <c r="X11" s="78">
        <v>1</v>
      </c>
      <c r="Y11" s="78"/>
      <c r="Z11" s="78"/>
      <c r="AA11" s="78"/>
      <c r="AB11" s="78"/>
      <c r="AC11" s="78"/>
      <c r="AD11" s="78"/>
      <c r="AE11" s="78"/>
      <c r="AF11" s="78"/>
      <c r="AG11" s="78"/>
      <c r="AH11" s="91">
        <f>SUM(B11:AG11)</f>
        <v>2</v>
      </c>
    </row>
    <row r="12" spans="1:34" x14ac:dyDescent="0.25">
      <c r="A12" s="4" t="s">
        <v>3</v>
      </c>
      <c r="B12" s="41">
        <f>B10+B11</f>
        <v>0</v>
      </c>
      <c r="C12" s="30">
        <f t="shared" ref="C12:AH12" si="2">C10+C11</f>
        <v>0</v>
      </c>
      <c r="D12" s="30">
        <f t="shared" si="2"/>
        <v>0</v>
      </c>
      <c r="E12" s="30">
        <f t="shared" si="2"/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30">
        <f t="shared" si="2"/>
        <v>13</v>
      </c>
      <c r="R12" s="30">
        <f t="shared" si="2"/>
        <v>43</v>
      </c>
      <c r="S12" s="30">
        <f t="shared" si="2"/>
        <v>16</v>
      </c>
      <c r="T12" s="30">
        <f t="shared" si="2"/>
        <v>17</v>
      </c>
      <c r="U12" s="30">
        <f t="shared" si="2"/>
        <v>2</v>
      </c>
      <c r="V12" s="30">
        <f t="shared" si="2"/>
        <v>7</v>
      </c>
      <c r="W12" s="30">
        <f t="shared" si="2"/>
        <v>5</v>
      </c>
      <c r="X12" s="30">
        <f t="shared" si="2"/>
        <v>3</v>
      </c>
      <c r="Y12" s="30">
        <f t="shared" si="2"/>
        <v>4</v>
      </c>
      <c r="Z12" s="30">
        <f t="shared" si="2"/>
        <v>2</v>
      </c>
      <c r="AA12" s="30">
        <f t="shared" si="2"/>
        <v>0</v>
      </c>
      <c r="AB12" s="30">
        <f t="shared" si="2"/>
        <v>1</v>
      </c>
      <c r="AC12" s="30">
        <f t="shared" si="2"/>
        <v>2</v>
      </c>
      <c r="AD12" s="30">
        <f t="shared" si="2"/>
        <v>1</v>
      </c>
      <c r="AE12" s="30">
        <f t="shared" si="2"/>
        <v>3</v>
      </c>
      <c r="AF12" s="30">
        <f t="shared" si="2"/>
        <v>1</v>
      </c>
      <c r="AG12" s="30">
        <f t="shared" si="2"/>
        <v>4</v>
      </c>
      <c r="AH12" s="93">
        <f t="shared" si="2"/>
        <v>124</v>
      </c>
    </row>
    <row r="13" spans="1:34" ht="35.25" customHeight="1" x14ac:dyDescent="0.25">
      <c r="A13" s="6" t="s">
        <v>4</v>
      </c>
      <c r="B13" s="34"/>
      <c r="C13" s="35"/>
      <c r="D13" s="35"/>
      <c r="E13" s="35"/>
      <c r="F13" s="35"/>
      <c r="G13" s="35"/>
      <c r="H13" s="35"/>
      <c r="I13" s="35"/>
      <c r="J13" s="3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88"/>
      <c r="AF13" s="193"/>
      <c r="AG13" s="203"/>
      <c r="AH13" s="27"/>
    </row>
    <row r="14" spans="1:34" ht="38.25" customHeight="1" x14ac:dyDescent="0.25">
      <c r="A14" s="4" t="s">
        <v>26</v>
      </c>
      <c r="B14" s="79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65">
        <v>22</v>
      </c>
      <c r="S14" s="64">
        <v>181</v>
      </c>
      <c r="T14" s="64">
        <v>156</v>
      </c>
      <c r="U14" s="64">
        <v>133</v>
      </c>
      <c r="V14" s="64">
        <v>123</v>
      </c>
      <c r="W14" s="64">
        <v>130</v>
      </c>
      <c r="X14" s="64">
        <v>126</v>
      </c>
      <c r="Y14" s="64">
        <v>121</v>
      </c>
      <c r="Z14" s="64">
        <v>108</v>
      </c>
      <c r="AA14" s="64">
        <v>105</v>
      </c>
      <c r="AB14" s="64">
        <v>78</v>
      </c>
      <c r="AC14" s="65">
        <v>88</v>
      </c>
      <c r="AD14" s="65">
        <v>104</v>
      </c>
      <c r="AE14" s="65">
        <v>86</v>
      </c>
      <c r="AF14" s="65">
        <v>62</v>
      </c>
      <c r="AG14" s="65">
        <v>64</v>
      </c>
      <c r="AH14" s="190">
        <f>SUM(B14:AG14)</f>
        <v>1687</v>
      </c>
    </row>
    <row r="15" spans="1:34" ht="50.25" customHeight="1" x14ac:dyDescent="0.25">
      <c r="A15" s="4" t="s">
        <v>27</v>
      </c>
      <c r="B15" s="81">
        <f>B16+B17</f>
        <v>0</v>
      </c>
      <c r="C15" s="82">
        <f t="shared" ref="C15:AG15" si="3">C16+C17</f>
        <v>0</v>
      </c>
      <c r="D15" s="82">
        <f t="shared" si="3"/>
        <v>0</v>
      </c>
      <c r="E15" s="82">
        <f t="shared" si="3"/>
        <v>0</v>
      </c>
      <c r="F15" s="82">
        <f t="shared" si="3"/>
        <v>0</v>
      </c>
      <c r="G15" s="82">
        <f t="shared" si="3"/>
        <v>0</v>
      </c>
      <c r="H15" s="82">
        <f t="shared" si="3"/>
        <v>0</v>
      </c>
      <c r="I15" s="82">
        <f t="shared" si="3"/>
        <v>0</v>
      </c>
      <c r="J15" s="82">
        <f t="shared" si="3"/>
        <v>0</v>
      </c>
      <c r="K15" s="82">
        <f t="shared" si="3"/>
        <v>0</v>
      </c>
      <c r="L15" s="82">
        <f t="shared" si="3"/>
        <v>0</v>
      </c>
      <c r="M15" s="82">
        <f t="shared" si="3"/>
        <v>0</v>
      </c>
      <c r="N15" s="82">
        <f t="shared" si="3"/>
        <v>0</v>
      </c>
      <c r="O15" s="82">
        <f t="shared" si="3"/>
        <v>0</v>
      </c>
      <c r="P15" s="82">
        <f t="shared" si="3"/>
        <v>0</v>
      </c>
      <c r="Q15" s="82">
        <f t="shared" si="3"/>
        <v>0</v>
      </c>
      <c r="R15" s="23">
        <f t="shared" si="3"/>
        <v>0</v>
      </c>
      <c r="S15" s="68">
        <f t="shared" si="3"/>
        <v>3</v>
      </c>
      <c r="T15" s="68">
        <f t="shared" si="3"/>
        <v>2</v>
      </c>
      <c r="U15" s="68">
        <f t="shared" si="3"/>
        <v>0</v>
      </c>
      <c r="V15" s="68">
        <f t="shared" si="3"/>
        <v>0</v>
      </c>
      <c r="W15" s="68">
        <f t="shared" si="3"/>
        <v>4</v>
      </c>
      <c r="X15" s="68">
        <f t="shared" si="3"/>
        <v>2</v>
      </c>
      <c r="Y15" s="68">
        <f t="shared" si="3"/>
        <v>1</v>
      </c>
      <c r="Z15" s="68">
        <f t="shared" si="3"/>
        <v>2</v>
      </c>
      <c r="AA15" s="68">
        <f t="shared" si="3"/>
        <v>1</v>
      </c>
      <c r="AB15" s="68">
        <f t="shared" si="3"/>
        <v>1</v>
      </c>
      <c r="AC15" s="23">
        <f t="shared" si="3"/>
        <v>1</v>
      </c>
      <c r="AD15" s="23">
        <f t="shared" si="3"/>
        <v>5</v>
      </c>
      <c r="AE15" s="23">
        <f t="shared" si="3"/>
        <v>1</v>
      </c>
      <c r="AF15" s="23">
        <f t="shared" si="3"/>
        <v>2</v>
      </c>
      <c r="AG15" s="23">
        <f t="shared" si="3"/>
        <v>0</v>
      </c>
      <c r="AH15" s="92">
        <f>AH16+AH17</f>
        <v>25</v>
      </c>
    </row>
    <row r="16" spans="1:34" ht="37.5" customHeight="1" x14ac:dyDescent="0.25">
      <c r="A16" s="71" t="s">
        <v>28</v>
      </c>
      <c r="B16" s="39"/>
      <c r="C16" s="20"/>
      <c r="D16" s="20"/>
      <c r="E16" s="74"/>
      <c r="F16" s="74"/>
      <c r="G16" s="74"/>
      <c r="H16" s="74"/>
      <c r="I16" s="74"/>
      <c r="J16" s="74"/>
      <c r="K16" s="16"/>
      <c r="L16" s="16"/>
      <c r="M16" s="16"/>
      <c r="N16" s="16"/>
      <c r="O16" s="16"/>
      <c r="P16" s="16"/>
      <c r="Q16" s="16"/>
      <c r="R16" s="16"/>
      <c r="S16" s="16">
        <v>2</v>
      </c>
      <c r="T16" s="16">
        <v>2</v>
      </c>
      <c r="U16" s="16"/>
      <c r="V16" s="16"/>
      <c r="W16" s="16">
        <v>3</v>
      </c>
      <c r="X16" s="16">
        <v>2</v>
      </c>
      <c r="Y16" s="16"/>
      <c r="Z16" s="16">
        <v>1</v>
      </c>
      <c r="AA16" s="16"/>
      <c r="AB16" s="16">
        <v>1</v>
      </c>
      <c r="AC16" s="16">
        <v>1</v>
      </c>
      <c r="AD16" s="16">
        <v>5</v>
      </c>
      <c r="AE16" s="16">
        <v>1</v>
      </c>
      <c r="AF16" s="16">
        <v>2</v>
      </c>
      <c r="AG16" s="16"/>
      <c r="AH16" s="92">
        <f>SUM(B16:AG16)</f>
        <v>20</v>
      </c>
    </row>
    <row r="17" spans="1:34" ht="33" customHeight="1" x14ac:dyDescent="0.25">
      <c r="A17" s="71" t="s">
        <v>29</v>
      </c>
      <c r="B17" s="39"/>
      <c r="C17" s="20"/>
      <c r="D17" s="20"/>
      <c r="E17" s="74"/>
      <c r="F17" s="74"/>
      <c r="G17" s="74"/>
      <c r="H17" s="74"/>
      <c r="I17" s="74"/>
      <c r="J17" s="74"/>
      <c r="K17" s="16"/>
      <c r="L17" s="16"/>
      <c r="M17" s="16"/>
      <c r="N17" s="16"/>
      <c r="O17" s="16"/>
      <c r="P17" s="16"/>
      <c r="Q17" s="16"/>
      <c r="R17" s="16"/>
      <c r="S17" s="16">
        <v>1</v>
      </c>
      <c r="T17" s="16"/>
      <c r="U17" s="16"/>
      <c r="V17" s="16"/>
      <c r="W17" s="16">
        <v>1</v>
      </c>
      <c r="X17" s="16"/>
      <c r="Y17" s="16">
        <v>1</v>
      </c>
      <c r="Z17" s="16">
        <v>1</v>
      </c>
      <c r="AA17" s="16">
        <v>1</v>
      </c>
      <c r="AB17" s="16"/>
      <c r="AC17" s="16"/>
      <c r="AD17" s="16"/>
      <c r="AE17" s="16"/>
      <c r="AF17" s="16"/>
      <c r="AG17" s="16"/>
      <c r="AH17" s="92">
        <f>SUM(B17:AG17)</f>
        <v>5</v>
      </c>
    </row>
    <row r="18" spans="1:34" x14ac:dyDescent="0.25">
      <c r="A18" s="73" t="s">
        <v>3</v>
      </c>
      <c r="B18" s="42">
        <f t="shared" ref="B18:AH18" si="4">B14+B15</f>
        <v>0</v>
      </c>
      <c r="C18" s="32">
        <f t="shared" si="4"/>
        <v>0</v>
      </c>
      <c r="D18" s="32">
        <f t="shared" si="4"/>
        <v>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32">
        <f t="shared" si="4"/>
        <v>0</v>
      </c>
      <c r="P18" s="32">
        <f t="shared" si="4"/>
        <v>0</v>
      </c>
      <c r="Q18" s="32">
        <f t="shared" si="4"/>
        <v>0</v>
      </c>
      <c r="R18" s="32">
        <f t="shared" si="4"/>
        <v>22</v>
      </c>
      <c r="S18" s="32">
        <f t="shared" si="4"/>
        <v>184</v>
      </c>
      <c r="T18" s="32">
        <f t="shared" si="4"/>
        <v>158</v>
      </c>
      <c r="U18" s="32">
        <f t="shared" si="4"/>
        <v>133</v>
      </c>
      <c r="V18" s="32">
        <f t="shared" si="4"/>
        <v>123</v>
      </c>
      <c r="W18" s="32">
        <f t="shared" si="4"/>
        <v>134</v>
      </c>
      <c r="X18" s="32">
        <f t="shared" si="4"/>
        <v>128</v>
      </c>
      <c r="Y18" s="32">
        <f t="shared" si="4"/>
        <v>122</v>
      </c>
      <c r="Z18" s="32">
        <f t="shared" si="4"/>
        <v>110</v>
      </c>
      <c r="AA18" s="32">
        <f t="shared" si="4"/>
        <v>106</v>
      </c>
      <c r="AB18" s="32">
        <f t="shared" si="4"/>
        <v>79</v>
      </c>
      <c r="AC18" s="32">
        <f t="shared" si="4"/>
        <v>89</v>
      </c>
      <c r="AD18" s="32">
        <f t="shared" si="4"/>
        <v>109</v>
      </c>
      <c r="AE18" s="32">
        <f t="shared" si="4"/>
        <v>87</v>
      </c>
      <c r="AF18" s="32">
        <f t="shared" si="4"/>
        <v>64</v>
      </c>
      <c r="AG18" s="32">
        <f t="shared" si="4"/>
        <v>64</v>
      </c>
      <c r="AH18" s="94">
        <f t="shared" si="4"/>
        <v>1712</v>
      </c>
    </row>
    <row r="19" spans="1:34" ht="65.25" customHeight="1" x14ac:dyDescent="0.25">
      <c r="A19" s="35" t="s">
        <v>7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4" ht="36" customHeight="1" x14ac:dyDescent="0.25">
      <c r="A20" s="4" t="s">
        <v>26</v>
      </c>
      <c r="B20" s="43"/>
      <c r="C20" s="33"/>
      <c r="D20" s="33"/>
      <c r="E20" s="75"/>
      <c r="F20" s="75"/>
      <c r="G20" s="75"/>
      <c r="H20" s="75"/>
      <c r="I20" s="75"/>
      <c r="J20" s="75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>
        <v>1</v>
      </c>
      <c r="V20" s="76">
        <v>1</v>
      </c>
      <c r="W20" s="83">
        <v>2</v>
      </c>
      <c r="X20" s="83">
        <v>12</v>
      </c>
      <c r="Y20" s="76">
        <v>21</v>
      </c>
      <c r="Z20" s="76">
        <v>7</v>
      </c>
      <c r="AA20" s="76">
        <v>6</v>
      </c>
      <c r="AB20" s="76">
        <v>7</v>
      </c>
      <c r="AC20" s="76">
        <v>5</v>
      </c>
      <c r="AD20" s="76">
        <v>9</v>
      </c>
      <c r="AE20" s="76">
        <v>6</v>
      </c>
      <c r="AF20" s="76">
        <v>1</v>
      </c>
      <c r="AG20" s="76">
        <v>6</v>
      </c>
      <c r="AH20" s="91">
        <f>SUM(B20:AG20)</f>
        <v>84</v>
      </c>
    </row>
    <row r="21" spans="1:34" ht="49.5" customHeight="1" x14ac:dyDescent="0.25">
      <c r="A21" s="4" t="s">
        <v>27</v>
      </c>
      <c r="B21" s="40">
        <f>B22+B23</f>
        <v>0</v>
      </c>
      <c r="C21" s="40">
        <f t="shared" ref="C21:AG21" si="5">C22+C23</f>
        <v>0</v>
      </c>
      <c r="D21" s="40">
        <f t="shared" si="5"/>
        <v>0</v>
      </c>
      <c r="E21" s="40">
        <f t="shared" si="5"/>
        <v>0</v>
      </c>
      <c r="F21" s="40">
        <f t="shared" si="5"/>
        <v>0</v>
      </c>
      <c r="G21" s="40">
        <f t="shared" si="5"/>
        <v>0</v>
      </c>
      <c r="H21" s="40">
        <f t="shared" si="5"/>
        <v>0</v>
      </c>
      <c r="I21" s="40">
        <f t="shared" si="5"/>
        <v>0</v>
      </c>
      <c r="J21" s="40">
        <f t="shared" si="5"/>
        <v>0</v>
      </c>
      <c r="K21" s="40">
        <f t="shared" si="5"/>
        <v>0</v>
      </c>
      <c r="L21" s="40">
        <f t="shared" si="5"/>
        <v>0</v>
      </c>
      <c r="M21" s="40">
        <f t="shared" si="5"/>
        <v>0</v>
      </c>
      <c r="N21" s="40">
        <f t="shared" si="5"/>
        <v>0</v>
      </c>
      <c r="O21" s="40">
        <f t="shared" si="5"/>
        <v>0</v>
      </c>
      <c r="P21" s="40">
        <f t="shared" si="5"/>
        <v>0</v>
      </c>
      <c r="Q21" s="40">
        <f t="shared" si="5"/>
        <v>0</v>
      </c>
      <c r="R21" s="40">
        <f t="shared" si="5"/>
        <v>0</v>
      </c>
      <c r="S21" s="40">
        <f t="shared" si="5"/>
        <v>0</v>
      </c>
      <c r="T21" s="40">
        <f t="shared" si="5"/>
        <v>0</v>
      </c>
      <c r="U21" s="40">
        <f t="shared" si="5"/>
        <v>0</v>
      </c>
      <c r="V21" s="40">
        <f t="shared" si="5"/>
        <v>0</v>
      </c>
      <c r="W21" s="40">
        <f t="shared" si="5"/>
        <v>0</v>
      </c>
      <c r="X21" s="40">
        <f t="shared" si="5"/>
        <v>2</v>
      </c>
      <c r="Y21" s="40">
        <f t="shared" si="5"/>
        <v>2</v>
      </c>
      <c r="Z21" s="40">
        <f t="shared" si="5"/>
        <v>0</v>
      </c>
      <c r="AA21" s="40">
        <f t="shared" si="5"/>
        <v>0</v>
      </c>
      <c r="AB21" s="40">
        <f t="shared" si="5"/>
        <v>0</v>
      </c>
      <c r="AC21" s="40">
        <f t="shared" si="5"/>
        <v>1</v>
      </c>
      <c r="AD21" s="40">
        <f t="shared" si="5"/>
        <v>0</v>
      </c>
      <c r="AE21" s="40">
        <f t="shared" si="5"/>
        <v>0</v>
      </c>
      <c r="AF21" s="40">
        <f t="shared" si="5"/>
        <v>0</v>
      </c>
      <c r="AG21" s="40">
        <f t="shared" si="5"/>
        <v>0</v>
      </c>
      <c r="AH21" s="91">
        <f>SUM(B21:AG21)</f>
        <v>5</v>
      </c>
    </row>
    <row r="22" spans="1:34" ht="36" customHeight="1" x14ac:dyDescent="0.25">
      <c r="A22" s="71" t="s">
        <v>28</v>
      </c>
      <c r="B22" s="3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>
        <v>2</v>
      </c>
      <c r="Y22" s="20">
        <v>2</v>
      </c>
      <c r="Z22" s="20"/>
      <c r="AA22" s="20"/>
      <c r="AB22" s="20"/>
      <c r="AC22" s="20"/>
      <c r="AD22" s="20"/>
      <c r="AE22" s="20"/>
      <c r="AF22" s="20"/>
      <c r="AG22" s="20"/>
      <c r="AH22" s="91">
        <f t="shared" ref="AH22:AH23" si="6">SUM(B22:AG22)</f>
        <v>4</v>
      </c>
    </row>
    <row r="23" spans="1:34" ht="27.75" customHeight="1" x14ac:dyDescent="0.25">
      <c r="A23" s="71" t="s">
        <v>29</v>
      </c>
      <c r="B23" s="3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>
        <v>1</v>
      </c>
      <c r="AD23" s="20"/>
      <c r="AE23" s="20"/>
      <c r="AF23" s="20"/>
      <c r="AG23" s="20"/>
      <c r="AH23" s="91">
        <f t="shared" si="6"/>
        <v>1</v>
      </c>
    </row>
    <row r="24" spans="1:34" x14ac:dyDescent="0.25">
      <c r="A24" s="73" t="s">
        <v>3</v>
      </c>
      <c r="B24" s="40">
        <f>B20+B21</f>
        <v>0</v>
      </c>
      <c r="C24" s="21">
        <f t="shared" ref="C24:AH24" si="7">C20+C21</f>
        <v>0</v>
      </c>
      <c r="D24" s="21">
        <f t="shared" si="7"/>
        <v>0</v>
      </c>
      <c r="E24" s="21">
        <f t="shared" si="7"/>
        <v>0</v>
      </c>
      <c r="F24" s="21">
        <f t="shared" si="7"/>
        <v>0</v>
      </c>
      <c r="G24" s="21">
        <f t="shared" si="7"/>
        <v>0</v>
      </c>
      <c r="H24" s="21">
        <f t="shared" si="7"/>
        <v>0</v>
      </c>
      <c r="I24" s="21">
        <f t="shared" si="7"/>
        <v>0</v>
      </c>
      <c r="J24" s="21">
        <f t="shared" si="7"/>
        <v>0</v>
      </c>
      <c r="K24" s="21">
        <f t="shared" si="7"/>
        <v>0</v>
      </c>
      <c r="L24" s="21">
        <f t="shared" si="7"/>
        <v>0</v>
      </c>
      <c r="M24" s="21">
        <f t="shared" si="7"/>
        <v>0</v>
      </c>
      <c r="N24" s="21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1</v>
      </c>
      <c r="V24" s="21">
        <f t="shared" si="7"/>
        <v>1</v>
      </c>
      <c r="W24" s="21">
        <f t="shared" si="7"/>
        <v>2</v>
      </c>
      <c r="X24" s="21">
        <f t="shared" si="7"/>
        <v>14</v>
      </c>
      <c r="Y24" s="21">
        <f t="shared" si="7"/>
        <v>23</v>
      </c>
      <c r="Z24" s="21">
        <f t="shared" si="7"/>
        <v>7</v>
      </c>
      <c r="AA24" s="21">
        <f t="shared" si="7"/>
        <v>6</v>
      </c>
      <c r="AB24" s="21">
        <f t="shared" si="7"/>
        <v>7</v>
      </c>
      <c r="AC24" s="21">
        <f t="shared" si="7"/>
        <v>6</v>
      </c>
      <c r="AD24" s="21">
        <f t="shared" si="7"/>
        <v>9</v>
      </c>
      <c r="AE24" s="21">
        <f t="shared" si="7"/>
        <v>6</v>
      </c>
      <c r="AF24" s="21">
        <f t="shared" si="7"/>
        <v>1</v>
      </c>
      <c r="AG24" s="21">
        <f t="shared" si="7"/>
        <v>6</v>
      </c>
      <c r="AH24" s="90">
        <f t="shared" si="7"/>
        <v>89</v>
      </c>
    </row>
    <row r="25" spans="1:34" x14ac:dyDescent="0.25">
      <c r="A25" s="37" t="s">
        <v>20</v>
      </c>
    </row>
    <row r="26" spans="1:34" x14ac:dyDescent="0.25">
      <c r="A26" s="36" t="s">
        <v>21</v>
      </c>
    </row>
  </sheetData>
  <mergeCells count="1">
    <mergeCell ref="A1:L1"/>
  </mergeCells>
  <pageMargins left="0.31496062992125984" right="0.31496062992125984" top="0.15748031496062992" bottom="0.15748031496062992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8"/>
  <sheetViews>
    <sheetView tabSelected="1" workbookViewId="0">
      <selection activeCell="P14" sqref="P14"/>
    </sheetView>
  </sheetViews>
  <sheetFormatPr defaultRowHeight="15" x14ac:dyDescent="0.25"/>
  <cols>
    <col min="1" max="1" width="26" customWidth="1"/>
    <col min="14" max="14" width="10.28515625" customWidth="1"/>
  </cols>
  <sheetData>
    <row r="1" spans="1:16" s="62" customFormat="1" ht="25.5" customHeight="1" x14ac:dyDescent="0.25">
      <c r="A1" s="38" t="s">
        <v>57</v>
      </c>
    </row>
    <row r="2" spans="1:16" s="62" customFormat="1" ht="21.75" customHeight="1" x14ac:dyDescent="0.25">
      <c r="A2" s="234">
        <v>2024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6" s="62" customFormat="1" ht="21.7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6" ht="24" customHeight="1" x14ac:dyDescent="0.25">
      <c r="A4" s="224" t="s">
        <v>85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6"/>
    </row>
    <row r="5" spans="1:16" x14ac:dyDescent="0.25">
      <c r="A5" s="4" t="s">
        <v>3</v>
      </c>
      <c r="B5" s="11">
        <v>22</v>
      </c>
      <c r="C5" s="11">
        <v>45</v>
      </c>
      <c r="D5" s="11">
        <v>78</v>
      </c>
      <c r="E5" s="11">
        <v>35</v>
      </c>
      <c r="F5" s="11">
        <v>11</v>
      </c>
      <c r="G5" s="11">
        <v>31</v>
      </c>
      <c r="H5" s="11">
        <v>9</v>
      </c>
      <c r="I5" s="11">
        <v>7</v>
      </c>
      <c r="J5" s="11">
        <v>24</v>
      </c>
      <c r="K5" s="11">
        <v>5</v>
      </c>
      <c r="L5" s="11">
        <v>32</v>
      </c>
      <c r="M5" s="11">
        <v>30</v>
      </c>
      <c r="N5" s="123">
        <f>SUM(B5:M5)</f>
        <v>329</v>
      </c>
    </row>
    <row r="6" spans="1:16" ht="24.75" customHeight="1" x14ac:dyDescent="0.25">
      <c r="A6" s="235" t="s">
        <v>88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7"/>
    </row>
    <row r="7" spans="1:16" ht="24" x14ac:dyDescent="0.25">
      <c r="A7" s="156" t="s">
        <v>60</v>
      </c>
      <c r="B7" s="11">
        <v>6</v>
      </c>
      <c r="C7" s="11">
        <v>10</v>
      </c>
      <c r="D7" s="11">
        <v>5</v>
      </c>
      <c r="E7" s="11">
        <v>2</v>
      </c>
      <c r="F7" s="11">
        <v>31</v>
      </c>
      <c r="G7" s="11">
        <v>8</v>
      </c>
      <c r="H7" s="11"/>
      <c r="I7" s="11">
        <v>5</v>
      </c>
      <c r="J7" s="11">
        <v>2</v>
      </c>
      <c r="K7" s="11">
        <v>2</v>
      </c>
      <c r="L7" s="11">
        <v>1</v>
      </c>
      <c r="M7" s="11">
        <v>7</v>
      </c>
      <c r="N7" s="123">
        <f t="shared" ref="N7:N26" si="0">SUM(B7:M7)</f>
        <v>79</v>
      </c>
    </row>
    <row r="8" spans="1:16" ht="24" x14ac:dyDescent="0.25">
      <c r="A8" s="156" t="s">
        <v>61</v>
      </c>
      <c r="B8" s="11">
        <v>11</v>
      </c>
      <c r="C8" s="11">
        <v>14</v>
      </c>
      <c r="D8" s="11">
        <v>11</v>
      </c>
      <c r="E8" s="11">
        <v>6</v>
      </c>
      <c r="F8" s="11">
        <v>3</v>
      </c>
      <c r="G8" s="11">
        <v>1</v>
      </c>
      <c r="H8" s="11"/>
      <c r="I8" s="11">
        <v>8</v>
      </c>
      <c r="J8" s="11">
        <v>6</v>
      </c>
      <c r="K8" s="11">
        <v>7</v>
      </c>
      <c r="L8" s="11">
        <v>11</v>
      </c>
      <c r="M8" s="11">
        <v>9</v>
      </c>
      <c r="N8" s="123">
        <f t="shared" si="0"/>
        <v>87</v>
      </c>
    </row>
    <row r="9" spans="1:16" ht="24" x14ac:dyDescent="0.25">
      <c r="A9" s="156" t="s">
        <v>62</v>
      </c>
      <c r="B9" s="11"/>
      <c r="C9" s="11"/>
      <c r="D9" s="11"/>
      <c r="E9" s="11"/>
      <c r="F9" s="11">
        <v>1</v>
      </c>
      <c r="G9" s="11"/>
      <c r="H9" s="11"/>
      <c r="I9" s="11"/>
      <c r="J9" s="11"/>
      <c r="K9" s="11"/>
      <c r="L9" s="11"/>
      <c r="M9" s="11"/>
      <c r="N9" s="123">
        <f t="shared" si="0"/>
        <v>1</v>
      </c>
    </row>
    <row r="10" spans="1:16" ht="24" x14ac:dyDescent="0.25">
      <c r="A10" s="156" t="s">
        <v>63</v>
      </c>
      <c r="B10" s="11"/>
      <c r="C10" s="11"/>
      <c r="D10" s="11"/>
      <c r="E10" s="11"/>
      <c r="F10" s="11"/>
      <c r="G10" s="11"/>
      <c r="H10" s="11"/>
      <c r="I10" s="11"/>
      <c r="J10" s="11">
        <v>1</v>
      </c>
      <c r="K10" s="11">
        <v>1</v>
      </c>
      <c r="L10" s="11"/>
      <c r="M10" s="11"/>
      <c r="N10" s="123">
        <f t="shared" si="0"/>
        <v>2</v>
      </c>
    </row>
    <row r="11" spans="1:16" ht="36" x14ac:dyDescent="0.25">
      <c r="A11" s="156" t="s">
        <v>64</v>
      </c>
      <c r="B11" s="11">
        <v>26</v>
      </c>
      <c r="C11" s="11">
        <v>22</v>
      </c>
      <c r="D11" s="11">
        <v>2</v>
      </c>
      <c r="E11" s="11">
        <v>62</v>
      </c>
      <c r="F11" s="11">
        <v>3</v>
      </c>
      <c r="G11" s="11"/>
      <c r="H11" s="11"/>
      <c r="I11" s="11">
        <v>4</v>
      </c>
      <c r="J11" s="11"/>
      <c r="K11" s="11">
        <v>4</v>
      </c>
      <c r="L11" s="11">
        <v>3</v>
      </c>
      <c r="M11" s="11">
        <v>2</v>
      </c>
      <c r="N11" s="123">
        <f t="shared" si="0"/>
        <v>128</v>
      </c>
    </row>
    <row r="12" spans="1:16" ht="36" x14ac:dyDescent="0.25">
      <c r="A12" s="156" t="s">
        <v>65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3">
        <f t="shared" si="0"/>
        <v>0</v>
      </c>
    </row>
    <row r="13" spans="1:16" ht="48" x14ac:dyDescent="0.25">
      <c r="A13" s="156" t="s">
        <v>66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3">
        <f t="shared" si="0"/>
        <v>0</v>
      </c>
    </row>
    <row r="14" spans="1:16" ht="24" x14ac:dyDescent="0.25">
      <c r="A14" s="156" t="s">
        <v>67</v>
      </c>
      <c r="B14" s="11">
        <v>1</v>
      </c>
      <c r="C14" s="11">
        <v>1</v>
      </c>
      <c r="D14" s="11"/>
      <c r="E14" s="11"/>
      <c r="F14" s="11"/>
      <c r="G14" s="11">
        <v>1</v>
      </c>
      <c r="H14" s="11"/>
      <c r="I14" s="11"/>
      <c r="J14" s="11">
        <v>1</v>
      </c>
      <c r="K14" s="11">
        <v>1</v>
      </c>
      <c r="L14" s="11">
        <v>2</v>
      </c>
      <c r="M14" s="11">
        <v>1</v>
      </c>
      <c r="N14" s="123">
        <f t="shared" si="0"/>
        <v>8</v>
      </c>
    </row>
    <row r="15" spans="1:16" ht="24" x14ac:dyDescent="0.25">
      <c r="A15" s="156" t="s">
        <v>68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3">
        <f t="shared" si="0"/>
        <v>0</v>
      </c>
      <c r="P15" t="s">
        <v>84</v>
      </c>
    </row>
    <row r="16" spans="1:16" ht="36" x14ac:dyDescent="0.25">
      <c r="A16" s="156" t="s">
        <v>69</v>
      </c>
      <c r="B16" s="11"/>
      <c r="C16" s="11"/>
      <c r="D16" s="11">
        <v>1</v>
      </c>
      <c r="E16" s="11">
        <v>4</v>
      </c>
      <c r="F16" s="11">
        <v>2</v>
      </c>
      <c r="G16" s="11">
        <v>1</v>
      </c>
      <c r="H16" s="11"/>
      <c r="I16" s="11">
        <v>2</v>
      </c>
      <c r="J16" s="11">
        <v>1</v>
      </c>
      <c r="K16" s="11">
        <v>1</v>
      </c>
      <c r="L16" s="11">
        <v>3</v>
      </c>
      <c r="M16" s="11">
        <v>1</v>
      </c>
      <c r="N16" s="123">
        <f t="shared" si="0"/>
        <v>16</v>
      </c>
    </row>
    <row r="17" spans="1:14" ht="24" hidden="1" x14ac:dyDescent="0.25">
      <c r="A17" s="156" t="s">
        <v>70</v>
      </c>
      <c r="B17" s="14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3">
        <f t="shared" si="0"/>
        <v>0</v>
      </c>
    </row>
    <row r="18" spans="1:14" ht="72" x14ac:dyDescent="0.25">
      <c r="A18" s="156" t="s">
        <v>86</v>
      </c>
      <c r="B18" s="14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3">
        <f t="shared" si="0"/>
        <v>0</v>
      </c>
    </row>
    <row r="19" spans="1:14" ht="36" x14ac:dyDescent="0.25">
      <c r="A19" s="156" t="s">
        <v>72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3">
        <f t="shared" si="0"/>
        <v>0</v>
      </c>
    </row>
    <row r="20" spans="1:14" ht="48" x14ac:dyDescent="0.25">
      <c r="A20" s="156" t="s">
        <v>73</v>
      </c>
      <c r="B20" s="11"/>
      <c r="C20" s="11"/>
      <c r="D20" s="11"/>
      <c r="E20" s="11"/>
      <c r="F20" s="11">
        <v>2</v>
      </c>
      <c r="G20" s="11">
        <v>14</v>
      </c>
      <c r="H20" s="11"/>
      <c r="I20" s="11"/>
      <c r="J20" s="11"/>
      <c r="K20" s="11"/>
      <c r="L20" s="11">
        <v>1</v>
      </c>
      <c r="M20" s="11"/>
      <c r="N20" s="123">
        <f t="shared" si="0"/>
        <v>17</v>
      </c>
    </row>
    <row r="21" spans="1:14" ht="36" x14ac:dyDescent="0.25">
      <c r="A21" s="156" t="s">
        <v>74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3">
        <f t="shared" si="0"/>
        <v>0</v>
      </c>
    </row>
    <row r="22" spans="1:14" ht="60" x14ac:dyDescent="0.25">
      <c r="A22" s="156" t="s">
        <v>75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3">
        <f t="shared" si="0"/>
        <v>0</v>
      </c>
    </row>
    <row r="23" spans="1:14" ht="24" x14ac:dyDescent="0.25">
      <c r="A23" s="156" t="s">
        <v>76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3">
        <f t="shared" si="0"/>
        <v>0</v>
      </c>
    </row>
    <row r="24" spans="1:14" ht="24" x14ac:dyDescent="0.25">
      <c r="A24" s="156" t="s">
        <v>77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3">
        <f t="shared" si="0"/>
        <v>0</v>
      </c>
    </row>
    <row r="25" spans="1:14" ht="24" x14ac:dyDescent="0.25">
      <c r="A25" s="156" t="s">
        <v>78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3">
        <f t="shared" si="0"/>
        <v>0</v>
      </c>
    </row>
    <row r="26" spans="1:14" ht="24" x14ac:dyDescent="0.25">
      <c r="A26" s="156" t="s">
        <v>79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3">
        <f t="shared" si="0"/>
        <v>0</v>
      </c>
    </row>
    <row r="27" spans="1:14" ht="48" x14ac:dyDescent="0.25">
      <c r="A27" s="156" t="s">
        <v>87</v>
      </c>
      <c r="B27" s="11"/>
      <c r="C27" s="191"/>
      <c r="D27" s="191"/>
      <c r="E27" s="11"/>
      <c r="F27" s="11"/>
      <c r="G27" s="11"/>
      <c r="H27" s="11"/>
      <c r="I27" s="11"/>
      <c r="J27" s="11"/>
      <c r="K27" s="11"/>
      <c r="L27" s="11"/>
      <c r="M27" s="11"/>
      <c r="N27" s="123"/>
    </row>
    <row r="28" spans="1:14" ht="24" customHeight="1" x14ac:dyDescent="0.25">
      <c r="A28" s="4" t="s">
        <v>3</v>
      </c>
      <c r="B28" s="154">
        <f>SUM(B7:B26)</f>
        <v>44</v>
      </c>
      <c r="C28" s="155">
        <f t="shared" ref="C28:N28" si="1">SUM(C7:C26)</f>
        <v>47</v>
      </c>
      <c r="D28" s="155">
        <f t="shared" si="1"/>
        <v>19</v>
      </c>
      <c r="E28" s="154">
        <f t="shared" si="1"/>
        <v>74</v>
      </c>
      <c r="F28" s="154">
        <f t="shared" si="1"/>
        <v>42</v>
      </c>
      <c r="G28" s="154">
        <f t="shared" si="1"/>
        <v>25</v>
      </c>
      <c r="H28" s="154">
        <f t="shared" si="1"/>
        <v>0</v>
      </c>
      <c r="I28" s="154">
        <f t="shared" si="1"/>
        <v>19</v>
      </c>
      <c r="J28" s="154">
        <f t="shared" si="1"/>
        <v>11</v>
      </c>
      <c r="K28" s="154">
        <f t="shared" si="1"/>
        <v>16</v>
      </c>
      <c r="L28" s="154">
        <f t="shared" si="1"/>
        <v>21</v>
      </c>
      <c r="M28" s="154">
        <f t="shared" si="1"/>
        <v>20</v>
      </c>
      <c r="N28" s="157">
        <f t="shared" si="1"/>
        <v>338</v>
      </c>
    </row>
  </sheetData>
  <mergeCells count="3">
    <mergeCell ref="A2:N2"/>
    <mergeCell ref="A4:N4"/>
    <mergeCell ref="A6:N6"/>
  </mergeCells>
  <pageMargins left="0.70866141732283472" right="0.70866141732283472" top="0.35433070866141736" bottom="0.35433070866141736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"/>
  <sheetViews>
    <sheetView workbookViewId="0">
      <selection activeCell="L9" sqref="L9"/>
    </sheetView>
  </sheetViews>
  <sheetFormatPr defaultRowHeight="15" x14ac:dyDescent="0.25"/>
  <cols>
    <col min="1" max="1" width="33.42578125" style="62" customWidth="1"/>
    <col min="2" max="16384" width="9.140625" style="62"/>
  </cols>
  <sheetData>
    <row r="1" spans="1:11" ht="25.5" customHeight="1" x14ac:dyDescent="0.25">
      <c r="A1" s="1" t="s">
        <v>8</v>
      </c>
    </row>
    <row r="2" spans="1:11" ht="24" x14ac:dyDescent="0.25">
      <c r="A2" s="84"/>
      <c r="B2" s="85">
        <v>2016</v>
      </c>
      <c r="C2" s="85">
        <v>2017</v>
      </c>
      <c r="D2" s="85">
        <v>2018</v>
      </c>
      <c r="E2" s="85">
        <v>2019</v>
      </c>
      <c r="F2" s="85">
        <v>2020</v>
      </c>
      <c r="G2" s="85">
        <v>2021</v>
      </c>
      <c r="H2" s="85">
        <v>2022</v>
      </c>
      <c r="I2" s="85">
        <v>2023</v>
      </c>
      <c r="J2" s="85">
        <v>2024</v>
      </c>
      <c r="K2" s="85" t="s">
        <v>48</v>
      </c>
    </row>
    <row r="3" spans="1:11" ht="53.25" customHeight="1" x14ac:dyDescent="0.25">
      <c r="A3" s="45" t="s">
        <v>35</v>
      </c>
      <c r="B3" s="25"/>
      <c r="C3" s="26"/>
      <c r="D3" s="26"/>
      <c r="E3" s="26"/>
      <c r="F3" s="26"/>
      <c r="G3" s="26"/>
      <c r="H3" s="188"/>
      <c r="I3" s="193"/>
      <c r="J3" s="203"/>
      <c r="K3" s="27"/>
    </row>
    <row r="4" spans="1:11" ht="49.5" customHeight="1" x14ac:dyDescent="0.25">
      <c r="A4" s="71" t="s">
        <v>30</v>
      </c>
      <c r="B4" s="86">
        <v>27</v>
      </c>
      <c r="C4" s="87">
        <v>695</v>
      </c>
      <c r="D4" s="87">
        <v>1263</v>
      </c>
      <c r="E4" s="87">
        <v>1345</v>
      </c>
      <c r="F4" s="88">
        <v>1236</v>
      </c>
      <c r="G4" s="24">
        <v>1354</v>
      </c>
      <c r="H4" s="24">
        <v>1389</v>
      </c>
      <c r="I4" s="24">
        <v>1162</v>
      </c>
      <c r="J4" s="205">
        <v>973</v>
      </c>
      <c r="K4" s="89">
        <f>SUM(B4:J4)</f>
        <v>9444</v>
      </c>
    </row>
    <row r="5" spans="1:11" ht="60" x14ac:dyDescent="0.25">
      <c r="A5" s="71" t="s">
        <v>31</v>
      </c>
      <c r="B5" s="39"/>
      <c r="C5" s="20">
        <v>159</v>
      </c>
      <c r="D5" s="20">
        <v>1304</v>
      </c>
      <c r="E5" s="20">
        <v>1364</v>
      </c>
      <c r="F5" s="20">
        <v>1376</v>
      </c>
      <c r="G5" s="20">
        <v>1228</v>
      </c>
      <c r="H5" s="20">
        <v>1409</v>
      </c>
      <c r="I5" s="20">
        <v>1227</v>
      </c>
      <c r="J5" s="20">
        <v>1151</v>
      </c>
      <c r="K5" s="89">
        <f t="shared" ref="K5:K6" si="0">SUM(B5:J5)</f>
        <v>9218</v>
      </c>
    </row>
    <row r="6" spans="1:11" ht="48" x14ac:dyDescent="0.25">
      <c r="A6" s="71" t="s">
        <v>32</v>
      </c>
      <c r="B6" s="54"/>
      <c r="C6" s="28">
        <v>2</v>
      </c>
      <c r="D6" s="28">
        <v>11</v>
      </c>
      <c r="E6" s="28">
        <v>50</v>
      </c>
      <c r="F6" s="28">
        <v>77</v>
      </c>
      <c r="G6" s="28">
        <v>130</v>
      </c>
      <c r="H6" s="28">
        <v>106</v>
      </c>
      <c r="I6" s="28">
        <v>113</v>
      </c>
      <c r="J6" s="28">
        <v>110</v>
      </c>
      <c r="K6" s="89">
        <f t="shared" si="0"/>
        <v>599</v>
      </c>
    </row>
    <row r="7" spans="1:11" ht="43.5" customHeight="1" x14ac:dyDescent="0.25">
      <c r="A7" s="46" t="s">
        <v>36</v>
      </c>
      <c r="B7" s="25"/>
      <c r="C7" s="26"/>
      <c r="D7" s="26"/>
      <c r="E7" s="26"/>
      <c r="F7" s="26"/>
      <c r="G7" s="26"/>
      <c r="H7" s="188"/>
      <c r="I7" s="193"/>
      <c r="J7" s="203"/>
      <c r="K7" s="27"/>
    </row>
    <row r="8" spans="1:11" ht="36" x14ac:dyDescent="0.25">
      <c r="A8" s="71" t="s">
        <v>33</v>
      </c>
      <c r="B8" s="44"/>
      <c r="C8" s="24"/>
      <c r="D8" s="29">
        <v>10</v>
      </c>
      <c r="E8" s="29">
        <v>40</v>
      </c>
      <c r="F8" s="29">
        <v>73</v>
      </c>
      <c r="G8" s="24">
        <v>112</v>
      </c>
      <c r="H8" s="24">
        <v>113</v>
      </c>
      <c r="I8" s="24">
        <v>102</v>
      </c>
      <c r="J8" s="24">
        <v>115</v>
      </c>
      <c r="K8" s="89">
        <f>SUM(B8:J8)</f>
        <v>565</v>
      </c>
    </row>
    <row r="9" spans="1:11" ht="72" x14ac:dyDescent="0.25">
      <c r="A9" s="71" t="s">
        <v>34</v>
      </c>
      <c r="B9" s="39"/>
      <c r="C9" s="20"/>
      <c r="D9" s="20">
        <v>7</v>
      </c>
      <c r="E9" s="20">
        <v>8</v>
      </c>
      <c r="F9" s="20">
        <v>40</v>
      </c>
      <c r="G9" s="20">
        <v>51</v>
      </c>
      <c r="H9" s="20">
        <v>51</v>
      </c>
      <c r="I9" s="20">
        <v>42</v>
      </c>
      <c r="J9" s="20">
        <v>46</v>
      </c>
      <c r="K9" s="89">
        <f>SUM(B9:J9)</f>
        <v>245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2"/>
  <sheetViews>
    <sheetView workbookViewId="0">
      <pane xSplit="1" topLeftCell="N1" activePane="topRight" state="frozen"/>
      <selection pane="topRight" activeCell="AD13" sqref="AD13"/>
    </sheetView>
  </sheetViews>
  <sheetFormatPr defaultRowHeight="15" x14ac:dyDescent="0.25"/>
  <cols>
    <col min="1" max="1" width="23.28515625" customWidth="1"/>
    <col min="2" max="29" width="9.140625" customWidth="1"/>
  </cols>
  <sheetData>
    <row r="1" spans="1:34" ht="47.25" x14ac:dyDescent="0.25">
      <c r="A1" s="100" t="s">
        <v>51</v>
      </c>
      <c r="B1" s="100"/>
      <c r="C1" s="100"/>
      <c r="E1" s="19"/>
      <c r="F1" s="19"/>
      <c r="G1" s="19"/>
    </row>
    <row r="2" spans="1:34" ht="24" x14ac:dyDescent="0.25">
      <c r="A2" s="12"/>
      <c r="B2" s="6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135">
        <v>2003</v>
      </c>
      <c r="M2" s="135">
        <v>2004</v>
      </c>
      <c r="N2" s="135">
        <v>2005</v>
      </c>
      <c r="O2" s="135">
        <v>2006</v>
      </c>
      <c r="P2" s="135">
        <v>2007</v>
      </c>
      <c r="Q2" s="135">
        <v>2008</v>
      </c>
      <c r="R2" s="135">
        <v>2009</v>
      </c>
      <c r="S2" s="135">
        <v>2010</v>
      </c>
      <c r="T2" s="135">
        <v>2011</v>
      </c>
      <c r="U2" s="135">
        <v>2012</v>
      </c>
      <c r="V2" s="135">
        <v>2013</v>
      </c>
      <c r="W2" s="135">
        <v>2014</v>
      </c>
      <c r="X2" s="135">
        <v>2015</v>
      </c>
      <c r="Y2" s="135">
        <v>2016</v>
      </c>
      <c r="Z2" s="135">
        <v>2017</v>
      </c>
      <c r="AA2" s="135">
        <v>2018</v>
      </c>
      <c r="AB2" s="135">
        <v>2019</v>
      </c>
      <c r="AC2" s="135">
        <v>2020</v>
      </c>
      <c r="AD2" s="135">
        <v>2021</v>
      </c>
      <c r="AE2" s="135">
        <v>2022</v>
      </c>
      <c r="AF2" s="135">
        <v>2023</v>
      </c>
      <c r="AG2" s="135">
        <v>2024</v>
      </c>
      <c r="AH2" s="136" t="s">
        <v>1</v>
      </c>
    </row>
    <row r="3" spans="1:34" ht="24" x14ac:dyDescent="0.25">
      <c r="A3" s="6" t="s">
        <v>0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9"/>
    </row>
    <row r="4" spans="1:34" ht="36" x14ac:dyDescent="0.25">
      <c r="A4" s="4" t="s">
        <v>14</v>
      </c>
      <c r="B4" s="183">
        <v>0</v>
      </c>
      <c r="C4" s="183">
        <v>0</v>
      </c>
      <c r="D4" s="183">
        <v>0</v>
      </c>
      <c r="E4" s="183">
        <v>0</v>
      </c>
      <c r="F4" s="183">
        <v>0</v>
      </c>
      <c r="G4" s="183">
        <v>0</v>
      </c>
      <c r="H4" s="183">
        <v>0</v>
      </c>
      <c r="I4" s="183">
        <v>11</v>
      </c>
      <c r="J4" s="183">
        <v>22</v>
      </c>
      <c r="K4" s="183">
        <v>11</v>
      </c>
      <c r="L4" s="183">
        <v>85</v>
      </c>
      <c r="M4" s="183">
        <v>12</v>
      </c>
      <c r="N4" s="183">
        <v>22</v>
      </c>
      <c r="O4" s="183">
        <v>5</v>
      </c>
      <c r="P4" s="183">
        <v>11</v>
      </c>
      <c r="Q4" s="183">
        <v>30</v>
      </c>
      <c r="R4" s="184">
        <v>10</v>
      </c>
      <c r="S4" s="183">
        <v>18</v>
      </c>
      <c r="T4" s="183">
        <v>16</v>
      </c>
      <c r="U4" s="183">
        <v>24</v>
      </c>
      <c r="V4" s="183">
        <v>39</v>
      </c>
      <c r="W4" s="183">
        <v>27</v>
      </c>
      <c r="X4" s="183">
        <v>37</v>
      </c>
      <c r="Y4" s="183">
        <v>20</v>
      </c>
      <c r="Z4" s="183">
        <v>26</v>
      </c>
      <c r="AA4" s="183">
        <v>28</v>
      </c>
      <c r="AB4" s="183">
        <v>11</v>
      </c>
      <c r="AC4" s="183">
        <v>24</v>
      </c>
      <c r="AD4" s="183">
        <v>10</v>
      </c>
      <c r="AE4" s="189">
        <v>18</v>
      </c>
      <c r="AF4" s="189">
        <v>9</v>
      </c>
      <c r="AG4" s="189">
        <v>23</v>
      </c>
      <c r="AH4" s="185">
        <f>SUM(B4:AG4)</f>
        <v>549</v>
      </c>
    </row>
    <row r="5" spans="1:34" ht="36" x14ac:dyDescent="0.25">
      <c r="A5" s="4" t="s">
        <v>52</v>
      </c>
      <c r="B5" s="183">
        <v>0</v>
      </c>
      <c r="C5" s="183">
        <v>0</v>
      </c>
      <c r="D5" s="183">
        <v>0</v>
      </c>
      <c r="E5" s="183">
        <v>0</v>
      </c>
      <c r="F5" s="183">
        <v>0</v>
      </c>
      <c r="G5" s="183">
        <v>0</v>
      </c>
      <c r="H5" s="183">
        <v>0</v>
      </c>
      <c r="I5" s="183">
        <v>1</v>
      </c>
      <c r="J5" s="183">
        <v>1</v>
      </c>
      <c r="K5" s="183"/>
      <c r="L5" s="183">
        <v>1</v>
      </c>
      <c r="M5" s="183">
        <v>1</v>
      </c>
      <c r="N5" s="183"/>
      <c r="O5" s="183">
        <v>2</v>
      </c>
      <c r="P5" s="183">
        <v>2</v>
      </c>
      <c r="Q5" s="183">
        <v>2</v>
      </c>
      <c r="R5" s="184"/>
      <c r="S5" s="183"/>
      <c r="T5" s="183">
        <v>2</v>
      </c>
      <c r="U5" s="183">
        <v>10</v>
      </c>
      <c r="V5" s="183">
        <v>4</v>
      </c>
      <c r="W5" s="183">
        <v>7</v>
      </c>
      <c r="X5" s="183"/>
      <c r="Y5" s="183">
        <v>2</v>
      </c>
      <c r="Z5" s="183">
        <v>4</v>
      </c>
      <c r="AA5" s="183">
        <v>9</v>
      </c>
      <c r="AB5" s="183">
        <v>5</v>
      </c>
      <c r="AC5" s="183">
        <v>7</v>
      </c>
      <c r="AD5" s="183">
        <v>5</v>
      </c>
      <c r="AE5" s="189">
        <v>3</v>
      </c>
      <c r="AF5" s="189">
        <v>8</v>
      </c>
      <c r="AG5" s="189">
        <v>1</v>
      </c>
      <c r="AH5" s="185">
        <f>SUM(B5:AG5)</f>
        <v>77</v>
      </c>
    </row>
    <row r="6" spans="1:34" x14ac:dyDescent="0.25">
      <c r="A6" s="4" t="s">
        <v>1</v>
      </c>
      <c r="B6" s="140">
        <f t="shared" ref="B6:AH6" si="0">B4+B5</f>
        <v>0</v>
      </c>
      <c r="C6" s="141">
        <f t="shared" si="0"/>
        <v>0</v>
      </c>
      <c r="D6" s="141">
        <f t="shared" si="0"/>
        <v>0</v>
      </c>
      <c r="E6" s="141">
        <f t="shared" si="0"/>
        <v>0</v>
      </c>
      <c r="F6" s="141">
        <f t="shared" si="0"/>
        <v>0</v>
      </c>
      <c r="G6" s="141">
        <f t="shared" si="0"/>
        <v>0</v>
      </c>
      <c r="H6" s="141">
        <f t="shared" si="0"/>
        <v>0</v>
      </c>
      <c r="I6" s="141">
        <f t="shared" si="0"/>
        <v>12</v>
      </c>
      <c r="J6" s="141">
        <f t="shared" si="0"/>
        <v>23</v>
      </c>
      <c r="K6" s="141">
        <f t="shared" si="0"/>
        <v>11</v>
      </c>
      <c r="L6" s="141">
        <f t="shared" si="0"/>
        <v>86</v>
      </c>
      <c r="M6" s="141">
        <f t="shared" si="0"/>
        <v>13</v>
      </c>
      <c r="N6" s="141">
        <f t="shared" si="0"/>
        <v>22</v>
      </c>
      <c r="O6" s="141">
        <f t="shared" si="0"/>
        <v>7</v>
      </c>
      <c r="P6" s="141">
        <f t="shared" si="0"/>
        <v>13</v>
      </c>
      <c r="Q6" s="141">
        <f t="shared" si="0"/>
        <v>32</v>
      </c>
      <c r="R6" s="141">
        <f t="shared" si="0"/>
        <v>10</v>
      </c>
      <c r="S6" s="141">
        <f t="shared" si="0"/>
        <v>18</v>
      </c>
      <c r="T6" s="141">
        <f t="shared" si="0"/>
        <v>18</v>
      </c>
      <c r="U6" s="141">
        <f t="shared" si="0"/>
        <v>34</v>
      </c>
      <c r="V6" s="141">
        <f t="shared" si="0"/>
        <v>43</v>
      </c>
      <c r="W6" s="141">
        <f t="shared" si="0"/>
        <v>34</v>
      </c>
      <c r="X6" s="141">
        <f t="shared" si="0"/>
        <v>37</v>
      </c>
      <c r="Y6" s="141">
        <f t="shared" si="0"/>
        <v>22</v>
      </c>
      <c r="Z6" s="141">
        <f t="shared" si="0"/>
        <v>30</v>
      </c>
      <c r="AA6" s="141">
        <f t="shared" si="0"/>
        <v>37</v>
      </c>
      <c r="AB6" s="141">
        <f t="shared" si="0"/>
        <v>16</v>
      </c>
      <c r="AC6" s="141">
        <f t="shared" si="0"/>
        <v>31</v>
      </c>
      <c r="AD6" s="141">
        <f t="shared" si="0"/>
        <v>15</v>
      </c>
      <c r="AE6" s="141">
        <f t="shared" si="0"/>
        <v>21</v>
      </c>
      <c r="AF6" s="141">
        <f t="shared" si="0"/>
        <v>17</v>
      </c>
      <c r="AG6" s="141">
        <f t="shared" si="0"/>
        <v>24</v>
      </c>
      <c r="AH6" s="142">
        <f t="shared" si="0"/>
        <v>626</v>
      </c>
    </row>
    <row r="7" spans="1:34" ht="24" x14ac:dyDescent="0.25">
      <c r="A7" s="6" t="s">
        <v>4</v>
      </c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</row>
    <row r="8" spans="1:34" ht="36" x14ac:dyDescent="0.25">
      <c r="A8" s="4" t="s">
        <v>26</v>
      </c>
      <c r="B8" s="183">
        <v>0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10</v>
      </c>
      <c r="M8" s="183">
        <v>0</v>
      </c>
      <c r="N8" s="183">
        <v>2</v>
      </c>
      <c r="O8" s="183">
        <v>4</v>
      </c>
      <c r="P8" s="183">
        <v>3</v>
      </c>
      <c r="Q8" s="183">
        <v>12</v>
      </c>
      <c r="R8" s="184">
        <v>13</v>
      </c>
      <c r="S8" s="183">
        <v>25</v>
      </c>
      <c r="T8" s="183">
        <v>15</v>
      </c>
      <c r="U8" s="183">
        <v>20</v>
      </c>
      <c r="V8" s="183">
        <v>21</v>
      </c>
      <c r="W8" s="183">
        <v>26</v>
      </c>
      <c r="X8" s="183">
        <v>20</v>
      </c>
      <c r="Y8" s="183">
        <v>33</v>
      </c>
      <c r="Z8" s="183">
        <v>14</v>
      </c>
      <c r="AA8" s="183">
        <v>30</v>
      </c>
      <c r="AB8" s="183">
        <v>23</v>
      </c>
      <c r="AC8" s="183">
        <v>37</v>
      </c>
      <c r="AD8" s="183">
        <v>27</v>
      </c>
      <c r="AE8" s="189">
        <v>7</v>
      </c>
      <c r="AF8" s="189">
        <v>21</v>
      </c>
      <c r="AG8" s="189">
        <v>20</v>
      </c>
      <c r="AH8" s="185">
        <f>SUM(B8:AG8)</f>
        <v>383</v>
      </c>
    </row>
    <row r="9" spans="1:34" ht="36" x14ac:dyDescent="0.25">
      <c r="A9" s="4" t="s">
        <v>53</v>
      </c>
      <c r="B9" s="183">
        <v>0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183">
        <v>0</v>
      </c>
      <c r="I9" s="183">
        <v>0</v>
      </c>
      <c r="J9" s="183">
        <v>0</v>
      </c>
      <c r="K9" s="183">
        <v>0</v>
      </c>
      <c r="L9" s="183">
        <v>0</v>
      </c>
      <c r="M9" s="183">
        <v>0</v>
      </c>
      <c r="N9" s="183">
        <v>1</v>
      </c>
      <c r="O9" s="183">
        <v>0</v>
      </c>
      <c r="P9" s="183">
        <v>0</v>
      </c>
      <c r="Q9" s="183">
        <v>0</v>
      </c>
      <c r="R9" s="184">
        <v>3</v>
      </c>
      <c r="S9" s="183">
        <v>0</v>
      </c>
      <c r="T9" s="183">
        <v>0</v>
      </c>
      <c r="U9" s="183">
        <v>0</v>
      </c>
      <c r="V9" s="183">
        <v>4</v>
      </c>
      <c r="W9" s="183">
        <v>3</v>
      </c>
      <c r="X9" s="183">
        <v>8</v>
      </c>
      <c r="Y9" s="183">
        <v>4</v>
      </c>
      <c r="Z9" s="183">
        <v>3</v>
      </c>
      <c r="AA9" s="183">
        <v>2</v>
      </c>
      <c r="AB9" s="183">
        <v>6</v>
      </c>
      <c r="AC9" s="183">
        <v>6</v>
      </c>
      <c r="AD9" s="183">
        <v>1</v>
      </c>
      <c r="AE9" s="189">
        <v>7</v>
      </c>
      <c r="AF9" s="189">
        <v>3</v>
      </c>
      <c r="AG9" s="189">
        <v>8</v>
      </c>
      <c r="AH9" s="185">
        <f>SUM(B9:AG9)</f>
        <v>59</v>
      </c>
    </row>
    <row r="10" spans="1:34" x14ac:dyDescent="0.25">
      <c r="A10" s="72" t="s">
        <v>3</v>
      </c>
      <c r="B10" s="80">
        <f>B8+B9</f>
        <v>0</v>
      </c>
      <c r="C10" s="80">
        <f t="shared" ref="C10:AH10" si="1">C8+C9</f>
        <v>0</v>
      </c>
      <c r="D10" s="80">
        <f t="shared" si="1"/>
        <v>0</v>
      </c>
      <c r="E10" s="80">
        <f t="shared" si="1"/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  <c r="J10" s="80">
        <f t="shared" si="1"/>
        <v>0</v>
      </c>
      <c r="K10" s="80">
        <f t="shared" si="1"/>
        <v>0</v>
      </c>
      <c r="L10" s="80">
        <f t="shared" si="1"/>
        <v>10</v>
      </c>
      <c r="M10" s="80">
        <f t="shared" si="1"/>
        <v>0</v>
      </c>
      <c r="N10" s="80">
        <f t="shared" si="1"/>
        <v>3</v>
      </c>
      <c r="O10" s="80">
        <f t="shared" si="1"/>
        <v>4</v>
      </c>
      <c r="P10" s="80">
        <f t="shared" si="1"/>
        <v>3</v>
      </c>
      <c r="Q10" s="80">
        <f t="shared" si="1"/>
        <v>12</v>
      </c>
      <c r="R10" s="80">
        <f t="shared" si="1"/>
        <v>16</v>
      </c>
      <c r="S10" s="80">
        <f t="shared" si="1"/>
        <v>25</v>
      </c>
      <c r="T10" s="80">
        <f t="shared" si="1"/>
        <v>15</v>
      </c>
      <c r="U10" s="80">
        <f t="shared" si="1"/>
        <v>20</v>
      </c>
      <c r="V10" s="80">
        <f t="shared" si="1"/>
        <v>25</v>
      </c>
      <c r="W10" s="80">
        <f t="shared" si="1"/>
        <v>29</v>
      </c>
      <c r="X10" s="80">
        <f t="shared" si="1"/>
        <v>28</v>
      </c>
      <c r="Y10" s="80">
        <f t="shared" si="1"/>
        <v>37</v>
      </c>
      <c r="Z10" s="80">
        <f t="shared" si="1"/>
        <v>17</v>
      </c>
      <c r="AA10" s="80">
        <f t="shared" si="1"/>
        <v>32</v>
      </c>
      <c r="AB10" s="80">
        <f t="shared" si="1"/>
        <v>29</v>
      </c>
      <c r="AC10" s="80">
        <f t="shared" si="1"/>
        <v>43</v>
      </c>
      <c r="AD10" s="80">
        <f t="shared" si="1"/>
        <v>28</v>
      </c>
      <c r="AE10" s="80">
        <f t="shared" si="1"/>
        <v>14</v>
      </c>
      <c r="AF10" s="80">
        <f t="shared" si="1"/>
        <v>24</v>
      </c>
      <c r="AG10" s="80">
        <f t="shared" si="1"/>
        <v>28</v>
      </c>
      <c r="AH10" s="186">
        <f t="shared" si="1"/>
        <v>442</v>
      </c>
    </row>
    <row r="11" spans="1:34" x14ac:dyDescent="0.25">
      <c r="A11" s="211"/>
      <c r="B11" s="212"/>
      <c r="C11" s="212"/>
      <c r="D11" s="212"/>
      <c r="E11" s="212"/>
      <c r="F11" s="212"/>
      <c r="G11" s="212"/>
      <c r="H11" s="212"/>
      <c r="I11" s="212"/>
    </row>
    <row r="12" spans="1:34" x14ac:dyDescent="0.25">
      <c r="A12" s="213"/>
      <c r="B12" s="213"/>
      <c r="C12" s="213"/>
      <c r="D12" s="213"/>
      <c r="E12" s="213"/>
      <c r="F12" s="213"/>
      <c r="G12" s="213"/>
      <c r="H12" s="213"/>
      <c r="I12" s="213"/>
    </row>
  </sheetData>
  <mergeCells count="2">
    <mergeCell ref="A11:I11"/>
    <mergeCell ref="A12:I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0"/>
  <sheetViews>
    <sheetView topLeftCell="A16" workbookViewId="0">
      <pane xSplit="1" topLeftCell="N1" activePane="topRight" state="frozen"/>
      <selection pane="topRight" activeCell="AG13" sqref="AG13"/>
    </sheetView>
  </sheetViews>
  <sheetFormatPr defaultRowHeight="15" x14ac:dyDescent="0.25"/>
  <cols>
    <col min="1" max="1" width="26" style="104" customWidth="1"/>
    <col min="2" max="29" width="9.140625" style="104" customWidth="1"/>
    <col min="30" max="33" width="9.140625" style="104"/>
    <col min="34" max="34" width="10.28515625" style="104" customWidth="1"/>
    <col min="35" max="16384" width="9.140625" style="104"/>
  </cols>
  <sheetData>
    <row r="1" spans="1:34" ht="24.75" customHeight="1" x14ac:dyDescent="0.25">
      <c r="A1" s="103" t="s">
        <v>11</v>
      </c>
    </row>
    <row r="2" spans="1:34" ht="21.75" customHeight="1" x14ac:dyDescent="0.25">
      <c r="A2" s="105"/>
      <c r="B2" s="106">
        <v>1993</v>
      </c>
      <c r="C2" s="106">
        <v>1994</v>
      </c>
      <c r="D2" s="106">
        <v>1995</v>
      </c>
      <c r="E2" s="106">
        <v>1996</v>
      </c>
      <c r="F2" s="106">
        <v>1997</v>
      </c>
      <c r="G2" s="106">
        <v>1998</v>
      </c>
      <c r="H2" s="106">
        <v>1999</v>
      </c>
      <c r="I2" s="106">
        <v>2000</v>
      </c>
      <c r="J2" s="106">
        <v>2001</v>
      </c>
      <c r="K2" s="106">
        <v>2002</v>
      </c>
      <c r="L2" s="106">
        <v>2003</v>
      </c>
      <c r="M2" s="106">
        <v>2004</v>
      </c>
      <c r="N2" s="106">
        <v>2005</v>
      </c>
      <c r="O2" s="106">
        <v>2006</v>
      </c>
      <c r="P2" s="106">
        <v>2007</v>
      </c>
      <c r="Q2" s="106">
        <v>2008</v>
      </c>
      <c r="R2" s="106">
        <v>2009</v>
      </c>
      <c r="S2" s="106">
        <v>2010</v>
      </c>
      <c r="T2" s="106">
        <v>2011</v>
      </c>
      <c r="U2" s="106">
        <v>2012</v>
      </c>
      <c r="V2" s="106">
        <v>2013</v>
      </c>
      <c r="W2" s="106">
        <v>2014</v>
      </c>
      <c r="X2" s="106">
        <v>2015</v>
      </c>
      <c r="Y2" s="106">
        <v>2016</v>
      </c>
      <c r="Z2" s="106">
        <v>2017</v>
      </c>
      <c r="AA2" s="106">
        <v>2018</v>
      </c>
      <c r="AB2" s="106">
        <v>2019</v>
      </c>
      <c r="AC2" s="106">
        <v>2020</v>
      </c>
      <c r="AD2" s="106">
        <v>2021</v>
      </c>
      <c r="AE2" s="106">
        <v>2022</v>
      </c>
      <c r="AF2" s="106">
        <v>2023</v>
      </c>
      <c r="AG2" s="106">
        <v>2024</v>
      </c>
      <c r="AH2" s="107" t="s">
        <v>3</v>
      </c>
    </row>
    <row r="3" spans="1:34" ht="21.75" customHeight="1" x14ac:dyDescent="0.25">
      <c r="A3" s="108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10"/>
    </row>
    <row r="4" spans="1:34" ht="36" x14ac:dyDescent="0.25">
      <c r="A4" s="108" t="s">
        <v>50</v>
      </c>
      <c r="B4" s="146">
        <v>165</v>
      </c>
      <c r="C4" s="11">
        <v>192</v>
      </c>
      <c r="D4" s="11">
        <v>305</v>
      </c>
      <c r="E4" s="11">
        <v>509</v>
      </c>
      <c r="F4" s="11">
        <v>860</v>
      </c>
      <c r="G4" s="11">
        <v>328</v>
      </c>
      <c r="H4" s="11">
        <v>298</v>
      </c>
      <c r="I4" s="11">
        <v>540</v>
      </c>
      <c r="J4" s="11">
        <v>788</v>
      </c>
      <c r="K4" s="11">
        <v>1391</v>
      </c>
      <c r="L4" s="11">
        <v>1559</v>
      </c>
      <c r="M4" s="11">
        <v>1851</v>
      </c>
      <c r="N4" s="11">
        <v>2093</v>
      </c>
      <c r="O4" s="11">
        <v>1520</v>
      </c>
      <c r="P4" s="11">
        <v>1532</v>
      </c>
      <c r="Q4" s="11">
        <v>1581</v>
      </c>
      <c r="R4" s="11">
        <v>1211</v>
      </c>
      <c r="S4" s="11">
        <v>1455</v>
      </c>
      <c r="T4" s="11">
        <v>1508</v>
      </c>
      <c r="U4" s="11">
        <v>1403</v>
      </c>
      <c r="V4" s="11">
        <v>1547</v>
      </c>
      <c r="W4" s="11">
        <v>1509</v>
      </c>
      <c r="X4" s="11">
        <v>1408</v>
      </c>
      <c r="Y4" s="11">
        <v>1415</v>
      </c>
      <c r="Z4" s="11">
        <v>1326</v>
      </c>
      <c r="AA4" s="11">
        <v>1384</v>
      </c>
      <c r="AB4" s="11">
        <v>1320</v>
      </c>
      <c r="AC4" s="11">
        <v>1650</v>
      </c>
      <c r="AD4" s="11">
        <v>1674</v>
      </c>
      <c r="AE4" s="11">
        <v>1292</v>
      </c>
      <c r="AF4" s="11">
        <v>1460</v>
      </c>
      <c r="AG4" s="11">
        <v>1579</v>
      </c>
      <c r="AH4" s="123">
        <f>SUM(B4:AG4)</f>
        <v>38653</v>
      </c>
    </row>
    <row r="5" spans="1:34" ht="48" x14ac:dyDescent="0.25">
      <c r="A5" s="108" t="s">
        <v>23</v>
      </c>
      <c r="B5" s="146">
        <f>B6+B7</f>
        <v>451</v>
      </c>
      <c r="C5" s="11">
        <f t="shared" ref="C5:AH5" si="0">C6+C7</f>
        <v>11045</v>
      </c>
      <c r="D5" s="11">
        <f t="shared" si="0"/>
        <v>2349</v>
      </c>
      <c r="E5" s="11">
        <f t="shared" si="0"/>
        <v>2875</v>
      </c>
      <c r="F5" s="11">
        <f t="shared" si="0"/>
        <v>3265</v>
      </c>
      <c r="G5" s="11">
        <f t="shared" si="0"/>
        <v>3354</v>
      </c>
      <c r="H5" s="11">
        <f t="shared" si="0"/>
        <v>2940</v>
      </c>
      <c r="I5" s="11">
        <f t="shared" si="0"/>
        <v>3086</v>
      </c>
      <c r="J5" s="11">
        <f t="shared" si="0"/>
        <v>3198</v>
      </c>
      <c r="K5" s="11">
        <f t="shared" si="0"/>
        <v>2659</v>
      </c>
      <c r="L5" s="11">
        <f t="shared" si="0"/>
        <v>3250</v>
      </c>
      <c r="M5" s="11">
        <f t="shared" si="0"/>
        <v>3238</v>
      </c>
      <c r="N5" s="11">
        <f t="shared" si="0"/>
        <v>3732</v>
      </c>
      <c r="O5" s="11">
        <f t="shared" si="0"/>
        <v>4624</v>
      </c>
      <c r="P5" s="11">
        <f t="shared" si="0"/>
        <v>5012</v>
      </c>
      <c r="Q5" s="11">
        <f t="shared" si="0"/>
        <v>5227</v>
      </c>
      <c r="R5" s="11">
        <f t="shared" si="0"/>
        <v>4066</v>
      </c>
      <c r="S5" s="11">
        <f t="shared" si="0"/>
        <v>3999</v>
      </c>
      <c r="T5" s="11">
        <f t="shared" si="0"/>
        <v>4286</v>
      </c>
      <c r="U5" s="11">
        <f t="shared" si="0"/>
        <v>4046</v>
      </c>
      <c r="V5" s="11">
        <f t="shared" si="0"/>
        <v>4323</v>
      </c>
      <c r="W5" s="11">
        <f t="shared" si="0"/>
        <v>4002</v>
      </c>
      <c r="X5" s="11">
        <f t="shared" si="0"/>
        <v>3955</v>
      </c>
      <c r="Y5" s="11">
        <f t="shared" si="0"/>
        <v>3063</v>
      </c>
      <c r="Z5" s="11">
        <f t="shared" si="0"/>
        <v>3736</v>
      </c>
      <c r="AA5" s="11">
        <f t="shared" si="0"/>
        <v>3723</v>
      </c>
      <c r="AB5" s="11">
        <f t="shared" si="0"/>
        <v>3763</v>
      </c>
      <c r="AC5" s="11">
        <f t="shared" si="0"/>
        <v>3265</v>
      </c>
      <c r="AD5" s="11">
        <f t="shared" si="0"/>
        <v>3379</v>
      </c>
      <c r="AE5" s="11">
        <f t="shared" si="0"/>
        <v>3215</v>
      </c>
      <c r="AF5" s="11">
        <f t="shared" si="0"/>
        <v>3065</v>
      </c>
      <c r="AG5" s="11">
        <f t="shared" si="0"/>
        <v>3047</v>
      </c>
      <c r="AH5" s="123">
        <f t="shared" si="0"/>
        <v>119238</v>
      </c>
    </row>
    <row r="6" spans="1:34" ht="36" x14ac:dyDescent="0.25">
      <c r="A6" s="102" t="s">
        <v>28</v>
      </c>
      <c r="B6" s="182">
        <v>451</v>
      </c>
      <c r="C6" s="8">
        <v>3648</v>
      </c>
      <c r="D6" s="8">
        <v>460</v>
      </c>
      <c r="E6" s="8">
        <v>520</v>
      </c>
      <c r="F6" s="8">
        <v>519</v>
      </c>
      <c r="G6" s="8">
        <v>578</v>
      </c>
      <c r="H6" s="8">
        <v>425</v>
      </c>
      <c r="I6" s="8">
        <v>444</v>
      </c>
      <c r="J6" s="8">
        <v>370</v>
      </c>
      <c r="K6" s="8">
        <v>282</v>
      </c>
      <c r="L6" s="8">
        <v>335</v>
      </c>
      <c r="M6" s="8">
        <v>395</v>
      </c>
      <c r="N6" s="8">
        <v>477</v>
      </c>
      <c r="O6" s="8">
        <v>749</v>
      </c>
      <c r="P6" s="8">
        <v>750</v>
      </c>
      <c r="Q6" s="8">
        <v>731</v>
      </c>
      <c r="R6" s="8">
        <v>596</v>
      </c>
      <c r="S6" s="8">
        <v>584</v>
      </c>
      <c r="T6" s="8">
        <v>766</v>
      </c>
      <c r="U6" s="8">
        <v>691</v>
      </c>
      <c r="V6" s="8">
        <v>617</v>
      </c>
      <c r="W6" s="8">
        <v>564</v>
      </c>
      <c r="X6" s="8">
        <v>574</v>
      </c>
      <c r="Y6" s="8">
        <v>553</v>
      </c>
      <c r="Z6" s="8">
        <v>655</v>
      </c>
      <c r="AA6" s="8">
        <v>572</v>
      </c>
      <c r="AB6" s="8">
        <v>537</v>
      </c>
      <c r="AC6" s="8">
        <v>485</v>
      </c>
      <c r="AD6" s="8">
        <v>601</v>
      </c>
      <c r="AE6" s="8">
        <v>412</v>
      </c>
      <c r="AF6" s="8">
        <v>466</v>
      </c>
      <c r="AG6" s="8">
        <v>424</v>
      </c>
      <c r="AH6" s="124">
        <f>SUM(B6:AG6)</f>
        <v>20231</v>
      </c>
    </row>
    <row r="7" spans="1:34" ht="72" x14ac:dyDescent="0.25">
      <c r="A7" s="102" t="s">
        <v>37</v>
      </c>
      <c r="B7" s="182">
        <v>0</v>
      </c>
      <c r="C7" s="8">
        <v>7397</v>
      </c>
      <c r="D7" s="8">
        <v>1889</v>
      </c>
      <c r="E7" s="8">
        <v>2355</v>
      </c>
      <c r="F7" s="8">
        <v>2746</v>
      </c>
      <c r="G7" s="8">
        <v>2776</v>
      </c>
      <c r="H7" s="8">
        <v>2515</v>
      </c>
      <c r="I7" s="8">
        <v>2642</v>
      </c>
      <c r="J7" s="8">
        <v>2828</v>
      </c>
      <c r="K7" s="8">
        <v>2377</v>
      </c>
      <c r="L7" s="8">
        <v>2915</v>
      </c>
      <c r="M7" s="8">
        <v>2843</v>
      </c>
      <c r="N7" s="8">
        <v>3255</v>
      </c>
      <c r="O7" s="8">
        <v>3875</v>
      </c>
      <c r="P7" s="8">
        <v>4262</v>
      </c>
      <c r="Q7" s="8">
        <v>4496</v>
      </c>
      <c r="R7" s="8">
        <v>3470</v>
      </c>
      <c r="S7" s="8">
        <v>3415</v>
      </c>
      <c r="T7" s="8">
        <v>3520</v>
      </c>
      <c r="U7" s="8">
        <v>3355</v>
      </c>
      <c r="V7" s="8">
        <v>3706</v>
      </c>
      <c r="W7" s="8">
        <v>3438</v>
      </c>
      <c r="X7" s="8">
        <v>3381</v>
      </c>
      <c r="Y7" s="8">
        <v>2510</v>
      </c>
      <c r="Z7" s="8">
        <v>3081</v>
      </c>
      <c r="AA7" s="8">
        <v>3151</v>
      </c>
      <c r="AB7" s="8">
        <v>3226</v>
      </c>
      <c r="AC7" s="8">
        <v>2780</v>
      </c>
      <c r="AD7" s="8">
        <v>2778</v>
      </c>
      <c r="AE7" s="8">
        <v>2803</v>
      </c>
      <c r="AF7" s="8">
        <v>2599</v>
      </c>
      <c r="AG7" s="8">
        <v>2623</v>
      </c>
      <c r="AH7" s="124">
        <f>SUM(B7:AG7)</f>
        <v>99007</v>
      </c>
    </row>
    <row r="8" spans="1:34" x14ac:dyDescent="0.25">
      <c r="A8" s="108" t="s">
        <v>3</v>
      </c>
      <c r="B8" s="146">
        <f t="shared" ref="B8:AH8" si="1">B4+B5</f>
        <v>616</v>
      </c>
      <c r="C8" s="11">
        <f t="shared" si="1"/>
        <v>11237</v>
      </c>
      <c r="D8" s="11">
        <f t="shared" si="1"/>
        <v>2654</v>
      </c>
      <c r="E8" s="11">
        <f t="shared" si="1"/>
        <v>3384</v>
      </c>
      <c r="F8" s="11">
        <f t="shared" si="1"/>
        <v>4125</v>
      </c>
      <c r="G8" s="11">
        <f t="shared" si="1"/>
        <v>3682</v>
      </c>
      <c r="H8" s="11">
        <f t="shared" si="1"/>
        <v>3238</v>
      </c>
      <c r="I8" s="11">
        <f t="shared" si="1"/>
        <v>3626</v>
      </c>
      <c r="J8" s="11">
        <f t="shared" si="1"/>
        <v>3986</v>
      </c>
      <c r="K8" s="11">
        <f t="shared" si="1"/>
        <v>4050</v>
      </c>
      <c r="L8" s="11">
        <f t="shared" si="1"/>
        <v>4809</v>
      </c>
      <c r="M8" s="11">
        <f t="shared" si="1"/>
        <v>5089</v>
      </c>
      <c r="N8" s="11">
        <f t="shared" si="1"/>
        <v>5825</v>
      </c>
      <c r="O8" s="11">
        <f t="shared" si="1"/>
        <v>6144</v>
      </c>
      <c r="P8" s="11">
        <f t="shared" si="1"/>
        <v>6544</v>
      </c>
      <c r="Q8" s="11">
        <f t="shared" si="1"/>
        <v>6808</v>
      </c>
      <c r="R8" s="11">
        <f t="shared" si="1"/>
        <v>5277</v>
      </c>
      <c r="S8" s="11">
        <f t="shared" si="1"/>
        <v>5454</v>
      </c>
      <c r="T8" s="11">
        <f t="shared" si="1"/>
        <v>5794</v>
      </c>
      <c r="U8" s="11">
        <f t="shared" si="1"/>
        <v>5449</v>
      </c>
      <c r="V8" s="11">
        <f t="shared" si="1"/>
        <v>5870</v>
      </c>
      <c r="W8" s="11">
        <f t="shared" si="1"/>
        <v>5511</v>
      </c>
      <c r="X8" s="11">
        <f t="shared" si="1"/>
        <v>5363</v>
      </c>
      <c r="Y8" s="11">
        <f t="shared" si="1"/>
        <v>4478</v>
      </c>
      <c r="Z8" s="11">
        <f t="shared" si="1"/>
        <v>5062</v>
      </c>
      <c r="AA8" s="11">
        <f t="shared" si="1"/>
        <v>5107</v>
      </c>
      <c r="AB8" s="11">
        <f t="shared" si="1"/>
        <v>5083</v>
      </c>
      <c r="AC8" s="11">
        <f t="shared" si="1"/>
        <v>4915</v>
      </c>
      <c r="AD8" s="11">
        <f t="shared" si="1"/>
        <v>5053</v>
      </c>
      <c r="AE8" s="11">
        <f t="shared" si="1"/>
        <v>4507</v>
      </c>
      <c r="AF8" s="11">
        <f t="shared" si="1"/>
        <v>4525</v>
      </c>
      <c r="AG8" s="11">
        <f t="shared" si="1"/>
        <v>4626</v>
      </c>
      <c r="AH8" s="123">
        <f t="shared" si="1"/>
        <v>157891</v>
      </c>
    </row>
    <row r="9" spans="1:34" ht="34.5" customHeight="1" x14ac:dyDescent="0.25">
      <c r="A9" s="108" t="s">
        <v>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10"/>
    </row>
    <row r="10" spans="1:34" ht="40.5" customHeight="1" x14ac:dyDescent="0.25">
      <c r="A10" s="108" t="s">
        <v>26</v>
      </c>
      <c r="B10" s="146"/>
      <c r="C10" s="11">
        <v>51</v>
      </c>
      <c r="D10" s="11">
        <v>123</v>
      </c>
      <c r="E10" s="11">
        <v>120</v>
      </c>
      <c r="F10" s="11">
        <v>347</v>
      </c>
      <c r="G10" s="11">
        <v>286</v>
      </c>
      <c r="H10" s="11">
        <v>252</v>
      </c>
      <c r="I10" s="11">
        <v>231</v>
      </c>
      <c r="J10" s="11">
        <v>374</v>
      </c>
      <c r="K10" s="11">
        <v>418</v>
      </c>
      <c r="L10" s="11">
        <v>651</v>
      </c>
      <c r="M10" s="11">
        <v>1256</v>
      </c>
      <c r="N10" s="11">
        <v>1166</v>
      </c>
      <c r="O10" s="11">
        <v>976</v>
      </c>
      <c r="P10" s="11">
        <v>792</v>
      </c>
      <c r="Q10" s="11">
        <v>1004</v>
      </c>
      <c r="R10" s="11">
        <v>1044</v>
      </c>
      <c r="S10" s="11">
        <v>750</v>
      </c>
      <c r="T10" s="11">
        <v>924</v>
      </c>
      <c r="U10" s="11">
        <v>765</v>
      </c>
      <c r="V10" s="11">
        <v>783</v>
      </c>
      <c r="W10" s="11">
        <v>901</v>
      </c>
      <c r="X10" s="11">
        <v>812</v>
      </c>
      <c r="Y10" s="11">
        <v>731</v>
      </c>
      <c r="Z10" s="11">
        <v>910</v>
      </c>
      <c r="AA10" s="11">
        <v>903</v>
      </c>
      <c r="AB10" s="11">
        <v>849</v>
      </c>
      <c r="AC10" s="11">
        <v>947</v>
      </c>
      <c r="AD10" s="11">
        <v>1008</v>
      </c>
      <c r="AE10" s="11">
        <v>1134</v>
      </c>
      <c r="AF10" s="11">
        <v>969</v>
      </c>
      <c r="AG10" s="11">
        <v>1020</v>
      </c>
      <c r="AH10" s="123">
        <f>SUM(B10:AG10)</f>
        <v>22497</v>
      </c>
    </row>
    <row r="11" spans="1:34" ht="48" x14ac:dyDescent="0.25">
      <c r="A11" s="108" t="s">
        <v>27</v>
      </c>
      <c r="B11" s="146">
        <f>B12+B13</f>
        <v>0</v>
      </c>
      <c r="C11" s="11">
        <f t="shared" ref="C11:AH11" si="2">C12+C13</f>
        <v>6472</v>
      </c>
      <c r="D11" s="11">
        <f t="shared" si="2"/>
        <v>3704</v>
      </c>
      <c r="E11" s="11">
        <f t="shared" si="2"/>
        <v>4346</v>
      </c>
      <c r="F11" s="11">
        <f t="shared" si="2"/>
        <v>3360</v>
      </c>
      <c r="G11" s="11">
        <f t="shared" si="2"/>
        <v>3336</v>
      </c>
      <c r="H11" s="11">
        <f t="shared" si="2"/>
        <v>3053</v>
      </c>
      <c r="I11" s="11">
        <f t="shared" si="2"/>
        <v>3058</v>
      </c>
      <c r="J11" s="11">
        <f t="shared" si="2"/>
        <v>3052</v>
      </c>
      <c r="K11" s="11">
        <f t="shared" si="2"/>
        <v>2650</v>
      </c>
      <c r="L11" s="11">
        <f t="shared" si="2"/>
        <v>2983</v>
      </c>
      <c r="M11" s="11">
        <f t="shared" si="2"/>
        <v>3088</v>
      </c>
      <c r="N11" s="11">
        <f t="shared" si="2"/>
        <v>3576</v>
      </c>
      <c r="O11" s="11">
        <f t="shared" si="2"/>
        <v>3949</v>
      </c>
      <c r="P11" s="11">
        <f t="shared" si="2"/>
        <v>3823</v>
      </c>
      <c r="Q11" s="11">
        <f t="shared" si="2"/>
        <v>5159</v>
      </c>
      <c r="R11" s="11">
        <f t="shared" si="2"/>
        <v>5180</v>
      </c>
      <c r="S11" s="11">
        <f t="shared" si="2"/>
        <v>3902</v>
      </c>
      <c r="T11" s="11">
        <f t="shared" si="2"/>
        <v>3761</v>
      </c>
      <c r="U11" s="11">
        <f t="shared" si="2"/>
        <v>3660</v>
      </c>
      <c r="V11" s="11">
        <f t="shared" si="2"/>
        <v>3960</v>
      </c>
      <c r="W11" s="11">
        <f t="shared" si="2"/>
        <v>4038</v>
      </c>
      <c r="X11" s="11">
        <f t="shared" si="2"/>
        <v>3523</v>
      </c>
      <c r="Y11" s="11">
        <f t="shared" si="2"/>
        <v>3688</v>
      </c>
      <c r="Z11" s="11">
        <f t="shared" si="2"/>
        <v>2837</v>
      </c>
      <c r="AA11" s="11">
        <f t="shared" si="2"/>
        <v>3280</v>
      </c>
      <c r="AB11" s="11">
        <f t="shared" si="2"/>
        <v>3553</v>
      </c>
      <c r="AC11" s="11">
        <f t="shared" si="2"/>
        <v>3189</v>
      </c>
      <c r="AD11" s="11">
        <f t="shared" si="2"/>
        <v>2937</v>
      </c>
      <c r="AE11" s="11">
        <f t="shared" si="2"/>
        <v>3029</v>
      </c>
      <c r="AF11" s="11">
        <f t="shared" si="2"/>
        <v>3046</v>
      </c>
      <c r="AG11" s="11">
        <f t="shared" si="2"/>
        <v>2942</v>
      </c>
      <c r="AH11" s="123">
        <f t="shared" si="2"/>
        <v>112134</v>
      </c>
    </row>
    <row r="12" spans="1:34" ht="42" customHeight="1" x14ac:dyDescent="0.25">
      <c r="A12" s="102" t="s">
        <v>38</v>
      </c>
      <c r="B12" s="182"/>
      <c r="C12" s="8">
        <v>332</v>
      </c>
      <c r="D12" s="8">
        <v>1828</v>
      </c>
      <c r="E12" s="8">
        <v>1849</v>
      </c>
      <c r="F12" s="8">
        <v>789</v>
      </c>
      <c r="G12" s="8">
        <v>459</v>
      </c>
      <c r="H12" s="8">
        <v>655</v>
      </c>
      <c r="I12" s="8">
        <v>471</v>
      </c>
      <c r="J12" s="8">
        <v>411</v>
      </c>
      <c r="K12" s="8">
        <v>332</v>
      </c>
      <c r="L12" s="8">
        <v>217</v>
      </c>
      <c r="M12" s="8">
        <v>368</v>
      </c>
      <c r="N12" s="8">
        <v>301</v>
      </c>
      <c r="O12" s="8">
        <v>343</v>
      </c>
      <c r="P12" s="8">
        <v>467</v>
      </c>
      <c r="Q12" s="8">
        <v>770</v>
      </c>
      <c r="R12" s="8">
        <v>736</v>
      </c>
      <c r="S12" s="8">
        <v>602</v>
      </c>
      <c r="T12" s="8">
        <v>567</v>
      </c>
      <c r="U12" s="8">
        <v>606</v>
      </c>
      <c r="V12" s="8">
        <v>572</v>
      </c>
      <c r="W12" s="8">
        <v>675</v>
      </c>
      <c r="X12" s="8">
        <v>508</v>
      </c>
      <c r="Y12" s="8">
        <v>463</v>
      </c>
      <c r="Z12" s="8">
        <v>421</v>
      </c>
      <c r="AA12" s="8">
        <v>572</v>
      </c>
      <c r="AB12" s="8">
        <v>488</v>
      </c>
      <c r="AC12" s="8">
        <v>459</v>
      </c>
      <c r="AD12" s="8">
        <v>411</v>
      </c>
      <c r="AE12" s="8">
        <v>548</v>
      </c>
      <c r="AF12" s="8">
        <v>392</v>
      </c>
      <c r="AG12" s="8">
        <v>418</v>
      </c>
      <c r="AH12" s="124">
        <f>SUM(B12:AG12)</f>
        <v>18030</v>
      </c>
    </row>
    <row r="13" spans="1:34" ht="77.25" customHeight="1" x14ac:dyDescent="0.25">
      <c r="A13" s="102" t="s">
        <v>39</v>
      </c>
      <c r="B13" s="182"/>
      <c r="C13" s="8">
        <v>6140</v>
      </c>
      <c r="D13" s="8">
        <v>1876</v>
      </c>
      <c r="E13" s="8">
        <v>2497</v>
      </c>
      <c r="F13" s="8">
        <v>2571</v>
      </c>
      <c r="G13" s="8">
        <v>2877</v>
      </c>
      <c r="H13" s="8">
        <v>2398</v>
      </c>
      <c r="I13" s="8">
        <v>2587</v>
      </c>
      <c r="J13" s="8">
        <v>2641</v>
      </c>
      <c r="K13" s="8">
        <v>2318</v>
      </c>
      <c r="L13" s="8">
        <v>2766</v>
      </c>
      <c r="M13" s="8">
        <v>2720</v>
      </c>
      <c r="N13" s="8">
        <v>3275</v>
      </c>
      <c r="O13" s="8">
        <v>3606</v>
      </c>
      <c r="P13" s="8">
        <f>3032+139+185</f>
        <v>3356</v>
      </c>
      <c r="Q13" s="8">
        <f>3875+152+362</f>
        <v>4389</v>
      </c>
      <c r="R13" s="8">
        <v>4444</v>
      </c>
      <c r="S13" s="8">
        <v>3300</v>
      </c>
      <c r="T13" s="8">
        <v>3194</v>
      </c>
      <c r="U13" s="8">
        <v>3054</v>
      </c>
      <c r="V13" s="8">
        <v>3388</v>
      </c>
      <c r="W13" s="8">
        <v>3363</v>
      </c>
      <c r="X13" s="8">
        <v>3015</v>
      </c>
      <c r="Y13" s="8">
        <v>3225</v>
      </c>
      <c r="Z13" s="8">
        <v>2416</v>
      </c>
      <c r="AA13" s="8">
        <v>2708</v>
      </c>
      <c r="AB13" s="8">
        <v>3065</v>
      </c>
      <c r="AC13" s="8">
        <v>2730</v>
      </c>
      <c r="AD13" s="8">
        <v>2526</v>
      </c>
      <c r="AE13" s="8">
        <v>2481</v>
      </c>
      <c r="AF13" s="8">
        <v>2654</v>
      </c>
      <c r="AG13" s="8">
        <v>2524</v>
      </c>
      <c r="AH13" s="124">
        <f>SUM(B13:AG13)</f>
        <v>94104</v>
      </c>
    </row>
    <row r="14" spans="1:34" x14ac:dyDescent="0.25">
      <c r="A14" s="108" t="s">
        <v>3</v>
      </c>
      <c r="B14" s="146">
        <f t="shared" ref="B14:AH14" si="3">B10+B11</f>
        <v>0</v>
      </c>
      <c r="C14" s="11">
        <f t="shared" si="3"/>
        <v>6523</v>
      </c>
      <c r="D14" s="11">
        <f t="shared" si="3"/>
        <v>3827</v>
      </c>
      <c r="E14" s="11">
        <f t="shared" si="3"/>
        <v>4466</v>
      </c>
      <c r="F14" s="11">
        <f t="shared" si="3"/>
        <v>3707</v>
      </c>
      <c r="G14" s="11">
        <f t="shared" si="3"/>
        <v>3622</v>
      </c>
      <c r="H14" s="11">
        <f t="shared" si="3"/>
        <v>3305</v>
      </c>
      <c r="I14" s="11">
        <f t="shared" si="3"/>
        <v>3289</v>
      </c>
      <c r="J14" s="11">
        <f t="shared" si="3"/>
        <v>3426</v>
      </c>
      <c r="K14" s="11">
        <f t="shared" si="3"/>
        <v>3068</v>
      </c>
      <c r="L14" s="11">
        <f t="shared" si="3"/>
        <v>3634</v>
      </c>
      <c r="M14" s="11">
        <f t="shared" si="3"/>
        <v>4344</v>
      </c>
      <c r="N14" s="11">
        <f t="shared" si="3"/>
        <v>4742</v>
      </c>
      <c r="O14" s="11">
        <f t="shared" si="3"/>
        <v>4925</v>
      </c>
      <c r="P14" s="11">
        <f t="shared" si="3"/>
        <v>4615</v>
      </c>
      <c r="Q14" s="11">
        <f t="shared" si="3"/>
        <v>6163</v>
      </c>
      <c r="R14" s="11">
        <f t="shared" si="3"/>
        <v>6224</v>
      </c>
      <c r="S14" s="11">
        <f t="shared" si="3"/>
        <v>4652</v>
      </c>
      <c r="T14" s="11">
        <f t="shared" si="3"/>
        <v>4685</v>
      </c>
      <c r="U14" s="11">
        <f t="shared" si="3"/>
        <v>4425</v>
      </c>
      <c r="V14" s="11">
        <f t="shared" si="3"/>
        <v>4743</v>
      </c>
      <c r="W14" s="11">
        <f t="shared" si="3"/>
        <v>4939</v>
      </c>
      <c r="X14" s="11">
        <f t="shared" si="3"/>
        <v>4335</v>
      </c>
      <c r="Y14" s="11">
        <f t="shared" si="3"/>
        <v>4419</v>
      </c>
      <c r="Z14" s="11">
        <f t="shared" si="3"/>
        <v>3747</v>
      </c>
      <c r="AA14" s="11">
        <f t="shared" si="3"/>
        <v>4183</v>
      </c>
      <c r="AB14" s="11">
        <f t="shared" si="3"/>
        <v>4402</v>
      </c>
      <c r="AC14" s="11">
        <f t="shared" si="3"/>
        <v>4136</v>
      </c>
      <c r="AD14" s="11">
        <f t="shared" si="3"/>
        <v>3945</v>
      </c>
      <c r="AE14" s="11">
        <f t="shared" si="3"/>
        <v>4163</v>
      </c>
      <c r="AF14" s="11">
        <f t="shared" si="3"/>
        <v>4015</v>
      </c>
      <c r="AG14" s="11">
        <f t="shared" si="3"/>
        <v>3962</v>
      </c>
      <c r="AH14" s="123">
        <f t="shared" si="3"/>
        <v>134631</v>
      </c>
    </row>
    <row r="15" spans="1:34" ht="54.75" customHeight="1" x14ac:dyDescent="0.25">
      <c r="A15" s="108" t="s">
        <v>10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10"/>
    </row>
    <row r="16" spans="1:34" ht="39" customHeight="1" x14ac:dyDescent="0.25">
      <c r="A16" s="108" t="s">
        <v>26</v>
      </c>
      <c r="B16" s="146"/>
      <c r="C16" s="11"/>
      <c r="D16" s="11"/>
      <c r="E16" s="11"/>
      <c r="F16" s="11"/>
      <c r="G16" s="11"/>
      <c r="H16" s="11">
        <v>0</v>
      </c>
      <c r="I16" s="11">
        <v>1</v>
      </c>
      <c r="J16" s="11">
        <v>0</v>
      </c>
      <c r="K16" s="11">
        <v>5</v>
      </c>
      <c r="L16" s="11">
        <v>21</v>
      </c>
      <c r="M16" s="11">
        <v>26</v>
      </c>
      <c r="N16" s="11">
        <v>54</v>
      </c>
      <c r="O16" s="11">
        <v>128</v>
      </c>
      <c r="P16" s="11">
        <v>164</v>
      </c>
      <c r="Q16" s="11">
        <v>108</v>
      </c>
      <c r="R16" s="11">
        <v>41</v>
      </c>
      <c r="S16" s="11">
        <v>119</v>
      </c>
      <c r="T16" s="11">
        <v>160</v>
      </c>
      <c r="U16" s="11">
        <v>272</v>
      </c>
      <c r="V16" s="11">
        <v>333</v>
      </c>
      <c r="W16" s="11">
        <v>367</v>
      </c>
      <c r="X16" s="11">
        <v>288</v>
      </c>
      <c r="Y16" s="11">
        <v>376</v>
      </c>
      <c r="Z16" s="11">
        <v>313</v>
      </c>
      <c r="AA16" s="11">
        <v>301</v>
      </c>
      <c r="AB16" s="11">
        <v>352</v>
      </c>
      <c r="AC16" s="11">
        <v>344</v>
      </c>
      <c r="AD16" s="11">
        <v>349</v>
      </c>
      <c r="AE16" s="11">
        <v>414</v>
      </c>
      <c r="AF16" s="11">
        <v>531</v>
      </c>
      <c r="AG16" s="11">
        <v>488</v>
      </c>
      <c r="AH16" s="123">
        <f>SUM(B16:AG16)</f>
        <v>5555</v>
      </c>
    </row>
    <row r="17" spans="1:34" ht="46.5" customHeight="1" x14ac:dyDescent="0.25">
      <c r="A17" s="108" t="s">
        <v>27</v>
      </c>
      <c r="B17" s="146">
        <f>B19+B18</f>
        <v>0</v>
      </c>
      <c r="C17" s="11">
        <f t="shared" ref="C17:AH17" si="4">C19+C18</f>
        <v>0</v>
      </c>
      <c r="D17" s="11">
        <f t="shared" si="4"/>
        <v>0</v>
      </c>
      <c r="E17" s="11">
        <f t="shared" si="4"/>
        <v>0</v>
      </c>
      <c r="F17" s="11">
        <f t="shared" si="4"/>
        <v>0</v>
      </c>
      <c r="G17" s="11">
        <f t="shared" si="4"/>
        <v>910</v>
      </c>
      <c r="H17" s="11">
        <f t="shared" si="4"/>
        <v>327</v>
      </c>
      <c r="I17" s="11">
        <f t="shared" si="4"/>
        <v>372</v>
      </c>
      <c r="J17" s="11">
        <f t="shared" si="4"/>
        <v>346</v>
      </c>
      <c r="K17" s="11">
        <f t="shared" si="4"/>
        <v>302</v>
      </c>
      <c r="L17" s="11">
        <f t="shared" si="4"/>
        <v>431</v>
      </c>
      <c r="M17" s="11">
        <f t="shared" si="4"/>
        <v>1132</v>
      </c>
      <c r="N17" s="11">
        <f t="shared" si="4"/>
        <v>2659</v>
      </c>
      <c r="O17" s="11">
        <f t="shared" si="4"/>
        <v>1635</v>
      </c>
      <c r="P17" s="11">
        <f t="shared" si="4"/>
        <v>2132</v>
      </c>
      <c r="Q17" s="11">
        <f t="shared" si="4"/>
        <v>2458</v>
      </c>
      <c r="R17" s="11">
        <f t="shared" si="4"/>
        <v>2261</v>
      </c>
      <c r="S17" s="11">
        <f t="shared" si="4"/>
        <v>2373</v>
      </c>
      <c r="T17" s="11">
        <f t="shared" si="4"/>
        <v>2359</v>
      </c>
      <c r="U17" s="11">
        <f t="shared" si="4"/>
        <v>1937</v>
      </c>
      <c r="V17" s="11">
        <f t="shared" si="4"/>
        <v>2438</v>
      </c>
      <c r="W17" s="11">
        <f t="shared" si="4"/>
        <v>4125</v>
      </c>
      <c r="X17" s="11">
        <f t="shared" si="4"/>
        <v>3634</v>
      </c>
      <c r="Y17" s="11">
        <f t="shared" si="4"/>
        <v>3628</v>
      </c>
      <c r="Z17" s="11">
        <f t="shared" si="4"/>
        <v>3738</v>
      </c>
      <c r="AA17" s="11">
        <f t="shared" si="4"/>
        <v>3827</v>
      </c>
      <c r="AB17" s="11">
        <f t="shared" si="4"/>
        <v>3139</v>
      </c>
      <c r="AC17" s="11">
        <f t="shared" si="4"/>
        <v>3338</v>
      </c>
      <c r="AD17" s="11">
        <f t="shared" si="4"/>
        <v>3369</v>
      </c>
      <c r="AE17" s="11">
        <f t="shared" si="4"/>
        <v>3475</v>
      </c>
      <c r="AF17" s="11">
        <f t="shared" si="4"/>
        <v>3747</v>
      </c>
      <c r="AG17" s="11">
        <f t="shared" si="4"/>
        <v>4785</v>
      </c>
      <c r="AH17" s="123">
        <f t="shared" si="4"/>
        <v>64877</v>
      </c>
    </row>
    <row r="18" spans="1:34" ht="34.5" customHeight="1" x14ac:dyDescent="0.25">
      <c r="A18" s="102" t="s">
        <v>28</v>
      </c>
      <c r="B18" s="182"/>
      <c r="C18" s="8"/>
      <c r="D18" s="8"/>
      <c r="E18" s="8"/>
      <c r="F18" s="8"/>
      <c r="G18" s="8">
        <v>32</v>
      </c>
      <c r="H18" s="8">
        <v>42</v>
      </c>
      <c r="I18" s="8">
        <v>19</v>
      </c>
      <c r="J18" s="8">
        <v>29</v>
      </c>
      <c r="K18" s="8">
        <v>15</v>
      </c>
      <c r="L18" s="8">
        <v>138</v>
      </c>
      <c r="M18" s="8">
        <v>705</v>
      </c>
      <c r="N18" s="8">
        <v>1995</v>
      </c>
      <c r="O18" s="8">
        <v>394</v>
      </c>
      <c r="P18" s="8">
        <v>263</v>
      </c>
      <c r="Q18" s="8">
        <v>395</v>
      </c>
      <c r="R18" s="8">
        <v>212</v>
      </c>
      <c r="S18" s="8">
        <v>303</v>
      </c>
      <c r="T18" s="8">
        <v>191</v>
      </c>
      <c r="U18" s="8">
        <v>154</v>
      </c>
      <c r="V18" s="8">
        <v>321</v>
      </c>
      <c r="W18" s="8">
        <v>1621</v>
      </c>
      <c r="X18" s="8">
        <v>730</v>
      </c>
      <c r="Y18" s="8">
        <v>602</v>
      </c>
      <c r="Z18" s="8">
        <v>612</v>
      </c>
      <c r="AA18" s="8">
        <v>552</v>
      </c>
      <c r="AB18" s="8">
        <v>483</v>
      </c>
      <c r="AC18" s="8">
        <v>463</v>
      </c>
      <c r="AD18" s="8">
        <v>451</v>
      </c>
      <c r="AE18" s="8">
        <v>441</v>
      </c>
      <c r="AF18" s="8">
        <v>520</v>
      </c>
      <c r="AG18" s="8">
        <v>1507</v>
      </c>
      <c r="AH18" s="124">
        <f>SUM(B18:AG18)</f>
        <v>13190</v>
      </c>
    </row>
    <row r="19" spans="1:34" ht="60.75" customHeight="1" x14ac:dyDescent="0.25">
      <c r="A19" s="102" t="s">
        <v>37</v>
      </c>
      <c r="B19" s="182"/>
      <c r="C19" s="8"/>
      <c r="D19" s="8"/>
      <c r="E19" s="8"/>
      <c r="F19" s="8"/>
      <c r="G19" s="8">
        <v>878</v>
      </c>
      <c r="H19" s="8">
        <v>285</v>
      </c>
      <c r="I19" s="8">
        <v>353</v>
      </c>
      <c r="J19" s="8">
        <v>317</v>
      </c>
      <c r="K19" s="8">
        <v>287</v>
      </c>
      <c r="L19" s="8">
        <v>293</v>
      </c>
      <c r="M19" s="8">
        <v>427</v>
      </c>
      <c r="N19" s="8">
        <v>664</v>
      </c>
      <c r="O19" s="8">
        <v>1241</v>
      </c>
      <c r="P19" s="8">
        <v>1869</v>
      </c>
      <c r="Q19" s="8">
        <v>2063</v>
      </c>
      <c r="R19" s="8">
        <v>2049</v>
      </c>
      <c r="S19" s="8">
        <v>2070</v>
      </c>
      <c r="T19" s="8">
        <v>2168</v>
      </c>
      <c r="U19" s="8">
        <v>1783</v>
      </c>
      <c r="V19" s="8">
        <v>2117</v>
      </c>
      <c r="W19" s="8">
        <v>2504</v>
      </c>
      <c r="X19" s="8">
        <v>2904</v>
      </c>
      <c r="Y19" s="8">
        <v>3026</v>
      </c>
      <c r="Z19" s="8">
        <v>3126</v>
      </c>
      <c r="AA19" s="8">
        <v>3275</v>
      </c>
      <c r="AB19" s="8">
        <v>2656</v>
      </c>
      <c r="AC19" s="8">
        <v>2875</v>
      </c>
      <c r="AD19" s="8">
        <v>2918</v>
      </c>
      <c r="AE19" s="8">
        <v>3034</v>
      </c>
      <c r="AF19" s="8">
        <v>3227</v>
      </c>
      <c r="AG19" s="8">
        <v>3278</v>
      </c>
      <c r="AH19" s="124">
        <f>SUM(B19:AG19)</f>
        <v>51687</v>
      </c>
    </row>
    <row r="20" spans="1:34" x14ac:dyDescent="0.25">
      <c r="A20" s="111" t="s">
        <v>3</v>
      </c>
      <c r="B20" s="146">
        <f>B16+B17</f>
        <v>0</v>
      </c>
      <c r="C20" s="11">
        <f t="shared" ref="C20:AH20" si="5">C16+C17</f>
        <v>0</v>
      </c>
      <c r="D20" s="11">
        <f t="shared" si="5"/>
        <v>0</v>
      </c>
      <c r="E20" s="11">
        <f t="shared" si="5"/>
        <v>0</v>
      </c>
      <c r="F20" s="11">
        <f t="shared" si="5"/>
        <v>0</v>
      </c>
      <c r="G20" s="11">
        <f t="shared" si="5"/>
        <v>910</v>
      </c>
      <c r="H20" s="11">
        <f t="shared" si="5"/>
        <v>327</v>
      </c>
      <c r="I20" s="11">
        <f t="shared" si="5"/>
        <v>373</v>
      </c>
      <c r="J20" s="11">
        <f t="shared" si="5"/>
        <v>346</v>
      </c>
      <c r="K20" s="11">
        <f t="shared" si="5"/>
        <v>307</v>
      </c>
      <c r="L20" s="11">
        <f t="shared" si="5"/>
        <v>452</v>
      </c>
      <c r="M20" s="11">
        <f t="shared" si="5"/>
        <v>1158</v>
      </c>
      <c r="N20" s="11">
        <f t="shared" si="5"/>
        <v>2713</v>
      </c>
      <c r="O20" s="11">
        <f t="shared" si="5"/>
        <v>1763</v>
      </c>
      <c r="P20" s="11">
        <f t="shared" si="5"/>
        <v>2296</v>
      </c>
      <c r="Q20" s="11">
        <f t="shared" si="5"/>
        <v>2566</v>
      </c>
      <c r="R20" s="11">
        <f t="shared" si="5"/>
        <v>2302</v>
      </c>
      <c r="S20" s="11">
        <f t="shared" si="5"/>
        <v>2492</v>
      </c>
      <c r="T20" s="11">
        <f t="shared" si="5"/>
        <v>2519</v>
      </c>
      <c r="U20" s="11">
        <f t="shared" si="5"/>
        <v>2209</v>
      </c>
      <c r="V20" s="11">
        <f t="shared" si="5"/>
        <v>2771</v>
      </c>
      <c r="W20" s="11">
        <f t="shared" si="5"/>
        <v>4492</v>
      </c>
      <c r="X20" s="11">
        <f t="shared" si="5"/>
        <v>3922</v>
      </c>
      <c r="Y20" s="11">
        <f t="shared" si="5"/>
        <v>4004</v>
      </c>
      <c r="Z20" s="11">
        <f t="shared" si="5"/>
        <v>4051</v>
      </c>
      <c r="AA20" s="11">
        <f t="shared" si="5"/>
        <v>4128</v>
      </c>
      <c r="AB20" s="11">
        <f t="shared" si="5"/>
        <v>3491</v>
      </c>
      <c r="AC20" s="11">
        <f t="shared" si="5"/>
        <v>3682</v>
      </c>
      <c r="AD20" s="11">
        <f t="shared" si="5"/>
        <v>3718</v>
      </c>
      <c r="AE20" s="11">
        <f t="shared" si="5"/>
        <v>3889</v>
      </c>
      <c r="AF20" s="11">
        <f t="shared" si="5"/>
        <v>4278</v>
      </c>
      <c r="AG20" s="11">
        <f t="shared" si="5"/>
        <v>5273</v>
      </c>
      <c r="AH20" s="123">
        <f t="shared" si="5"/>
        <v>70432</v>
      </c>
    </row>
  </sheetData>
  <pageMargins left="0.31496062992125984" right="0.31496062992125984" top="0.55118110236220474" bottom="0.55118110236220474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30"/>
  <sheetViews>
    <sheetView zoomScaleNormal="100" workbookViewId="0">
      <pane xSplit="1" topLeftCell="AV1" activePane="topRight" state="frozen"/>
      <selection pane="topRight" activeCell="BL26" sqref="BL26"/>
    </sheetView>
  </sheetViews>
  <sheetFormatPr defaultRowHeight="15" x14ac:dyDescent="0.25"/>
  <cols>
    <col min="1" max="1" width="32.5703125" customWidth="1"/>
    <col min="2" max="61" width="9.140625" customWidth="1"/>
  </cols>
  <sheetData>
    <row r="1" spans="1:67" ht="24.75" customHeight="1" x14ac:dyDescent="0.25">
      <c r="A1" s="220" t="s">
        <v>22</v>
      </c>
      <c r="B1" s="220"/>
      <c r="C1" s="220"/>
      <c r="D1" s="220"/>
      <c r="E1" s="220"/>
      <c r="F1" s="220"/>
      <c r="G1" s="220"/>
      <c r="H1" s="220"/>
      <c r="I1" s="220"/>
    </row>
    <row r="2" spans="1:67" ht="25.5" customHeight="1" x14ac:dyDescent="0.25">
      <c r="A2" s="112"/>
      <c r="B2" s="221">
        <v>1993</v>
      </c>
      <c r="C2" s="215"/>
      <c r="D2" s="214">
        <v>1994</v>
      </c>
      <c r="E2" s="215"/>
      <c r="F2" s="214">
        <v>1995</v>
      </c>
      <c r="G2" s="215"/>
      <c r="H2" s="214">
        <v>1996</v>
      </c>
      <c r="I2" s="215"/>
      <c r="J2" s="214">
        <v>1997</v>
      </c>
      <c r="K2" s="215"/>
      <c r="L2" s="214">
        <v>1998</v>
      </c>
      <c r="M2" s="215"/>
      <c r="N2" s="214">
        <v>1999</v>
      </c>
      <c r="O2" s="215"/>
      <c r="P2" s="214">
        <v>2000</v>
      </c>
      <c r="Q2" s="215"/>
      <c r="R2" s="214">
        <v>2001</v>
      </c>
      <c r="S2" s="215"/>
      <c r="T2" s="214">
        <v>2002</v>
      </c>
      <c r="U2" s="215"/>
      <c r="V2" s="214">
        <v>2003</v>
      </c>
      <c r="W2" s="215"/>
      <c r="X2" s="214">
        <v>2004</v>
      </c>
      <c r="Y2" s="215"/>
      <c r="Z2" s="214">
        <v>2005</v>
      </c>
      <c r="AA2" s="215"/>
      <c r="AB2" s="214">
        <v>2006</v>
      </c>
      <c r="AC2" s="215"/>
      <c r="AD2" s="214">
        <v>2007</v>
      </c>
      <c r="AE2" s="215"/>
      <c r="AF2" s="214">
        <v>2008</v>
      </c>
      <c r="AG2" s="215"/>
      <c r="AH2" s="214">
        <v>2009</v>
      </c>
      <c r="AI2" s="215"/>
      <c r="AJ2" s="214">
        <v>2010</v>
      </c>
      <c r="AK2" s="215"/>
      <c r="AL2" s="214">
        <v>2011</v>
      </c>
      <c r="AM2" s="215"/>
      <c r="AN2" s="214">
        <v>2012</v>
      </c>
      <c r="AO2" s="215"/>
      <c r="AP2" s="214">
        <v>2013</v>
      </c>
      <c r="AQ2" s="215"/>
      <c r="AR2" s="214">
        <v>2014</v>
      </c>
      <c r="AS2" s="215"/>
      <c r="AT2" s="214">
        <v>2015</v>
      </c>
      <c r="AU2" s="215"/>
      <c r="AV2" s="214">
        <v>2016</v>
      </c>
      <c r="AW2" s="215"/>
      <c r="AX2" s="214">
        <v>2017</v>
      </c>
      <c r="AY2" s="215"/>
      <c r="AZ2" s="214">
        <v>2018</v>
      </c>
      <c r="BA2" s="215"/>
      <c r="BB2" s="214">
        <v>2019</v>
      </c>
      <c r="BC2" s="215"/>
      <c r="BD2" s="214">
        <v>2020</v>
      </c>
      <c r="BE2" s="215"/>
      <c r="BF2" s="214">
        <v>2021</v>
      </c>
      <c r="BG2" s="215"/>
      <c r="BH2" s="214">
        <v>2022</v>
      </c>
      <c r="BI2" s="215"/>
      <c r="BJ2" s="214">
        <v>2023</v>
      </c>
      <c r="BK2" s="215"/>
      <c r="BL2" s="214">
        <v>2024</v>
      </c>
      <c r="BM2" s="215"/>
      <c r="BN2" s="214" t="s">
        <v>3</v>
      </c>
      <c r="BO2" s="215"/>
    </row>
    <row r="3" spans="1:67" ht="24.75" customHeight="1" x14ac:dyDescent="0.25">
      <c r="A3" s="4" t="s">
        <v>0</v>
      </c>
      <c r="B3" s="6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9"/>
    </row>
    <row r="4" spans="1:67" ht="36" x14ac:dyDescent="0.25">
      <c r="A4" s="4" t="s">
        <v>40</v>
      </c>
      <c r="B4" s="49">
        <f>B5+B6</f>
        <v>6</v>
      </c>
      <c r="C4" s="114">
        <f t="shared" ref="C4:I4" si="0">C5+C6</f>
        <v>9</v>
      </c>
      <c r="D4" s="13">
        <f t="shared" si="0"/>
        <v>10</v>
      </c>
      <c r="E4" s="114">
        <f t="shared" si="0"/>
        <v>17</v>
      </c>
      <c r="F4" s="13">
        <f t="shared" si="0"/>
        <v>9</v>
      </c>
      <c r="G4" s="114">
        <f t="shared" si="0"/>
        <v>15</v>
      </c>
      <c r="H4" s="13">
        <f t="shared" si="0"/>
        <v>35</v>
      </c>
      <c r="I4" s="114">
        <f t="shared" si="0"/>
        <v>37</v>
      </c>
      <c r="J4" s="18">
        <f>J5+J6</f>
        <v>62</v>
      </c>
      <c r="K4" s="114">
        <f t="shared" ref="K4:Q4" si="1">K5+K6</f>
        <v>188</v>
      </c>
      <c r="L4" s="13">
        <f t="shared" si="1"/>
        <v>56</v>
      </c>
      <c r="M4" s="114">
        <f t="shared" si="1"/>
        <v>237</v>
      </c>
      <c r="N4" s="13">
        <f t="shared" si="1"/>
        <v>56</v>
      </c>
      <c r="O4" s="114">
        <f t="shared" si="1"/>
        <v>237</v>
      </c>
      <c r="P4" s="13">
        <f t="shared" si="1"/>
        <v>104</v>
      </c>
      <c r="Q4" s="114">
        <f t="shared" si="1"/>
        <v>441</v>
      </c>
      <c r="R4" s="13">
        <f>R5+R6</f>
        <v>99</v>
      </c>
      <c r="S4" s="114">
        <f t="shared" ref="S4:Y4" si="2">S5+S6</f>
        <v>336</v>
      </c>
      <c r="T4" s="18">
        <f t="shared" si="2"/>
        <v>132</v>
      </c>
      <c r="U4" s="114">
        <f t="shared" si="2"/>
        <v>638</v>
      </c>
      <c r="V4" s="13">
        <f t="shared" si="2"/>
        <v>132</v>
      </c>
      <c r="W4" s="114">
        <f t="shared" si="2"/>
        <v>502</v>
      </c>
      <c r="X4" s="18">
        <f t="shared" si="2"/>
        <v>171</v>
      </c>
      <c r="Y4" s="114">
        <f t="shared" si="2"/>
        <v>568</v>
      </c>
      <c r="Z4" s="13">
        <f>Z5+Z6</f>
        <v>141</v>
      </c>
      <c r="AA4" s="114">
        <f t="shared" ref="AA4:AG4" si="3">AA5+AA6</f>
        <v>459</v>
      </c>
      <c r="AB4" s="13">
        <f t="shared" si="3"/>
        <v>94</v>
      </c>
      <c r="AC4" s="114">
        <f t="shared" si="3"/>
        <v>353</v>
      </c>
      <c r="AD4" s="18">
        <f t="shared" si="3"/>
        <v>65</v>
      </c>
      <c r="AE4" s="114">
        <f t="shared" si="3"/>
        <v>290</v>
      </c>
      <c r="AF4" s="13">
        <f t="shared" si="3"/>
        <v>74</v>
      </c>
      <c r="AG4" s="114">
        <f t="shared" si="3"/>
        <v>383</v>
      </c>
      <c r="AH4" s="13">
        <f>AH5+AH6</f>
        <v>67</v>
      </c>
      <c r="AI4" s="114">
        <f t="shared" ref="AI4:AO4" si="4">AI5+AI6</f>
        <v>434</v>
      </c>
      <c r="AJ4" s="18">
        <f t="shared" si="4"/>
        <v>100</v>
      </c>
      <c r="AK4" s="114">
        <f t="shared" si="4"/>
        <v>520</v>
      </c>
      <c r="AL4" s="18">
        <f t="shared" si="4"/>
        <v>79</v>
      </c>
      <c r="AM4" s="114">
        <f t="shared" si="4"/>
        <v>930</v>
      </c>
      <c r="AN4" s="13">
        <f t="shared" si="4"/>
        <v>101</v>
      </c>
      <c r="AO4" s="114">
        <f t="shared" si="4"/>
        <v>1293</v>
      </c>
      <c r="AP4" s="13">
        <f>AP5+AP6</f>
        <v>112</v>
      </c>
      <c r="AQ4" s="114">
        <f t="shared" ref="AQ4:AW4" si="5">AQ5+AQ6</f>
        <v>1569</v>
      </c>
      <c r="AR4" s="13">
        <f t="shared" si="5"/>
        <v>70</v>
      </c>
      <c r="AS4" s="114">
        <f t="shared" si="5"/>
        <v>309</v>
      </c>
      <c r="AT4" s="13">
        <f t="shared" si="5"/>
        <v>97</v>
      </c>
      <c r="AU4" s="114">
        <f t="shared" si="5"/>
        <v>1207</v>
      </c>
      <c r="AV4" s="13">
        <f t="shared" si="5"/>
        <v>55</v>
      </c>
      <c r="AW4" s="114">
        <f t="shared" si="5"/>
        <v>351</v>
      </c>
      <c r="AX4" s="13">
        <f>AX5+AX6</f>
        <v>55</v>
      </c>
      <c r="AY4" s="114">
        <f t="shared" ref="AY4:BE4" si="6">AY5+AY6</f>
        <v>290</v>
      </c>
      <c r="AZ4" s="13">
        <f t="shared" si="6"/>
        <v>70</v>
      </c>
      <c r="BA4" s="114">
        <f t="shared" si="6"/>
        <v>432</v>
      </c>
      <c r="BB4" s="18">
        <f t="shared" si="6"/>
        <v>83</v>
      </c>
      <c r="BC4" s="114">
        <f t="shared" si="6"/>
        <v>449</v>
      </c>
      <c r="BD4" s="13">
        <f t="shared" si="6"/>
        <v>63</v>
      </c>
      <c r="BE4" s="118">
        <f t="shared" si="6"/>
        <v>270</v>
      </c>
      <c r="BF4" s="13">
        <f>BF5+BF6</f>
        <v>62</v>
      </c>
      <c r="BG4" s="114">
        <f t="shared" ref="BG4:BM4" si="7">BG5+BG6</f>
        <v>656</v>
      </c>
      <c r="BH4" s="13">
        <f>BH5+BH6</f>
        <v>45</v>
      </c>
      <c r="BI4" s="114">
        <f t="shared" si="7"/>
        <v>274</v>
      </c>
      <c r="BJ4" s="13">
        <f>BJ5+BJ6</f>
        <v>28</v>
      </c>
      <c r="BK4" s="114">
        <f t="shared" si="7"/>
        <v>151</v>
      </c>
      <c r="BL4" s="13">
        <f>BL5+BL6</f>
        <v>48</v>
      </c>
      <c r="BM4" s="114">
        <f t="shared" si="7"/>
        <v>253</v>
      </c>
      <c r="BN4" s="13">
        <f>BN5+BN6</f>
        <v>2381</v>
      </c>
      <c r="BO4" s="114">
        <f>BO5+BO6</f>
        <v>14098</v>
      </c>
    </row>
    <row r="5" spans="1:67" ht="24" x14ac:dyDescent="0.25">
      <c r="A5" s="71" t="s">
        <v>41</v>
      </c>
      <c r="B5" s="50">
        <v>6</v>
      </c>
      <c r="C5" s="115">
        <v>9</v>
      </c>
      <c r="D5" s="14">
        <v>10</v>
      </c>
      <c r="E5" s="115">
        <v>17</v>
      </c>
      <c r="F5" s="14">
        <v>9</v>
      </c>
      <c r="G5" s="115">
        <v>15</v>
      </c>
      <c r="H5" s="14">
        <v>35</v>
      </c>
      <c r="I5" s="115">
        <v>37</v>
      </c>
      <c r="J5" s="14">
        <v>61</v>
      </c>
      <c r="K5" s="115">
        <v>187</v>
      </c>
      <c r="L5" s="14">
        <v>56</v>
      </c>
      <c r="M5" s="115">
        <v>237</v>
      </c>
      <c r="N5" s="14">
        <v>56</v>
      </c>
      <c r="O5" s="115">
        <v>237</v>
      </c>
      <c r="P5" s="14">
        <v>104</v>
      </c>
      <c r="Q5" s="115">
        <v>441</v>
      </c>
      <c r="R5" s="14">
        <v>99</v>
      </c>
      <c r="S5" s="115">
        <v>336</v>
      </c>
      <c r="T5" s="14">
        <v>131</v>
      </c>
      <c r="U5" s="115">
        <v>637</v>
      </c>
      <c r="V5" s="14">
        <v>132</v>
      </c>
      <c r="W5" s="115">
        <v>502</v>
      </c>
      <c r="X5" s="14">
        <v>170</v>
      </c>
      <c r="Y5" s="115">
        <v>527</v>
      </c>
      <c r="Z5" s="14">
        <v>141</v>
      </c>
      <c r="AA5" s="115">
        <v>459</v>
      </c>
      <c r="AB5" s="14">
        <v>94</v>
      </c>
      <c r="AC5" s="115">
        <v>353</v>
      </c>
      <c r="AD5" s="14">
        <v>64</v>
      </c>
      <c r="AE5" s="115">
        <v>276</v>
      </c>
      <c r="AF5" s="14">
        <v>72</v>
      </c>
      <c r="AG5" s="115">
        <v>369</v>
      </c>
      <c r="AH5" s="14">
        <v>66</v>
      </c>
      <c r="AI5" s="115">
        <v>429</v>
      </c>
      <c r="AJ5" s="14">
        <v>95</v>
      </c>
      <c r="AK5" s="115">
        <v>498</v>
      </c>
      <c r="AL5" s="14">
        <v>79</v>
      </c>
      <c r="AM5" s="115">
        <v>930</v>
      </c>
      <c r="AN5" s="14">
        <v>100</v>
      </c>
      <c r="AO5" s="115">
        <v>1288</v>
      </c>
      <c r="AP5" s="14">
        <v>112</v>
      </c>
      <c r="AQ5" s="115">
        <v>1569</v>
      </c>
      <c r="AR5" s="14">
        <v>70</v>
      </c>
      <c r="AS5" s="115">
        <v>309</v>
      </c>
      <c r="AT5" s="14">
        <v>97</v>
      </c>
      <c r="AU5" s="115">
        <v>1207</v>
      </c>
      <c r="AV5" s="14">
        <v>55</v>
      </c>
      <c r="AW5" s="115">
        <v>351</v>
      </c>
      <c r="AX5" s="14">
        <v>55</v>
      </c>
      <c r="AY5" s="115">
        <v>290</v>
      </c>
      <c r="AZ5" s="14">
        <v>70</v>
      </c>
      <c r="BA5" s="115">
        <v>432</v>
      </c>
      <c r="BB5" s="14">
        <v>81</v>
      </c>
      <c r="BC5" s="115">
        <v>442</v>
      </c>
      <c r="BD5" s="14">
        <v>61</v>
      </c>
      <c r="BE5" s="115">
        <v>266</v>
      </c>
      <c r="BF5" s="13">
        <v>59</v>
      </c>
      <c r="BG5" s="114">
        <v>653</v>
      </c>
      <c r="BH5" s="18">
        <v>44</v>
      </c>
      <c r="BI5" s="114">
        <v>271</v>
      </c>
      <c r="BJ5" s="18">
        <v>26</v>
      </c>
      <c r="BK5" s="114">
        <v>131</v>
      </c>
      <c r="BL5" s="18">
        <v>45</v>
      </c>
      <c r="BM5" s="114">
        <v>242</v>
      </c>
      <c r="BN5" s="5">
        <f>B5+D5+F5+H5+J5+L5+N5+P5+R5+T5+V5+X5+Z5+AB5+AD5+AF5+AH5+AJ5+AL5+AN5+AP5+AR5+AT5+AV5+AX5+AZ5+BB5+BD5+BF5+BH5+BJ5+BL5</f>
        <v>2355</v>
      </c>
      <c r="BO5" s="119">
        <f>C5+E5+G5+I5+K5+M5+O5+Q5+S5+U5+W5+Y5+AA5+AC5+AE5+AG5+AK5+AI5+AM5+AO5+AQ5+AS5+AU5+AW5+AY5+BA5+BC5+BE5+BG5+BI5+BK5+BM5</f>
        <v>13947</v>
      </c>
    </row>
    <row r="6" spans="1:67" ht="48" x14ac:dyDescent="0.25">
      <c r="A6" s="71" t="s">
        <v>42</v>
      </c>
      <c r="B6" s="50"/>
      <c r="C6" s="115"/>
      <c r="D6" s="14"/>
      <c r="E6" s="115"/>
      <c r="F6" s="14"/>
      <c r="G6" s="115"/>
      <c r="H6" s="14"/>
      <c r="I6" s="115"/>
      <c r="J6" s="14">
        <v>1</v>
      </c>
      <c r="K6" s="115">
        <v>1</v>
      </c>
      <c r="L6" s="14"/>
      <c r="M6" s="115"/>
      <c r="N6" s="14"/>
      <c r="O6" s="115"/>
      <c r="P6" s="14"/>
      <c r="Q6" s="115"/>
      <c r="R6" s="14"/>
      <c r="S6" s="115"/>
      <c r="T6" s="14">
        <v>1</v>
      </c>
      <c r="U6" s="115">
        <v>1</v>
      </c>
      <c r="V6" s="14"/>
      <c r="W6" s="115"/>
      <c r="X6" s="14">
        <v>1</v>
      </c>
      <c r="Y6" s="115">
        <v>41</v>
      </c>
      <c r="Z6" s="14"/>
      <c r="AA6" s="115"/>
      <c r="AB6" s="14"/>
      <c r="AC6" s="115"/>
      <c r="AD6" s="14">
        <v>1</v>
      </c>
      <c r="AE6" s="115">
        <v>14</v>
      </c>
      <c r="AF6" s="14">
        <v>2</v>
      </c>
      <c r="AG6" s="115">
        <v>14</v>
      </c>
      <c r="AH6" s="14">
        <v>1</v>
      </c>
      <c r="AI6" s="115">
        <v>5</v>
      </c>
      <c r="AJ6" s="14">
        <v>5</v>
      </c>
      <c r="AK6" s="115">
        <v>22</v>
      </c>
      <c r="AL6" s="14"/>
      <c r="AM6" s="115"/>
      <c r="AN6" s="14">
        <v>1</v>
      </c>
      <c r="AO6" s="115">
        <v>5</v>
      </c>
      <c r="AP6" s="14"/>
      <c r="AQ6" s="115"/>
      <c r="AR6" s="14"/>
      <c r="AS6" s="115"/>
      <c r="AT6" s="14"/>
      <c r="AU6" s="115"/>
      <c r="AV6" s="14"/>
      <c r="AW6" s="115"/>
      <c r="AX6" s="14"/>
      <c r="AY6" s="115"/>
      <c r="AZ6" s="14"/>
      <c r="BA6" s="115"/>
      <c r="BB6" s="14">
        <v>2</v>
      </c>
      <c r="BC6" s="115">
        <v>7</v>
      </c>
      <c r="BD6" s="14">
        <v>2</v>
      </c>
      <c r="BE6" s="115">
        <v>4</v>
      </c>
      <c r="BF6" s="14">
        <v>3</v>
      </c>
      <c r="BG6" s="115">
        <v>3</v>
      </c>
      <c r="BH6" s="14">
        <v>1</v>
      </c>
      <c r="BI6" s="115">
        <v>3</v>
      </c>
      <c r="BJ6" s="14">
        <v>2</v>
      </c>
      <c r="BK6" s="115">
        <v>20</v>
      </c>
      <c r="BL6" s="14">
        <v>3</v>
      </c>
      <c r="BM6" s="115">
        <v>11</v>
      </c>
      <c r="BN6" s="23">
        <f>B6+D6+F6+H6+J6+L6+N6+P6+R6+T6+V6+X6+Z6+AB6+AD6+AF6+AH6+AJ6+AL6+AN6+AP6+AR6+AT6+AV6+AX6+AZ6+BB6+BD6+BF6+BH6+BJ6+BL6</f>
        <v>26</v>
      </c>
      <c r="BO6" s="125">
        <f>C6+E6+G6+I6+K6+M6+O6+Q6+S6+U6+W6+Y6+AA6+AC6+AE6+AG6+AK6+AI6+AM6+AO6+AQ6+AS6+AU6+AW6+AY6+BA6+BC6+BE6+BG6+BI6+BK6+BM6</f>
        <v>151</v>
      </c>
    </row>
    <row r="7" spans="1:67" ht="36" x14ac:dyDescent="0.25">
      <c r="A7" s="4" t="s">
        <v>23</v>
      </c>
      <c r="B7" s="49">
        <f>B8+B9</f>
        <v>0</v>
      </c>
      <c r="C7" s="114">
        <f t="shared" ref="C7:I7" si="8">C8+C9</f>
        <v>0</v>
      </c>
      <c r="D7" s="13">
        <f t="shared" si="8"/>
        <v>106</v>
      </c>
      <c r="E7" s="114">
        <f t="shared" si="8"/>
        <v>651</v>
      </c>
      <c r="F7" s="13">
        <f t="shared" si="8"/>
        <v>299</v>
      </c>
      <c r="G7" s="114">
        <f t="shared" si="8"/>
        <v>1280</v>
      </c>
      <c r="H7" s="13">
        <f t="shared" si="8"/>
        <v>370</v>
      </c>
      <c r="I7" s="114">
        <f t="shared" si="8"/>
        <v>3829</v>
      </c>
      <c r="J7" s="18">
        <f>J8+J9</f>
        <v>393</v>
      </c>
      <c r="K7" s="115">
        <f t="shared" ref="K7:Q7" si="9">K8+K9</f>
        <v>1897</v>
      </c>
      <c r="L7" s="13">
        <f t="shared" si="9"/>
        <v>490</v>
      </c>
      <c r="M7" s="114">
        <f t="shared" si="9"/>
        <v>2740</v>
      </c>
      <c r="N7" s="13">
        <f t="shared" si="9"/>
        <v>451</v>
      </c>
      <c r="O7" s="114">
        <f t="shared" si="9"/>
        <v>2066</v>
      </c>
      <c r="P7" s="13">
        <f t="shared" si="9"/>
        <v>459</v>
      </c>
      <c r="Q7" s="114">
        <f t="shared" si="9"/>
        <v>1636</v>
      </c>
      <c r="R7" s="13">
        <f>R8+R9</f>
        <v>572</v>
      </c>
      <c r="S7" s="114">
        <f t="shared" ref="S7:Y7" si="10">S8+S9</f>
        <v>2166</v>
      </c>
      <c r="T7" s="18">
        <f t="shared" si="10"/>
        <v>492</v>
      </c>
      <c r="U7" s="115">
        <f t="shared" si="10"/>
        <v>2066</v>
      </c>
      <c r="V7" s="13">
        <f t="shared" si="10"/>
        <v>428</v>
      </c>
      <c r="W7" s="114">
        <f t="shared" si="10"/>
        <v>1722</v>
      </c>
      <c r="X7" s="13">
        <f t="shared" si="10"/>
        <v>439</v>
      </c>
      <c r="Y7" s="114">
        <f t="shared" si="10"/>
        <v>1445</v>
      </c>
      <c r="Z7" s="13">
        <f>Z8+Z9</f>
        <v>323</v>
      </c>
      <c r="AA7" s="114">
        <f t="shared" ref="AA7:AG7" si="11">AA8+AA9</f>
        <v>1040</v>
      </c>
      <c r="AB7" s="13">
        <f t="shared" si="11"/>
        <v>349</v>
      </c>
      <c r="AC7" s="114">
        <f t="shared" si="11"/>
        <v>1222</v>
      </c>
      <c r="AD7" s="13">
        <f t="shared" si="11"/>
        <v>329</v>
      </c>
      <c r="AE7" s="114">
        <f t="shared" si="11"/>
        <v>1195</v>
      </c>
      <c r="AF7" s="13">
        <f t="shared" si="11"/>
        <v>310</v>
      </c>
      <c r="AG7" s="114">
        <f t="shared" si="11"/>
        <v>1116</v>
      </c>
      <c r="AH7" s="13">
        <f>AH8+AH9</f>
        <v>209</v>
      </c>
      <c r="AI7" s="114">
        <f t="shared" ref="AI7:AO7" si="12">AI8+AI9</f>
        <v>905</v>
      </c>
      <c r="AJ7" s="13">
        <f t="shared" si="12"/>
        <v>190</v>
      </c>
      <c r="AK7" s="114">
        <f t="shared" si="12"/>
        <v>737</v>
      </c>
      <c r="AL7" s="13">
        <f t="shared" si="12"/>
        <v>200</v>
      </c>
      <c r="AM7" s="114">
        <f t="shared" si="12"/>
        <v>854</v>
      </c>
      <c r="AN7" s="13">
        <f t="shared" si="12"/>
        <v>199</v>
      </c>
      <c r="AO7" s="114">
        <f t="shared" si="12"/>
        <v>765</v>
      </c>
      <c r="AP7" s="13">
        <f>AP8+AP9</f>
        <v>269</v>
      </c>
      <c r="AQ7" s="114">
        <f t="shared" ref="AQ7:AW7" si="13">AQ8+AQ9</f>
        <v>1015</v>
      </c>
      <c r="AR7" s="13">
        <f t="shared" si="13"/>
        <v>248</v>
      </c>
      <c r="AS7" s="114">
        <f t="shared" si="13"/>
        <v>905</v>
      </c>
      <c r="AT7" s="13">
        <f t="shared" si="13"/>
        <v>255</v>
      </c>
      <c r="AU7" s="114">
        <f t="shared" si="13"/>
        <v>965</v>
      </c>
      <c r="AV7" s="13">
        <f t="shared" si="13"/>
        <v>233</v>
      </c>
      <c r="AW7" s="114">
        <f t="shared" si="13"/>
        <v>714</v>
      </c>
      <c r="AX7" s="13">
        <f>AX8+AX9</f>
        <v>170</v>
      </c>
      <c r="AY7" s="114">
        <f t="shared" ref="AY7:BE7" si="14">AY8+AY9</f>
        <v>750</v>
      </c>
      <c r="AZ7" s="13">
        <f t="shared" si="14"/>
        <v>119</v>
      </c>
      <c r="BA7" s="114">
        <f t="shared" si="14"/>
        <v>463</v>
      </c>
      <c r="BB7" s="13">
        <f t="shared" si="14"/>
        <v>179</v>
      </c>
      <c r="BC7" s="114">
        <f t="shared" si="14"/>
        <v>605</v>
      </c>
      <c r="BD7" s="13">
        <f t="shared" si="14"/>
        <v>169</v>
      </c>
      <c r="BE7" s="114">
        <f t="shared" si="14"/>
        <v>559</v>
      </c>
      <c r="BF7" s="13">
        <f>BF8+BF9</f>
        <v>150</v>
      </c>
      <c r="BG7" s="114">
        <f t="shared" ref="BG7:BM7" si="15">BG8+BG9</f>
        <v>568</v>
      </c>
      <c r="BH7" s="13">
        <f>BH8+BH9</f>
        <v>136</v>
      </c>
      <c r="BI7" s="114">
        <f t="shared" si="15"/>
        <v>345</v>
      </c>
      <c r="BJ7" s="18">
        <f>BJ8+BJ9</f>
        <v>178</v>
      </c>
      <c r="BK7" s="114">
        <f t="shared" si="15"/>
        <v>492</v>
      </c>
      <c r="BL7" s="18">
        <f>BL8+BL9</f>
        <v>152</v>
      </c>
      <c r="BM7" s="114">
        <f t="shared" si="15"/>
        <v>524</v>
      </c>
      <c r="BN7" s="13">
        <f>BN8+BN9</f>
        <v>8866</v>
      </c>
      <c r="BO7" s="114">
        <f>BO8+BO9</f>
        <v>37237</v>
      </c>
    </row>
    <row r="8" spans="1:67" ht="24" x14ac:dyDescent="0.25">
      <c r="A8" s="71" t="s">
        <v>41</v>
      </c>
      <c r="B8" s="51"/>
      <c r="C8" s="115"/>
      <c r="D8" s="15">
        <v>10</v>
      </c>
      <c r="E8" s="115">
        <v>18</v>
      </c>
      <c r="F8" s="15">
        <v>1</v>
      </c>
      <c r="G8" s="115">
        <v>2</v>
      </c>
      <c r="H8" s="15">
        <v>7</v>
      </c>
      <c r="I8" s="115">
        <v>19</v>
      </c>
      <c r="J8" s="15">
        <v>8</v>
      </c>
      <c r="K8" s="115">
        <v>12</v>
      </c>
      <c r="L8" s="15">
        <v>9</v>
      </c>
      <c r="M8" s="115">
        <v>13</v>
      </c>
      <c r="N8" s="15">
        <v>12</v>
      </c>
      <c r="O8" s="115">
        <v>14</v>
      </c>
      <c r="P8" s="15">
        <v>5</v>
      </c>
      <c r="Q8" s="115">
        <v>10</v>
      </c>
      <c r="R8" s="14">
        <v>1</v>
      </c>
      <c r="S8" s="115">
        <v>2</v>
      </c>
      <c r="T8" s="15">
        <v>9</v>
      </c>
      <c r="U8" s="115">
        <v>123</v>
      </c>
      <c r="V8" s="15">
        <v>15</v>
      </c>
      <c r="W8" s="115">
        <v>33</v>
      </c>
      <c r="X8" s="15">
        <v>16</v>
      </c>
      <c r="Y8" s="115">
        <v>29</v>
      </c>
      <c r="Z8" s="15">
        <v>17</v>
      </c>
      <c r="AA8" s="115">
        <v>54</v>
      </c>
      <c r="AB8" s="15">
        <v>19</v>
      </c>
      <c r="AC8" s="115">
        <v>60</v>
      </c>
      <c r="AD8" s="15">
        <v>21</v>
      </c>
      <c r="AE8" s="115">
        <v>77</v>
      </c>
      <c r="AF8" s="14">
        <v>29</v>
      </c>
      <c r="AG8" s="115">
        <v>48</v>
      </c>
      <c r="AH8" s="14">
        <v>17</v>
      </c>
      <c r="AI8" s="115">
        <v>26</v>
      </c>
      <c r="AJ8" s="14">
        <v>8</v>
      </c>
      <c r="AK8" s="115">
        <v>13</v>
      </c>
      <c r="AL8" s="14">
        <v>7</v>
      </c>
      <c r="AM8" s="115">
        <v>27</v>
      </c>
      <c r="AN8" s="14">
        <v>19</v>
      </c>
      <c r="AO8" s="115">
        <v>31</v>
      </c>
      <c r="AP8" s="14">
        <v>8</v>
      </c>
      <c r="AQ8" s="115">
        <v>17</v>
      </c>
      <c r="AR8" s="14">
        <v>7</v>
      </c>
      <c r="AS8" s="115">
        <v>12</v>
      </c>
      <c r="AT8" s="14">
        <v>12</v>
      </c>
      <c r="AU8" s="115">
        <v>67</v>
      </c>
      <c r="AV8" s="14">
        <v>10</v>
      </c>
      <c r="AW8" s="115">
        <v>33</v>
      </c>
      <c r="AX8" s="14">
        <v>1</v>
      </c>
      <c r="AY8" s="115">
        <v>1</v>
      </c>
      <c r="AZ8" s="14">
        <v>10</v>
      </c>
      <c r="BA8" s="115">
        <v>68</v>
      </c>
      <c r="BB8" s="14">
        <v>20</v>
      </c>
      <c r="BC8" s="115">
        <v>24</v>
      </c>
      <c r="BD8" s="14">
        <v>5</v>
      </c>
      <c r="BE8" s="115">
        <v>11</v>
      </c>
      <c r="BF8" s="14">
        <v>8</v>
      </c>
      <c r="BG8" s="115">
        <v>8</v>
      </c>
      <c r="BH8" s="14">
        <v>2</v>
      </c>
      <c r="BI8" s="115">
        <v>6</v>
      </c>
      <c r="BJ8" s="14">
        <v>2</v>
      </c>
      <c r="BK8" s="115">
        <v>6</v>
      </c>
      <c r="BL8" s="14">
        <v>5</v>
      </c>
      <c r="BM8" s="115">
        <v>17</v>
      </c>
      <c r="BN8" s="5">
        <f>B8+D8+F8+H8+J8+L8+N8+P8+R8+T8+V8+X8+Z8+AB8+AD8+AF8+AH8+AJ8+AL8+AN8+AP8+AR8+AT8+AV8+AX8+AZ8+BB8+BD8+BF8+BH8+BJ8+BL8</f>
        <v>320</v>
      </c>
      <c r="BO8" s="119">
        <f>C8+E8+G8+I8+K8+M8+O8+Q8+S8+U8+W8+Y8+AA8+AC8+AE8+AG8+AK8+AI8+AM8+AO8+AQ8+AS8+AU8+AW8+AY8+BA8+BC8+BE8+BG8+BI8+BK8+BM8</f>
        <v>881</v>
      </c>
    </row>
    <row r="9" spans="1:67" ht="48" x14ac:dyDescent="0.25">
      <c r="A9" s="71" t="s">
        <v>42</v>
      </c>
      <c r="B9" s="51"/>
      <c r="C9" s="115"/>
      <c r="D9" s="15">
        <v>96</v>
      </c>
      <c r="E9" s="115">
        <v>633</v>
      </c>
      <c r="F9" s="15">
        <v>298</v>
      </c>
      <c r="G9" s="115">
        <v>1278</v>
      </c>
      <c r="H9" s="15">
        <v>363</v>
      </c>
      <c r="I9" s="115">
        <v>3810</v>
      </c>
      <c r="J9" s="14">
        <v>385</v>
      </c>
      <c r="K9" s="115">
        <v>1885</v>
      </c>
      <c r="L9" s="15">
        <v>481</v>
      </c>
      <c r="M9" s="115">
        <v>2727</v>
      </c>
      <c r="N9" s="15">
        <v>439</v>
      </c>
      <c r="O9" s="115">
        <v>2052</v>
      </c>
      <c r="P9" s="15">
        <v>454</v>
      </c>
      <c r="Q9" s="115">
        <v>1626</v>
      </c>
      <c r="R9" s="14">
        <v>571</v>
      </c>
      <c r="S9" s="115">
        <v>2164</v>
      </c>
      <c r="T9" s="14">
        <v>483</v>
      </c>
      <c r="U9" s="115">
        <v>1943</v>
      </c>
      <c r="V9" s="15">
        <v>413</v>
      </c>
      <c r="W9" s="115">
        <v>1689</v>
      </c>
      <c r="X9" s="14">
        <v>423</v>
      </c>
      <c r="Y9" s="115">
        <v>1416</v>
      </c>
      <c r="Z9" s="15">
        <v>306</v>
      </c>
      <c r="AA9" s="115">
        <v>986</v>
      </c>
      <c r="AB9" s="15">
        <v>330</v>
      </c>
      <c r="AC9" s="115">
        <v>1162</v>
      </c>
      <c r="AD9" s="14">
        <v>308</v>
      </c>
      <c r="AE9" s="115">
        <v>1118</v>
      </c>
      <c r="AF9" s="14">
        <v>281</v>
      </c>
      <c r="AG9" s="115">
        <v>1068</v>
      </c>
      <c r="AH9" s="14">
        <v>192</v>
      </c>
      <c r="AI9" s="115">
        <v>879</v>
      </c>
      <c r="AJ9" s="14">
        <v>182</v>
      </c>
      <c r="AK9" s="115">
        <v>724</v>
      </c>
      <c r="AL9" s="14">
        <v>193</v>
      </c>
      <c r="AM9" s="115">
        <v>827</v>
      </c>
      <c r="AN9" s="14">
        <v>180</v>
      </c>
      <c r="AO9" s="115">
        <v>734</v>
      </c>
      <c r="AP9" s="14">
        <v>261</v>
      </c>
      <c r="AQ9" s="115">
        <v>998</v>
      </c>
      <c r="AR9" s="14">
        <v>241</v>
      </c>
      <c r="AS9" s="115">
        <v>893</v>
      </c>
      <c r="AT9" s="14">
        <v>243</v>
      </c>
      <c r="AU9" s="115">
        <v>898</v>
      </c>
      <c r="AV9" s="14">
        <v>223</v>
      </c>
      <c r="AW9" s="115">
        <v>681</v>
      </c>
      <c r="AX9" s="14">
        <v>169</v>
      </c>
      <c r="AY9" s="115">
        <v>749</v>
      </c>
      <c r="AZ9" s="14">
        <v>109</v>
      </c>
      <c r="BA9" s="115">
        <v>395</v>
      </c>
      <c r="BB9" s="14">
        <v>159</v>
      </c>
      <c r="BC9" s="115">
        <v>581</v>
      </c>
      <c r="BD9" s="14">
        <v>164</v>
      </c>
      <c r="BE9" s="115">
        <v>548</v>
      </c>
      <c r="BF9" s="14">
        <v>142</v>
      </c>
      <c r="BG9" s="115">
        <v>560</v>
      </c>
      <c r="BH9" s="14">
        <v>134</v>
      </c>
      <c r="BI9" s="115">
        <v>339</v>
      </c>
      <c r="BJ9" s="14">
        <v>176</v>
      </c>
      <c r="BK9" s="115">
        <v>486</v>
      </c>
      <c r="BL9" s="14">
        <v>147</v>
      </c>
      <c r="BM9" s="115">
        <v>507</v>
      </c>
      <c r="BN9" s="23">
        <f>B9+D9+F9+H9+J9+L9+N9+P9+R9+T9+V9+X9+Z9+AB9+AD9+AF9+AH9+AJ9+AL9+AN9+AP9+AR9+AT9+AV9+AX9+AZ9+BB9+BD9+BF9+BH9+BJ9+BL9</f>
        <v>8546</v>
      </c>
      <c r="BO9" s="125">
        <f>C9+E9+G9+I9+K9+M9+O9+Q9+S9+U9+W9+Y9+AA9+AC9+AE9+AG9+AK9+AI9+AM9+AO9+AQ9+AS9+AU9+AW9+AY9+BA9+BC9+BE9+BG9+BI9+BK9+BM9</f>
        <v>36356</v>
      </c>
    </row>
    <row r="10" spans="1:67" x14ac:dyDescent="0.25">
      <c r="A10" s="4" t="s">
        <v>3</v>
      </c>
      <c r="B10" s="49">
        <f>B4+B7</f>
        <v>6</v>
      </c>
      <c r="C10" s="114">
        <f t="shared" ref="C10:I10" si="16">C4+C7</f>
        <v>9</v>
      </c>
      <c r="D10" s="13">
        <f t="shared" si="16"/>
        <v>116</v>
      </c>
      <c r="E10" s="114">
        <f t="shared" si="16"/>
        <v>668</v>
      </c>
      <c r="F10" s="13">
        <f t="shared" si="16"/>
        <v>308</v>
      </c>
      <c r="G10" s="114">
        <f t="shared" si="16"/>
        <v>1295</v>
      </c>
      <c r="H10" s="13">
        <f t="shared" si="16"/>
        <v>405</v>
      </c>
      <c r="I10" s="114">
        <f t="shared" si="16"/>
        <v>3866</v>
      </c>
      <c r="J10" s="13">
        <f>J4+J7</f>
        <v>455</v>
      </c>
      <c r="K10" s="114">
        <f t="shared" ref="K10:Q10" si="17">K4+K7</f>
        <v>2085</v>
      </c>
      <c r="L10" s="13">
        <f t="shared" si="17"/>
        <v>546</v>
      </c>
      <c r="M10" s="114">
        <f t="shared" si="17"/>
        <v>2977</v>
      </c>
      <c r="N10" s="13">
        <f t="shared" si="17"/>
        <v>507</v>
      </c>
      <c r="O10" s="114">
        <f t="shared" si="17"/>
        <v>2303</v>
      </c>
      <c r="P10" s="13">
        <f t="shared" si="17"/>
        <v>563</v>
      </c>
      <c r="Q10" s="114">
        <f t="shared" si="17"/>
        <v>2077</v>
      </c>
      <c r="R10" s="13">
        <f>R4+R7</f>
        <v>671</v>
      </c>
      <c r="S10" s="114">
        <f t="shared" ref="S10:Y10" si="18">S4+S7</f>
        <v>2502</v>
      </c>
      <c r="T10" s="13">
        <f t="shared" si="18"/>
        <v>624</v>
      </c>
      <c r="U10" s="114">
        <f t="shared" si="18"/>
        <v>2704</v>
      </c>
      <c r="V10" s="13">
        <f t="shared" si="18"/>
        <v>560</v>
      </c>
      <c r="W10" s="114">
        <f t="shared" si="18"/>
        <v>2224</v>
      </c>
      <c r="X10" s="13">
        <f t="shared" si="18"/>
        <v>610</v>
      </c>
      <c r="Y10" s="114">
        <f t="shared" si="18"/>
        <v>2013</v>
      </c>
      <c r="Z10" s="13">
        <f>Z4+Z7</f>
        <v>464</v>
      </c>
      <c r="AA10" s="114">
        <f t="shared" ref="AA10:AG10" si="19">AA4+AA7</f>
        <v>1499</v>
      </c>
      <c r="AB10" s="13">
        <f t="shared" si="19"/>
        <v>443</v>
      </c>
      <c r="AC10" s="114">
        <f t="shared" si="19"/>
        <v>1575</v>
      </c>
      <c r="AD10" s="13">
        <f t="shared" si="19"/>
        <v>394</v>
      </c>
      <c r="AE10" s="114">
        <f t="shared" si="19"/>
        <v>1485</v>
      </c>
      <c r="AF10" s="13">
        <f t="shared" si="19"/>
        <v>384</v>
      </c>
      <c r="AG10" s="114">
        <f t="shared" si="19"/>
        <v>1499</v>
      </c>
      <c r="AH10" s="13">
        <f>AH4+AH7</f>
        <v>276</v>
      </c>
      <c r="AI10" s="114">
        <f t="shared" ref="AI10:AO10" si="20">AI4+AI7</f>
        <v>1339</v>
      </c>
      <c r="AJ10" s="13">
        <f t="shared" si="20"/>
        <v>290</v>
      </c>
      <c r="AK10" s="114">
        <f t="shared" si="20"/>
        <v>1257</v>
      </c>
      <c r="AL10" s="13">
        <f t="shared" si="20"/>
        <v>279</v>
      </c>
      <c r="AM10" s="114">
        <f t="shared" si="20"/>
        <v>1784</v>
      </c>
      <c r="AN10" s="13">
        <f t="shared" si="20"/>
        <v>300</v>
      </c>
      <c r="AO10" s="114">
        <f t="shared" si="20"/>
        <v>2058</v>
      </c>
      <c r="AP10" s="13">
        <f>AP4+AP7</f>
        <v>381</v>
      </c>
      <c r="AQ10" s="114">
        <f t="shared" ref="AQ10:AW10" si="21">AQ4+AQ7</f>
        <v>2584</v>
      </c>
      <c r="AR10" s="13">
        <f t="shared" si="21"/>
        <v>318</v>
      </c>
      <c r="AS10" s="114">
        <f t="shared" si="21"/>
        <v>1214</v>
      </c>
      <c r="AT10" s="13">
        <f t="shared" si="21"/>
        <v>352</v>
      </c>
      <c r="AU10" s="114">
        <f t="shared" si="21"/>
        <v>2172</v>
      </c>
      <c r="AV10" s="13">
        <f t="shared" si="21"/>
        <v>288</v>
      </c>
      <c r="AW10" s="114">
        <f t="shared" si="21"/>
        <v>1065</v>
      </c>
      <c r="AX10" s="13">
        <f>AX4+AX7</f>
        <v>225</v>
      </c>
      <c r="AY10" s="114">
        <f t="shared" ref="AY10:BE10" si="22">AY4+AY7</f>
        <v>1040</v>
      </c>
      <c r="AZ10" s="13">
        <f t="shared" si="22"/>
        <v>189</v>
      </c>
      <c r="BA10" s="114">
        <f t="shared" si="22"/>
        <v>895</v>
      </c>
      <c r="BB10" s="13">
        <f t="shared" si="22"/>
        <v>262</v>
      </c>
      <c r="BC10" s="114">
        <f t="shared" si="22"/>
        <v>1054</v>
      </c>
      <c r="BD10" s="13">
        <f t="shared" si="22"/>
        <v>232</v>
      </c>
      <c r="BE10" s="114">
        <f t="shared" si="22"/>
        <v>829</v>
      </c>
      <c r="BF10" s="13">
        <f>BF4+BF7</f>
        <v>212</v>
      </c>
      <c r="BG10" s="114">
        <f t="shared" ref="BG10:BO10" si="23">BG4+BG7</f>
        <v>1224</v>
      </c>
      <c r="BH10" s="13">
        <f>BH4+BH7</f>
        <v>181</v>
      </c>
      <c r="BI10" s="114">
        <f t="shared" si="23"/>
        <v>619</v>
      </c>
      <c r="BJ10" s="13">
        <f>BJ4+BJ7</f>
        <v>206</v>
      </c>
      <c r="BK10" s="114">
        <f t="shared" si="23"/>
        <v>643</v>
      </c>
      <c r="BL10" s="13">
        <f>BL4+BL7</f>
        <v>200</v>
      </c>
      <c r="BM10" s="114">
        <f t="shared" si="23"/>
        <v>777</v>
      </c>
      <c r="BN10" s="13">
        <f t="shared" si="23"/>
        <v>11247</v>
      </c>
      <c r="BO10" s="114">
        <f t="shared" si="23"/>
        <v>51335</v>
      </c>
    </row>
    <row r="11" spans="1:67" ht="33" customHeight="1" x14ac:dyDescent="0.25">
      <c r="A11" s="4" t="s">
        <v>12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188"/>
      <c r="BI11" s="188"/>
      <c r="BJ11" s="193"/>
      <c r="BK11" s="193"/>
      <c r="BL11" s="204"/>
      <c r="BM11" s="204"/>
      <c r="BN11" s="26"/>
      <c r="BO11" s="27"/>
    </row>
    <row r="12" spans="1:67" ht="36" x14ac:dyDescent="0.25">
      <c r="A12" s="4" t="s">
        <v>43</v>
      </c>
      <c r="B12" s="49">
        <f>B13+B14</f>
        <v>0</v>
      </c>
      <c r="C12" s="114">
        <f t="shared" ref="C12:I12" si="24">C13+C14</f>
        <v>0</v>
      </c>
      <c r="D12" s="13">
        <f t="shared" si="24"/>
        <v>0</v>
      </c>
      <c r="E12" s="114">
        <f t="shared" si="24"/>
        <v>0</v>
      </c>
      <c r="F12" s="13">
        <f t="shared" si="24"/>
        <v>13</v>
      </c>
      <c r="G12" s="114">
        <f t="shared" si="24"/>
        <v>21</v>
      </c>
      <c r="H12" s="13">
        <f t="shared" si="24"/>
        <v>6</v>
      </c>
      <c r="I12" s="114">
        <f t="shared" si="24"/>
        <v>9</v>
      </c>
      <c r="J12" s="18">
        <f>J13+J14</f>
        <v>22</v>
      </c>
      <c r="K12" s="114">
        <f t="shared" ref="K12:Q12" si="25">K13+K14</f>
        <v>22</v>
      </c>
      <c r="L12" s="18">
        <f t="shared" si="25"/>
        <v>50</v>
      </c>
      <c r="M12" s="114">
        <f t="shared" si="25"/>
        <v>163</v>
      </c>
      <c r="N12" s="13">
        <f t="shared" si="25"/>
        <v>32</v>
      </c>
      <c r="O12" s="114">
        <f t="shared" si="25"/>
        <v>136</v>
      </c>
      <c r="P12" s="13">
        <f t="shared" si="25"/>
        <v>47</v>
      </c>
      <c r="Q12" s="114">
        <f t="shared" si="25"/>
        <v>202</v>
      </c>
      <c r="R12" s="13">
        <f>R13+R14</f>
        <v>57</v>
      </c>
      <c r="S12" s="114">
        <f t="shared" ref="S12:Y12" si="26">S13+S14</f>
        <v>184</v>
      </c>
      <c r="T12" s="18">
        <f t="shared" si="26"/>
        <v>80</v>
      </c>
      <c r="U12" s="114">
        <f t="shared" si="26"/>
        <v>361</v>
      </c>
      <c r="V12" s="18">
        <f t="shared" si="26"/>
        <v>85</v>
      </c>
      <c r="W12" s="114">
        <f t="shared" si="26"/>
        <v>202</v>
      </c>
      <c r="X12" s="23">
        <f t="shared" si="26"/>
        <v>109</v>
      </c>
      <c r="Y12" s="114">
        <f t="shared" si="26"/>
        <v>449</v>
      </c>
      <c r="Z12" s="13">
        <f>Z13+Z14</f>
        <v>123</v>
      </c>
      <c r="AA12" s="114">
        <f t="shared" ref="AA12:AG12" si="27">AA13+AA14</f>
        <v>428</v>
      </c>
      <c r="AB12" s="18">
        <f t="shared" si="27"/>
        <v>120</v>
      </c>
      <c r="AC12" s="114">
        <f t="shared" si="27"/>
        <v>430</v>
      </c>
      <c r="AD12" s="18">
        <f t="shared" si="27"/>
        <v>87</v>
      </c>
      <c r="AE12" s="114">
        <f t="shared" si="27"/>
        <v>254</v>
      </c>
      <c r="AF12" s="18">
        <f t="shared" si="27"/>
        <v>72</v>
      </c>
      <c r="AG12" s="114">
        <f t="shared" si="27"/>
        <v>355</v>
      </c>
      <c r="AH12" s="18">
        <f>AH13+AH14</f>
        <v>58</v>
      </c>
      <c r="AI12" s="114">
        <f t="shared" ref="AI12:AO12" si="28">AI13+AI14</f>
        <v>169</v>
      </c>
      <c r="AJ12" s="18">
        <f t="shared" si="28"/>
        <v>62</v>
      </c>
      <c r="AK12" s="114">
        <f t="shared" si="28"/>
        <v>454</v>
      </c>
      <c r="AL12" s="18">
        <f t="shared" si="28"/>
        <v>79</v>
      </c>
      <c r="AM12" s="114">
        <f t="shared" si="28"/>
        <v>339</v>
      </c>
      <c r="AN12" s="18">
        <f t="shared" si="28"/>
        <v>43</v>
      </c>
      <c r="AO12" s="114">
        <f t="shared" si="28"/>
        <v>740</v>
      </c>
      <c r="AP12" s="13">
        <f>AP13+AP14</f>
        <v>68</v>
      </c>
      <c r="AQ12" s="114">
        <f t="shared" ref="AQ12:AW12" si="29">AQ13+AQ14</f>
        <v>728</v>
      </c>
      <c r="AR12" s="13">
        <f t="shared" si="29"/>
        <v>80</v>
      </c>
      <c r="AS12" s="114">
        <f t="shared" si="29"/>
        <v>1048</v>
      </c>
      <c r="AT12" s="13">
        <f t="shared" si="29"/>
        <v>59</v>
      </c>
      <c r="AU12" s="114">
        <f t="shared" si="29"/>
        <v>544</v>
      </c>
      <c r="AV12" s="13">
        <f t="shared" si="29"/>
        <v>64</v>
      </c>
      <c r="AW12" s="114">
        <f t="shared" si="29"/>
        <v>897</v>
      </c>
      <c r="AX12" s="13">
        <f>AX13+AX14</f>
        <v>34</v>
      </c>
      <c r="AY12" s="114">
        <f t="shared" ref="AY12:BE12" si="30">AY13+AY14</f>
        <v>248</v>
      </c>
      <c r="AZ12" s="13">
        <f t="shared" si="30"/>
        <v>36</v>
      </c>
      <c r="BA12" s="114">
        <f t="shared" si="30"/>
        <v>197</v>
      </c>
      <c r="BB12" s="18">
        <f t="shared" si="30"/>
        <v>34</v>
      </c>
      <c r="BC12" s="114">
        <f t="shared" si="30"/>
        <v>287</v>
      </c>
      <c r="BD12" s="18">
        <f t="shared" si="30"/>
        <v>56</v>
      </c>
      <c r="BE12" s="114">
        <f t="shared" si="30"/>
        <v>257</v>
      </c>
      <c r="BF12" s="13">
        <f>BF13+BF14</f>
        <v>48</v>
      </c>
      <c r="BG12" s="114">
        <f t="shared" ref="BG12:BO12" si="31">BG13+BG14</f>
        <v>230</v>
      </c>
      <c r="BH12" s="13">
        <f>BH13+BH14</f>
        <v>41</v>
      </c>
      <c r="BI12" s="114">
        <f t="shared" si="31"/>
        <v>186</v>
      </c>
      <c r="BJ12" s="13">
        <f>BJ13+BJ14</f>
        <v>30</v>
      </c>
      <c r="BK12" s="114">
        <f t="shared" si="31"/>
        <v>229</v>
      </c>
      <c r="BL12" s="13">
        <f>BL13+BL14</f>
        <v>11</v>
      </c>
      <c r="BM12" s="114">
        <f t="shared" si="31"/>
        <v>74</v>
      </c>
      <c r="BN12" s="13">
        <f t="shared" si="31"/>
        <v>1706</v>
      </c>
      <c r="BO12" s="114">
        <f t="shared" si="31"/>
        <v>9843</v>
      </c>
    </row>
    <row r="13" spans="1:67" ht="24" x14ac:dyDescent="0.25">
      <c r="A13" s="71" t="s">
        <v>41</v>
      </c>
      <c r="B13" s="51"/>
      <c r="C13" s="115"/>
      <c r="D13" s="15"/>
      <c r="E13" s="115"/>
      <c r="F13" s="15">
        <v>13</v>
      </c>
      <c r="G13" s="115">
        <v>21</v>
      </c>
      <c r="H13" s="15">
        <v>6</v>
      </c>
      <c r="I13" s="115">
        <v>9</v>
      </c>
      <c r="J13" s="15">
        <v>22</v>
      </c>
      <c r="K13" s="115">
        <v>22</v>
      </c>
      <c r="L13" s="14">
        <v>49</v>
      </c>
      <c r="M13" s="115">
        <v>162</v>
      </c>
      <c r="N13" s="15">
        <v>32</v>
      </c>
      <c r="O13" s="115">
        <v>136</v>
      </c>
      <c r="P13" s="15">
        <v>47</v>
      </c>
      <c r="Q13" s="115">
        <v>202</v>
      </c>
      <c r="R13" s="15">
        <v>57</v>
      </c>
      <c r="S13" s="115">
        <v>184</v>
      </c>
      <c r="T13" s="15">
        <v>80</v>
      </c>
      <c r="U13" s="115">
        <v>361</v>
      </c>
      <c r="V13" s="14">
        <v>84</v>
      </c>
      <c r="W13" s="115">
        <v>201</v>
      </c>
      <c r="X13" s="15">
        <v>108</v>
      </c>
      <c r="Y13" s="115">
        <v>408</v>
      </c>
      <c r="Z13" s="14">
        <v>123</v>
      </c>
      <c r="AA13" s="115">
        <v>428</v>
      </c>
      <c r="AB13" s="14">
        <v>120</v>
      </c>
      <c r="AC13" s="115">
        <v>430</v>
      </c>
      <c r="AD13" s="14">
        <v>86</v>
      </c>
      <c r="AE13" s="115">
        <v>240</v>
      </c>
      <c r="AF13" s="14">
        <v>71</v>
      </c>
      <c r="AG13" s="115">
        <v>345</v>
      </c>
      <c r="AH13" s="15">
        <v>57</v>
      </c>
      <c r="AI13" s="115">
        <v>165</v>
      </c>
      <c r="AJ13" s="15">
        <v>60</v>
      </c>
      <c r="AK13" s="115">
        <v>447</v>
      </c>
      <c r="AL13" s="15">
        <v>75</v>
      </c>
      <c r="AM13" s="115">
        <v>319</v>
      </c>
      <c r="AN13" s="15">
        <v>43</v>
      </c>
      <c r="AO13" s="115">
        <v>740</v>
      </c>
      <c r="AP13" s="15">
        <v>68</v>
      </c>
      <c r="AQ13" s="115">
        <v>728</v>
      </c>
      <c r="AR13" s="15">
        <v>80</v>
      </c>
      <c r="AS13" s="115">
        <v>1048</v>
      </c>
      <c r="AT13" s="15">
        <v>59</v>
      </c>
      <c r="AU13" s="115">
        <v>544</v>
      </c>
      <c r="AV13" s="14">
        <v>64</v>
      </c>
      <c r="AW13" s="115">
        <v>897</v>
      </c>
      <c r="AX13" s="14">
        <v>34</v>
      </c>
      <c r="AY13" s="115">
        <v>248</v>
      </c>
      <c r="AZ13" s="14">
        <v>36</v>
      </c>
      <c r="BA13" s="115">
        <v>197</v>
      </c>
      <c r="BB13" s="14">
        <v>33</v>
      </c>
      <c r="BC13" s="115">
        <v>284</v>
      </c>
      <c r="BD13" s="14">
        <v>55</v>
      </c>
      <c r="BE13" s="115">
        <v>253</v>
      </c>
      <c r="BF13" s="13">
        <v>44</v>
      </c>
      <c r="BG13" s="114">
        <v>224</v>
      </c>
      <c r="BH13" s="18">
        <v>39</v>
      </c>
      <c r="BI13" s="114">
        <v>182</v>
      </c>
      <c r="BJ13" s="18">
        <v>29</v>
      </c>
      <c r="BK13" s="114">
        <v>222</v>
      </c>
      <c r="BL13" s="18">
        <v>9</v>
      </c>
      <c r="BM13" s="114">
        <v>59</v>
      </c>
      <c r="BN13" s="5">
        <f>B13+D13+F13+H13+J13+L13+N13+P13+R13+T13+V13+X13+Z13+AB13+AD13+AF13+AH13+AJ13+AL13+AN13+AP13+AR13+AT13+AV13+AX13+AZ13+BB13+BD13+BF13+BH13+BJ13+BL13</f>
        <v>1683</v>
      </c>
      <c r="BO13" s="119">
        <f>C13+E13+G13+I13+K13+M13+O13+Q13+S13+U13+W13+Y13+AA13+AC13+AE13+AG13+AK13+AI13+AM13+AO13+AQ13+AS13+AU13+AW13+AY13+BA13+BC13+BE13+BG13+BI13+BK13+BM13</f>
        <v>9706</v>
      </c>
    </row>
    <row r="14" spans="1:67" ht="48" x14ac:dyDescent="0.25">
      <c r="A14" s="71" t="s">
        <v>42</v>
      </c>
      <c r="B14" s="49"/>
      <c r="C14" s="114"/>
      <c r="D14" s="13"/>
      <c r="E14" s="114"/>
      <c r="F14" s="13"/>
      <c r="G14" s="114"/>
      <c r="H14" s="13"/>
      <c r="I14" s="114"/>
      <c r="J14" s="13"/>
      <c r="K14" s="114"/>
      <c r="L14" s="13">
        <v>1</v>
      </c>
      <c r="M14" s="114">
        <v>1</v>
      </c>
      <c r="N14" s="13"/>
      <c r="O14" s="114"/>
      <c r="P14" s="13"/>
      <c r="Q14" s="114"/>
      <c r="R14" s="13"/>
      <c r="S14" s="114"/>
      <c r="T14" s="13"/>
      <c r="U14" s="114"/>
      <c r="V14" s="13">
        <v>1</v>
      </c>
      <c r="W14" s="114">
        <v>1</v>
      </c>
      <c r="X14" s="13">
        <v>1</v>
      </c>
      <c r="Y14" s="114">
        <v>41</v>
      </c>
      <c r="Z14" s="13"/>
      <c r="AA14" s="114"/>
      <c r="AB14" s="13"/>
      <c r="AC14" s="114"/>
      <c r="AD14" s="13">
        <v>1</v>
      </c>
      <c r="AE14" s="114">
        <v>14</v>
      </c>
      <c r="AF14" s="13">
        <v>1</v>
      </c>
      <c r="AG14" s="114">
        <v>10</v>
      </c>
      <c r="AH14" s="13">
        <v>1</v>
      </c>
      <c r="AI14" s="114">
        <v>4</v>
      </c>
      <c r="AJ14" s="13">
        <v>2</v>
      </c>
      <c r="AK14" s="114">
        <v>7</v>
      </c>
      <c r="AL14" s="13">
        <v>4</v>
      </c>
      <c r="AM14" s="114">
        <v>20</v>
      </c>
      <c r="AN14" s="13"/>
      <c r="AO14" s="114"/>
      <c r="AP14" s="13"/>
      <c r="AQ14" s="114"/>
      <c r="AR14" s="13"/>
      <c r="AS14" s="114"/>
      <c r="AT14" s="13"/>
      <c r="AU14" s="114"/>
      <c r="AV14" s="13"/>
      <c r="AW14" s="114"/>
      <c r="AX14" s="13"/>
      <c r="AY14" s="114"/>
      <c r="AZ14" s="13"/>
      <c r="BA14" s="114"/>
      <c r="BB14" s="13">
        <v>1</v>
      </c>
      <c r="BC14" s="114">
        <v>3</v>
      </c>
      <c r="BD14" s="13">
        <v>1</v>
      </c>
      <c r="BE14" s="114">
        <v>4</v>
      </c>
      <c r="BF14" s="13">
        <v>4</v>
      </c>
      <c r="BG14" s="114">
        <v>6</v>
      </c>
      <c r="BH14" s="18">
        <v>2</v>
      </c>
      <c r="BI14" s="114">
        <v>4</v>
      </c>
      <c r="BJ14" s="18">
        <v>1</v>
      </c>
      <c r="BK14" s="114">
        <v>7</v>
      </c>
      <c r="BL14" s="18">
        <v>2</v>
      </c>
      <c r="BM14" s="114">
        <v>15</v>
      </c>
      <c r="BN14" s="23">
        <f>B14+D14+F14+H14+J14+L14+N14+P14+R14+T14+V14+X14+Z14+AB14+AD14+AF14+AH14+AJ14+AL14+AN14+AP14+AR14+AT14+AV14+AX14+AZ14+BB14+BD14+BF14+BH14+BJ14+BL14</f>
        <v>23</v>
      </c>
      <c r="BO14" s="125">
        <f>C14+E14+G14+I14+K14+M14+O14+Q14+S14+U14+W14+Y14+AA14+AC14+AE14+AG14+AK14+AI14+AM14+AO14+AQ14+AS14+AU14+AW14+AY14+BA14+BC14+BE14+BG14+BI14+BK14+BM14</f>
        <v>137</v>
      </c>
    </row>
    <row r="15" spans="1:67" ht="36" x14ac:dyDescent="0.25">
      <c r="A15" s="4" t="s">
        <v>27</v>
      </c>
      <c r="B15" s="49">
        <f>B16+B17</f>
        <v>0</v>
      </c>
      <c r="C15" s="114">
        <f t="shared" ref="C15:I15" si="32">C16+C17</f>
        <v>0</v>
      </c>
      <c r="D15" s="13">
        <f t="shared" si="32"/>
        <v>53</v>
      </c>
      <c r="E15" s="114">
        <f t="shared" si="32"/>
        <v>332</v>
      </c>
      <c r="F15" s="13">
        <f t="shared" si="32"/>
        <v>294</v>
      </c>
      <c r="G15" s="114">
        <f t="shared" si="32"/>
        <v>1362</v>
      </c>
      <c r="H15" s="13">
        <f t="shared" si="32"/>
        <v>386</v>
      </c>
      <c r="I15" s="114">
        <f t="shared" si="32"/>
        <v>3524</v>
      </c>
      <c r="J15" s="13">
        <f>J16+J17</f>
        <v>395</v>
      </c>
      <c r="K15" s="114">
        <f t="shared" ref="K15:Q15" si="33">K16+K17</f>
        <v>2295</v>
      </c>
      <c r="L15" s="18">
        <f t="shared" si="33"/>
        <v>482</v>
      </c>
      <c r="M15" s="114">
        <f t="shared" si="33"/>
        <v>2453</v>
      </c>
      <c r="N15" s="13">
        <f t="shared" si="33"/>
        <v>416</v>
      </c>
      <c r="O15" s="114">
        <f t="shared" si="33"/>
        <v>1869</v>
      </c>
      <c r="P15" s="13">
        <f t="shared" si="33"/>
        <v>425</v>
      </c>
      <c r="Q15" s="114">
        <f t="shared" si="33"/>
        <v>1533</v>
      </c>
      <c r="R15" s="13">
        <f>R16+R17</f>
        <v>488</v>
      </c>
      <c r="S15" s="114">
        <f t="shared" ref="S15:Y15" si="34">S16+S17</f>
        <v>1854</v>
      </c>
      <c r="T15" s="13">
        <f t="shared" si="34"/>
        <v>490</v>
      </c>
      <c r="U15" s="114">
        <f t="shared" si="34"/>
        <v>1854</v>
      </c>
      <c r="V15" s="13">
        <f t="shared" si="34"/>
        <v>481</v>
      </c>
      <c r="W15" s="114">
        <f t="shared" si="34"/>
        <v>1881</v>
      </c>
      <c r="X15" s="13">
        <f t="shared" si="34"/>
        <v>480</v>
      </c>
      <c r="Y15" s="114">
        <f t="shared" si="34"/>
        <v>1713</v>
      </c>
      <c r="Z15" s="13">
        <f>Z16+Z17</f>
        <v>335</v>
      </c>
      <c r="AA15" s="114">
        <f t="shared" ref="AA15:AG15" si="35">AA16+AA17</f>
        <v>1041</v>
      </c>
      <c r="AB15" s="13">
        <f t="shared" si="35"/>
        <v>323</v>
      </c>
      <c r="AC15" s="114">
        <f t="shared" si="35"/>
        <v>1259</v>
      </c>
      <c r="AD15" s="13">
        <f t="shared" si="35"/>
        <v>315</v>
      </c>
      <c r="AE15" s="114">
        <f t="shared" si="35"/>
        <v>1065</v>
      </c>
      <c r="AF15" s="13">
        <f t="shared" si="35"/>
        <v>318</v>
      </c>
      <c r="AG15" s="114">
        <f t="shared" si="35"/>
        <v>1118</v>
      </c>
      <c r="AH15" s="13">
        <f>AH16+AH17</f>
        <v>240</v>
      </c>
      <c r="AI15" s="114">
        <f t="shared" ref="AI15:AO15" si="36">AI16+AI17</f>
        <v>1006</v>
      </c>
      <c r="AJ15" s="13">
        <f t="shared" si="36"/>
        <v>194</v>
      </c>
      <c r="AK15" s="114">
        <f t="shared" si="36"/>
        <v>720</v>
      </c>
      <c r="AL15" s="13">
        <f t="shared" si="36"/>
        <v>176</v>
      </c>
      <c r="AM15" s="114">
        <f t="shared" si="36"/>
        <v>795</v>
      </c>
      <c r="AN15" s="13">
        <f t="shared" si="36"/>
        <v>186</v>
      </c>
      <c r="AO15" s="114">
        <f t="shared" si="36"/>
        <v>744</v>
      </c>
      <c r="AP15" s="13">
        <f>AP16+AP17</f>
        <v>213</v>
      </c>
      <c r="AQ15" s="114">
        <f t="shared" ref="AQ15:AW15" si="37">AQ16+AQ17</f>
        <v>818</v>
      </c>
      <c r="AR15" s="13">
        <f t="shared" si="37"/>
        <v>196</v>
      </c>
      <c r="AS15" s="114">
        <f t="shared" si="37"/>
        <v>745</v>
      </c>
      <c r="AT15" s="13">
        <f t="shared" si="37"/>
        <v>260</v>
      </c>
      <c r="AU15" s="114">
        <f t="shared" si="37"/>
        <v>912</v>
      </c>
      <c r="AV15" s="13">
        <f t="shared" si="37"/>
        <v>269</v>
      </c>
      <c r="AW15" s="114">
        <f t="shared" si="37"/>
        <v>996</v>
      </c>
      <c r="AX15" s="13">
        <f>AX16+AX17</f>
        <v>186</v>
      </c>
      <c r="AY15" s="114">
        <f t="shared" ref="AY15:BE15" si="38">AY16+AY17</f>
        <v>576</v>
      </c>
      <c r="AZ15" s="13">
        <f t="shared" si="38"/>
        <v>182</v>
      </c>
      <c r="BA15" s="114">
        <f t="shared" si="38"/>
        <v>731</v>
      </c>
      <c r="BB15" s="13">
        <f t="shared" si="38"/>
        <v>64</v>
      </c>
      <c r="BC15" s="114">
        <f t="shared" si="38"/>
        <v>284</v>
      </c>
      <c r="BD15" s="13">
        <f t="shared" si="38"/>
        <v>209</v>
      </c>
      <c r="BE15" s="114">
        <f t="shared" si="38"/>
        <v>616</v>
      </c>
      <c r="BF15" s="13">
        <f>BF16+BF17</f>
        <v>145</v>
      </c>
      <c r="BG15" s="114">
        <f t="shared" ref="BG15:BO15" si="39">BG16+BG17</f>
        <v>482</v>
      </c>
      <c r="BH15" s="13">
        <f>BH16+BH17</f>
        <v>132</v>
      </c>
      <c r="BI15" s="114">
        <f t="shared" si="39"/>
        <v>528</v>
      </c>
      <c r="BJ15" s="18">
        <f>BJ16+BJ17</f>
        <v>164</v>
      </c>
      <c r="BK15" s="114">
        <f t="shared" si="39"/>
        <v>398</v>
      </c>
      <c r="BL15" s="18">
        <f>BL16+BL17</f>
        <v>130</v>
      </c>
      <c r="BM15" s="114">
        <f t="shared" si="39"/>
        <v>396</v>
      </c>
      <c r="BN15" s="13">
        <f t="shared" si="39"/>
        <v>8627</v>
      </c>
      <c r="BO15" s="114">
        <f t="shared" si="39"/>
        <v>35900</v>
      </c>
    </row>
    <row r="16" spans="1:67" ht="24" x14ac:dyDescent="0.25">
      <c r="A16" s="71" t="s">
        <v>44</v>
      </c>
      <c r="B16" s="51"/>
      <c r="C16" s="115"/>
      <c r="D16" s="15"/>
      <c r="E16" s="115"/>
      <c r="F16" s="15">
        <v>8</v>
      </c>
      <c r="G16" s="115">
        <v>12</v>
      </c>
      <c r="H16" s="15">
        <v>3</v>
      </c>
      <c r="I16" s="115">
        <v>8</v>
      </c>
      <c r="J16" s="15">
        <v>4</v>
      </c>
      <c r="K16" s="115">
        <v>12</v>
      </c>
      <c r="L16" s="14">
        <v>11</v>
      </c>
      <c r="M16" s="115">
        <v>23</v>
      </c>
      <c r="N16" s="15">
        <v>7</v>
      </c>
      <c r="O16" s="115">
        <v>10</v>
      </c>
      <c r="P16" s="15">
        <v>6</v>
      </c>
      <c r="Q16" s="115">
        <v>6</v>
      </c>
      <c r="R16" s="15">
        <v>9</v>
      </c>
      <c r="S16" s="115">
        <v>9</v>
      </c>
      <c r="T16" s="15">
        <v>0</v>
      </c>
      <c r="U16" s="115">
        <v>0</v>
      </c>
      <c r="V16" s="14">
        <v>1</v>
      </c>
      <c r="W16" s="115">
        <v>8</v>
      </c>
      <c r="X16" s="15">
        <v>2</v>
      </c>
      <c r="Y16" s="115">
        <v>2</v>
      </c>
      <c r="Z16" s="14">
        <v>12</v>
      </c>
      <c r="AA16" s="115">
        <v>20</v>
      </c>
      <c r="AB16" s="15">
        <v>20</v>
      </c>
      <c r="AC16" s="115">
        <v>31</v>
      </c>
      <c r="AD16" s="14">
        <v>18</v>
      </c>
      <c r="AE16" s="115">
        <v>54</v>
      </c>
      <c r="AF16" s="15">
        <v>17</v>
      </c>
      <c r="AG16" s="115">
        <v>61</v>
      </c>
      <c r="AH16" s="15">
        <v>25</v>
      </c>
      <c r="AI16" s="115">
        <v>70</v>
      </c>
      <c r="AJ16" s="15">
        <v>28</v>
      </c>
      <c r="AK16" s="115">
        <v>40</v>
      </c>
      <c r="AL16" s="15">
        <v>9</v>
      </c>
      <c r="AM16" s="115">
        <v>14</v>
      </c>
      <c r="AN16" s="15">
        <v>4</v>
      </c>
      <c r="AO16" s="115">
        <v>21</v>
      </c>
      <c r="AP16" s="15">
        <v>17</v>
      </c>
      <c r="AQ16" s="115">
        <v>26</v>
      </c>
      <c r="AR16" s="15">
        <v>2</v>
      </c>
      <c r="AS16" s="115">
        <v>2</v>
      </c>
      <c r="AT16" s="15">
        <v>7</v>
      </c>
      <c r="AU16" s="115">
        <v>13</v>
      </c>
      <c r="AV16" s="14">
        <v>8</v>
      </c>
      <c r="AW16" s="115">
        <v>58</v>
      </c>
      <c r="AX16" s="14">
        <v>5</v>
      </c>
      <c r="AY16" s="115">
        <v>14</v>
      </c>
      <c r="AZ16" s="14">
        <v>5</v>
      </c>
      <c r="BA16" s="115">
        <v>9</v>
      </c>
      <c r="BB16" s="14">
        <v>9</v>
      </c>
      <c r="BC16" s="115">
        <v>62</v>
      </c>
      <c r="BD16" s="14">
        <v>12</v>
      </c>
      <c r="BE16" s="115">
        <v>14</v>
      </c>
      <c r="BF16" s="13">
        <v>3</v>
      </c>
      <c r="BG16" s="114">
        <v>9</v>
      </c>
      <c r="BH16" s="18">
        <v>9</v>
      </c>
      <c r="BI16" s="114">
        <v>9</v>
      </c>
      <c r="BJ16" s="18">
        <v>3</v>
      </c>
      <c r="BK16" s="114">
        <v>9</v>
      </c>
      <c r="BL16" s="18">
        <v>1</v>
      </c>
      <c r="BM16" s="114">
        <v>3</v>
      </c>
      <c r="BN16" s="5">
        <f>B16+D16+F16+H16+J16+L16+N16+P16+R16+T16+V16+X16+Z16+AB16+AD16+AF16+AH16+AJ16+AL16+AN16+AP16+AR16+AT16+AV16+AX16+AZ16+BB16+BD16+BF16+BH16+BJ16+BL16</f>
        <v>265</v>
      </c>
      <c r="BO16" s="119">
        <f>C16+E16+G16+I16+K16+M16+O16+Q16+S16+U16+W16+Y16+AA16+AC16+AE16+AG16+AK16+AI16+AM16+AO16+AQ16+AS16+AU16+AW16+AY16+BA16+BC16+BE16+BG16+BI16+BK16+BM16</f>
        <v>629</v>
      </c>
    </row>
    <row r="17" spans="1:67" ht="48" x14ac:dyDescent="0.25">
      <c r="A17" s="71" t="s">
        <v>42</v>
      </c>
      <c r="B17" s="50"/>
      <c r="C17" s="115"/>
      <c r="D17" s="14">
        <v>53</v>
      </c>
      <c r="E17" s="115">
        <v>332</v>
      </c>
      <c r="F17" s="14">
        <v>286</v>
      </c>
      <c r="G17" s="115">
        <v>1350</v>
      </c>
      <c r="H17" s="14">
        <v>383</v>
      </c>
      <c r="I17" s="115">
        <v>3516</v>
      </c>
      <c r="J17" s="14">
        <v>391</v>
      </c>
      <c r="K17" s="115">
        <v>2283</v>
      </c>
      <c r="L17" s="14">
        <v>471</v>
      </c>
      <c r="M17" s="115">
        <v>2430</v>
      </c>
      <c r="N17" s="14">
        <v>409</v>
      </c>
      <c r="O17" s="115">
        <v>1859</v>
      </c>
      <c r="P17" s="14">
        <v>419</v>
      </c>
      <c r="Q17" s="115">
        <v>1527</v>
      </c>
      <c r="R17" s="14">
        <v>479</v>
      </c>
      <c r="S17" s="115">
        <v>1845</v>
      </c>
      <c r="T17" s="14">
        <v>490</v>
      </c>
      <c r="U17" s="115">
        <v>1854</v>
      </c>
      <c r="V17" s="14">
        <v>480</v>
      </c>
      <c r="W17" s="115">
        <v>1873</v>
      </c>
      <c r="X17" s="14">
        <v>478</v>
      </c>
      <c r="Y17" s="115">
        <v>1711</v>
      </c>
      <c r="Z17" s="15">
        <v>323</v>
      </c>
      <c r="AA17" s="115">
        <v>1021</v>
      </c>
      <c r="AB17" s="15">
        <v>303</v>
      </c>
      <c r="AC17" s="115">
        <v>1228</v>
      </c>
      <c r="AD17" s="14">
        <v>297</v>
      </c>
      <c r="AE17" s="115">
        <v>1011</v>
      </c>
      <c r="AF17" s="14">
        <v>301</v>
      </c>
      <c r="AG17" s="115">
        <v>1057</v>
      </c>
      <c r="AH17" s="14">
        <v>215</v>
      </c>
      <c r="AI17" s="115">
        <v>936</v>
      </c>
      <c r="AJ17" s="14">
        <v>166</v>
      </c>
      <c r="AK17" s="115">
        <v>680</v>
      </c>
      <c r="AL17" s="14">
        <v>167</v>
      </c>
      <c r="AM17" s="115">
        <v>781</v>
      </c>
      <c r="AN17" s="15">
        <v>182</v>
      </c>
      <c r="AO17" s="115">
        <v>723</v>
      </c>
      <c r="AP17" s="15">
        <v>196</v>
      </c>
      <c r="AQ17" s="115">
        <v>792</v>
      </c>
      <c r="AR17" s="15">
        <v>194</v>
      </c>
      <c r="AS17" s="115">
        <v>743</v>
      </c>
      <c r="AT17" s="15">
        <v>253</v>
      </c>
      <c r="AU17" s="115">
        <v>899</v>
      </c>
      <c r="AV17" s="14">
        <v>261</v>
      </c>
      <c r="AW17" s="115">
        <v>938</v>
      </c>
      <c r="AX17" s="14">
        <v>181</v>
      </c>
      <c r="AY17" s="115">
        <v>562</v>
      </c>
      <c r="AZ17" s="14">
        <v>177</v>
      </c>
      <c r="BA17" s="115">
        <v>722</v>
      </c>
      <c r="BB17" s="14">
        <v>55</v>
      </c>
      <c r="BC17" s="115">
        <v>222</v>
      </c>
      <c r="BD17" s="14">
        <v>197</v>
      </c>
      <c r="BE17" s="115">
        <v>602</v>
      </c>
      <c r="BF17" s="13">
        <v>142</v>
      </c>
      <c r="BG17" s="114">
        <v>473</v>
      </c>
      <c r="BH17" s="18">
        <v>123</v>
      </c>
      <c r="BI17" s="114">
        <v>519</v>
      </c>
      <c r="BJ17" s="18">
        <v>161</v>
      </c>
      <c r="BK17" s="114">
        <v>389</v>
      </c>
      <c r="BL17" s="18">
        <v>129</v>
      </c>
      <c r="BM17" s="114">
        <v>393</v>
      </c>
      <c r="BN17" s="23">
        <f>B17+D17+F17+H17+J17+L17+N17+P17+R17+T17+V17+X17+Z17+AB17+AD17+AF17+AH17+AJ17+AL17+AN17+AP17+AR17+AT17+AV17+AX17+AZ17+BB17+BD17+BF17+BH17+BJ17+BL17</f>
        <v>8362</v>
      </c>
      <c r="BO17" s="125">
        <f>C17+E17+G17+I17+K17+M17+O17+Q17+S17+U17+W17+Y17+AA17+AC17+AE17+AG17+AK17+AI17+AM17+AO17+AQ17+AS17+AU17+AW17+AY17+BA17+BC17+BE17+BG17+BI17+BK17+BM17</f>
        <v>35271</v>
      </c>
    </row>
    <row r="18" spans="1:67" x14ac:dyDescent="0.25">
      <c r="A18" s="4" t="s">
        <v>3</v>
      </c>
      <c r="B18" s="49">
        <f>B12+B15</f>
        <v>0</v>
      </c>
      <c r="C18" s="114">
        <f t="shared" ref="C18:I18" si="40">C12+C15</f>
        <v>0</v>
      </c>
      <c r="D18" s="13">
        <f t="shared" si="40"/>
        <v>53</v>
      </c>
      <c r="E18" s="114">
        <f t="shared" si="40"/>
        <v>332</v>
      </c>
      <c r="F18" s="13">
        <f t="shared" si="40"/>
        <v>307</v>
      </c>
      <c r="G18" s="114">
        <f t="shared" si="40"/>
        <v>1383</v>
      </c>
      <c r="H18" s="13">
        <f t="shared" si="40"/>
        <v>392</v>
      </c>
      <c r="I18" s="114">
        <f t="shared" si="40"/>
        <v>3533</v>
      </c>
      <c r="J18" s="13">
        <f>J12+J15</f>
        <v>417</v>
      </c>
      <c r="K18" s="114">
        <f t="shared" ref="K18:Q18" si="41">K12+K15</f>
        <v>2317</v>
      </c>
      <c r="L18" s="13">
        <f t="shared" si="41"/>
        <v>532</v>
      </c>
      <c r="M18" s="114">
        <f t="shared" si="41"/>
        <v>2616</v>
      </c>
      <c r="N18" s="13">
        <f t="shared" si="41"/>
        <v>448</v>
      </c>
      <c r="O18" s="114">
        <f t="shared" si="41"/>
        <v>2005</v>
      </c>
      <c r="P18" s="13">
        <f t="shared" si="41"/>
        <v>472</v>
      </c>
      <c r="Q18" s="114">
        <f t="shared" si="41"/>
        <v>1735</v>
      </c>
      <c r="R18" s="13">
        <f>R12+R15</f>
        <v>545</v>
      </c>
      <c r="S18" s="114">
        <f t="shared" ref="S18:Y18" si="42">S12+S15</f>
        <v>2038</v>
      </c>
      <c r="T18" s="13">
        <f t="shared" si="42"/>
        <v>570</v>
      </c>
      <c r="U18" s="114">
        <f t="shared" si="42"/>
        <v>2215</v>
      </c>
      <c r="V18" s="13">
        <f t="shared" si="42"/>
        <v>566</v>
      </c>
      <c r="W18" s="114">
        <f t="shared" si="42"/>
        <v>2083</v>
      </c>
      <c r="X18" s="13">
        <f t="shared" si="42"/>
        <v>589</v>
      </c>
      <c r="Y18" s="114">
        <f t="shared" si="42"/>
        <v>2162</v>
      </c>
      <c r="Z18" s="13">
        <f>Z12+Z15</f>
        <v>458</v>
      </c>
      <c r="AA18" s="114">
        <f t="shared" ref="AA18:AG18" si="43">AA12+AA15</f>
        <v>1469</v>
      </c>
      <c r="AB18" s="13">
        <f t="shared" si="43"/>
        <v>443</v>
      </c>
      <c r="AC18" s="114">
        <f t="shared" si="43"/>
        <v>1689</v>
      </c>
      <c r="AD18" s="13">
        <f t="shared" si="43"/>
        <v>402</v>
      </c>
      <c r="AE18" s="114">
        <f t="shared" si="43"/>
        <v>1319</v>
      </c>
      <c r="AF18" s="13">
        <f t="shared" si="43"/>
        <v>390</v>
      </c>
      <c r="AG18" s="114">
        <f t="shared" si="43"/>
        <v>1473</v>
      </c>
      <c r="AH18" s="13">
        <f>AH12+AH15</f>
        <v>298</v>
      </c>
      <c r="AI18" s="114">
        <f t="shared" ref="AI18:AO18" si="44">AI12+AI15</f>
        <v>1175</v>
      </c>
      <c r="AJ18" s="13">
        <f t="shared" si="44"/>
        <v>256</v>
      </c>
      <c r="AK18" s="114">
        <f t="shared" si="44"/>
        <v>1174</v>
      </c>
      <c r="AL18" s="13">
        <f t="shared" si="44"/>
        <v>255</v>
      </c>
      <c r="AM18" s="114">
        <f t="shared" si="44"/>
        <v>1134</v>
      </c>
      <c r="AN18" s="13">
        <f t="shared" si="44"/>
        <v>229</v>
      </c>
      <c r="AO18" s="114">
        <f t="shared" si="44"/>
        <v>1484</v>
      </c>
      <c r="AP18" s="13">
        <f>AP12+AP15</f>
        <v>281</v>
      </c>
      <c r="AQ18" s="114">
        <f t="shared" ref="AQ18:AW18" si="45">AQ12+AQ15</f>
        <v>1546</v>
      </c>
      <c r="AR18" s="13">
        <f t="shared" si="45"/>
        <v>276</v>
      </c>
      <c r="AS18" s="114">
        <f t="shared" si="45"/>
        <v>1793</v>
      </c>
      <c r="AT18" s="13">
        <f t="shared" si="45"/>
        <v>319</v>
      </c>
      <c r="AU18" s="114">
        <f t="shared" si="45"/>
        <v>1456</v>
      </c>
      <c r="AV18" s="13">
        <f t="shared" si="45"/>
        <v>333</v>
      </c>
      <c r="AW18" s="114">
        <f t="shared" si="45"/>
        <v>1893</v>
      </c>
      <c r="AX18" s="13">
        <f>AX12+AX15</f>
        <v>220</v>
      </c>
      <c r="AY18" s="114">
        <f t="shared" ref="AY18:BE18" si="46">AY12+AY15</f>
        <v>824</v>
      </c>
      <c r="AZ18" s="13">
        <f t="shared" si="46"/>
        <v>218</v>
      </c>
      <c r="BA18" s="114">
        <f t="shared" si="46"/>
        <v>928</v>
      </c>
      <c r="BB18" s="13">
        <f t="shared" si="46"/>
        <v>98</v>
      </c>
      <c r="BC18" s="114">
        <f t="shared" si="46"/>
        <v>571</v>
      </c>
      <c r="BD18" s="13">
        <f t="shared" si="46"/>
        <v>265</v>
      </c>
      <c r="BE18" s="114">
        <f t="shared" si="46"/>
        <v>873</v>
      </c>
      <c r="BF18" s="13">
        <f>BF12+BF15</f>
        <v>193</v>
      </c>
      <c r="BG18" s="114">
        <f t="shared" ref="BG18:BO18" si="47">BG12+BG15</f>
        <v>712</v>
      </c>
      <c r="BH18" s="13">
        <f>BH12+BH15</f>
        <v>173</v>
      </c>
      <c r="BI18" s="114">
        <f t="shared" si="47"/>
        <v>714</v>
      </c>
      <c r="BJ18" s="18">
        <f>BJ12+BJ15</f>
        <v>194</v>
      </c>
      <c r="BK18" s="114">
        <f t="shared" si="47"/>
        <v>627</v>
      </c>
      <c r="BL18" s="18">
        <f>BL12+BL15</f>
        <v>141</v>
      </c>
      <c r="BM18" s="114">
        <f t="shared" si="47"/>
        <v>470</v>
      </c>
      <c r="BN18" s="13">
        <f t="shared" si="47"/>
        <v>10333</v>
      </c>
      <c r="BO18" s="114">
        <f t="shared" si="47"/>
        <v>45743</v>
      </c>
    </row>
    <row r="19" spans="1:67" ht="31.5" customHeight="1" x14ac:dyDescent="0.25">
      <c r="A19" s="4" t="s">
        <v>13</v>
      </c>
      <c r="B19" s="133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13"/>
    </row>
    <row r="20" spans="1:67" ht="36" x14ac:dyDescent="0.25">
      <c r="A20" s="4" t="s">
        <v>43</v>
      </c>
      <c r="B20" s="49">
        <f>B21+B22</f>
        <v>0</v>
      </c>
      <c r="C20" s="114">
        <f t="shared" ref="C20:I20" si="48">C21+C22</f>
        <v>0</v>
      </c>
      <c r="D20" s="13">
        <f t="shared" si="48"/>
        <v>0</v>
      </c>
      <c r="E20" s="114">
        <f t="shared" si="48"/>
        <v>0</v>
      </c>
      <c r="F20" s="13">
        <f t="shared" si="48"/>
        <v>0</v>
      </c>
      <c r="G20" s="114">
        <f t="shared" si="48"/>
        <v>0</v>
      </c>
      <c r="H20" s="13">
        <f t="shared" si="48"/>
        <v>0</v>
      </c>
      <c r="I20" s="114">
        <f t="shared" si="48"/>
        <v>0</v>
      </c>
      <c r="J20" s="13">
        <f>J21+J22</f>
        <v>0</v>
      </c>
      <c r="K20" s="114">
        <f t="shared" ref="K20:Q20" si="49">K21+K22</f>
        <v>0</v>
      </c>
      <c r="L20" s="13">
        <f t="shared" si="49"/>
        <v>0</v>
      </c>
      <c r="M20" s="114">
        <f t="shared" si="49"/>
        <v>0</v>
      </c>
      <c r="N20" s="13">
        <f t="shared" si="49"/>
        <v>0</v>
      </c>
      <c r="O20" s="114">
        <f t="shared" si="49"/>
        <v>0</v>
      </c>
      <c r="P20" s="13">
        <f t="shared" si="49"/>
        <v>0</v>
      </c>
      <c r="Q20" s="114">
        <f t="shared" si="49"/>
        <v>0</v>
      </c>
      <c r="R20" s="13">
        <f>R21+R22</f>
        <v>11</v>
      </c>
      <c r="S20" s="114">
        <f t="shared" ref="S20:Y20" si="50">S21+S22</f>
        <v>11</v>
      </c>
      <c r="T20" s="13">
        <f t="shared" si="50"/>
        <v>27</v>
      </c>
      <c r="U20" s="114">
        <f t="shared" si="50"/>
        <v>103</v>
      </c>
      <c r="V20" s="13">
        <f t="shared" si="50"/>
        <v>24</v>
      </c>
      <c r="W20" s="114">
        <f t="shared" si="50"/>
        <v>65</v>
      </c>
      <c r="X20" s="13">
        <f t="shared" si="50"/>
        <v>22</v>
      </c>
      <c r="Y20" s="114">
        <f t="shared" si="50"/>
        <v>81</v>
      </c>
      <c r="Z20" s="13">
        <f>Z21+Z22</f>
        <v>34</v>
      </c>
      <c r="AA20" s="114">
        <f t="shared" ref="AA20:AG20" si="51">AA21+AA22</f>
        <v>92</v>
      </c>
      <c r="AB20" s="13">
        <f t="shared" si="51"/>
        <v>50</v>
      </c>
      <c r="AC20" s="114">
        <f t="shared" si="51"/>
        <v>145</v>
      </c>
      <c r="AD20" s="13">
        <f t="shared" si="51"/>
        <v>28</v>
      </c>
      <c r="AE20" s="114">
        <f t="shared" si="51"/>
        <v>76</v>
      </c>
      <c r="AF20" s="13">
        <f t="shared" si="51"/>
        <v>49</v>
      </c>
      <c r="AG20" s="114">
        <f t="shared" si="51"/>
        <v>130</v>
      </c>
      <c r="AH20" s="18">
        <f>AH21+AH22</f>
        <v>44</v>
      </c>
      <c r="AI20" s="114">
        <f t="shared" ref="AI20:AO20" si="52">AI21+AI22</f>
        <v>187</v>
      </c>
      <c r="AJ20" s="13">
        <f t="shared" si="52"/>
        <v>58</v>
      </c>
      <c r="AK20" s="114">
        <f t="shared" si="52"/>
        <v>193</v>
      </c>
      <c r="AL20" s="13">
        <f t="shared" si="52"/>
        <v>51</v>
      </c>
      <c r="AM20" s="114">
        <f t="shared" si="52"/>
        <v>115</v>
      </c>
      <c r="AN20" s="13">
        <f t="shared" si="52"/>
        <v>37</v>
      </c>
      <c r="AO20" s="114">
        <f t="shared" si="52"/>
        <v>97</v>
      </c>
      <c r="AP20" s="18">
        <f>AP21+AP22</f>
        <v>38</v>
      </c>
      <c r="AQ20" s="114">
        <f t="shared" ref="AQ20:AW20" si="53">AQ21+AQ22</f>
        <v>103</v>
      </c>
      <c r="AR20" s="18">
        <f t="shared" si="53"/>
        <v>57</v>
      </c>
      <c r="AS20" s="114">
        <f t="shared" si="53"/>
        <v>303</v>
      </c>
      <c r="AT20" s="18">
        <f t="shared" si="53"/>
        <v>61</v>
      </c>
      <c r="AU20" s="114">
        <f t="shared" si="53"/>
        <v>250</v>
      </c>
      <c r="AV20" s="13">
        <f t="shared" si="53"/>
        <v>47</v>
      </c>
      <c r="AW20" s="114">
        <f t="shared" si="53"/>
        <v>140</v>
      </c>
      <c r="AX20" s="13">
        <f>AX21+AX22</f>
        <v>56</v>
      </c>
      <c r="AY20" s="114">
        <f t="shared" ref="AY20:BE20" si="54">AY21+AY22</f>
        <v>302</v>
      </c>
      <c r="AZ20" s="13">
        <f t="shared" si="54"/>
        <v>43</v>
      </c>
      <c r="BA20" s="114">
        <f t="shared" si="54"/>
        <v>255</v>
      </c>
      <c r="BB20" s="18">
        <f t="shared" si="54"/>
        <v>40</v>
      </c>
      <c r="BC20" s="114">
        <f t="shared" si="54"/>
        <v>247</v>
      </c>
      <c r="BD20" s="13">
        <f t="shared" si="54"/>
        <v>56</v>
      </c>
      <c r="BE20" s="114">
        <f t="shared" si="54"/>
        <v>349</v>
      </c>
      <c r="BF20" s="13">
        <f>BF21+BF22</f>
        <v>31</v>
      </c>
      <c r="BG20" s="114">
        <f t="shared" ref="BG20:BO20" si="55">BG21+BG22</f>
        <v>227</v>
      </c>
      <c r="BH20" s="13">
        <f>BH21+BH22</f>
        <v>33</v>
      </c>
      <c r="BI20" s="114">
        <f t="shared" si="55"/>
        <v>116</v>
      </c>
      <c r="BJ20" s="13">
        <f>BJ21+BJ22</f>
        <v>39</v>
      </c>
      <c r="BK20" s="114">
        <f t="shared" si="55"/>
        <v>214</v>
      </c>
      <c r="BL20" s="13">
        <f>BL21+BL22</f>
        <v>61</v>
      </c>
      <c r="BM20" s="114">
        <f t="shared" si="55"/>
        <v>222</v>
      </c>
      <c r="BN20" s="13">
        <f t="shared" si="55"/>
        <v>997</v>
      </c>
      <c r="BO20" s="114">
        <f t="shared" si="55"/>
        <v>4023</v>
      </c>
    </row>
    <row r="21" spans="1:67" ht="24" x14ac:dyDescent="0.25">
      <c r="A21" s="71" t="s">
        <v>44</v>
      </c>
      <c r="B21" s="52"/>
      <c r="C21" s="117"/>
      <c r="D21" s="16"/>
      <c r="E21" s="117"/>
      <c r="F21" s="16"/>
      <c r="G21" s="117"/>
      <c r="H21" s="16"/>
      <c r="I21" s="117"/>
      <c r="J21" s="16"/>
      <c r="K21" s="117"/>
      <c r="L21" s="16"/>
      <c r="M21" s="117"/>
      <c r="N21" s="16"/>
      <c r="O21" s="117"/>
      <c r="P21" s="16"/>
      <c r="Q21" s="117"/>
      <c r="R21" s="16">
        <v>11</v>
      </c>
      <c r="S21" s="117">
        <v>11</v>
      </c>
      <c r="T21" s="17">
        <v>27</v>
      </c>
      <c r="U21" s="117">
        <v>103</v>
      </c>
      <c r="V21" s="16">
        <v>24</v>
      </c>
      <c r="W21" s="117">
        <v>65</v>
      </c>
      <c r="X21" s="16">
        <v>22</v>
      </c>
      <c r="Y21" s="117">
        <v>81</v>
      </c>
      <c r="Z21" s="16">
        <v>34</v>
      </c>
      <c r="AA21" s="117">
        <v>92</v>
      </c>
      <c r="AB21" s="16">
        <v>50</v>
      </c>
      <c r="AC21" s="117">
        <v>145</v>
      </c>
      <c r="AD21" s="17">
        <v>28</v>
      </c>
      <c r="AE21" s="117">
        <v>76</v>
      </c>
      <c r="AF21" s="17">
        <v>49</v>
      </c>
      <c r="AG21" s="117">
        <v>130</v>
      </c>
      <c r="AH21" s="16">
        <v>43</v>
      </c>
      <c r="AI21" s="117">
        <v>146</v>
      </c>
      <c r="AJ21" s="16">
        <v>58</v>
      </c>
      <c r="AK21" s="117">
        <v>193</v>
      </c>
      <c r="AL21" s="16">
        <v>51</v>
      </c>
      <c r="AM21" s="117">
        <v>115</v>
      </c>
      <c r="AN21" s="16">
        <v>37</v>
      </c>
      <c r="AO21" s="117">
        <v>97</v>
      </c>
      <c r="AP21" s="16">
        <v>36</v>
      </c>
      <c r="AQ21" s="117">
        <v>95</v>
      </c>
      <c r="AR21" s="16">
        <v>54</v>
      </c>
      <c r="AS21" s="117">
        <v>255</v>
      </c>
      <c r="AT21" s="16">
        <v>60</v>
      </c>
      <c r="AU21" s="117">
        <v>238</v>
      </c>
      <c r="AV21" s="17">
        <v>47</v>
      </c>
      <c r="AW21" s="117">
        <v>140</v>
      </c>
      <c r="AX21" s="17">
        <v>56</v>
      </c>
      <c r="AY21" s="117">
        <v>302</v>
      </c>
      <c r="AZ21" s="17">
        <v>43</v>
      </c>
      <c r="BA21" s="117">
        <v>255</v>
      </c>
      <c r="BB21" s="17">
        <v>39</v>
      </c>
      <c r="BC21" s="117">
        <v>245</v>
      </c>
      <c r="BD21" s="17">
        <v>56</v>
      </c>
      <c r="BE21" s="117">
        <v>349</v>
      </c>
      <c r="BF21" s="13">
        <v>31</v>
      </c>
      <c r="BG21" s="114">
        <v>227</v>
      </c>
      <c r="BH21" s="18">
        <v>33</v>
      </c>
      <c r="BI21" s="114">
        <v>116</v>
      </c>
      <c r="BJ21" s="18">
        <v>39</v>
      </c>
      <c r="BK21" s="114">
        <v>214</v>
      </c>
      <c r="BL21" s="18">
        <v>58</v>
      </c>
      <c r="BM21" s="114">
        <v>213</v>
      </c>
      <c r="BN21" s="5">
        <f>B21+D21+F21+H21+J21+L21+N21+P21+R21+T21+V21+X21+Z21+AB21+AD21+AF21+AH21+AJ21+AL21+AN21+AP21+AR21+AT21+AV21+AX21+AZ21+BB21+BD21+BF21+BH21+BJ21+BL21</f>
        <v>986</v>
      </c>
      <c r="BO21" s="119">
        <f>C21+E21+G21+I21+K21+M21+O21+Q21+S21+U21+W21+Y21+AA21+AC21+AE21+AG21+AK21+AI21+AM21+AO21+AQ21+AS21+AU21+AW21+AY21+BA21+BC21+BE21+BG21+BI21+BK21+BM21</f>
        <v>3903</v>
      </c>
    </row>
    <row r="22" spans="1:67" ht="48" x14ac:dyDescent="0.25">
      <c r="A22" s="71" t="s">
        <v>42</v>
      </c>
      <c r="B22" s="49"/>
      <c r="C22" s="114"/>
      <c r="D22" s="13"/>
      <c r="E22" s="114"/>
      <c r="F22" s="13"/>
      <c r="G22" s="114"/>
      <c r="H22" s="13"/>
      <c r="I22" s="114"/>
      <c r="J22" s="13"/>
      <c r="K22" s="114"/>
      <c r="L22" s="13"/>
      <c r="M22" s="114"/>
      <c r="N22" s="13"/>
      <c r="O22" s="114"/>
      <c r="P22" s="13"/>
      <c r="Q22" s="114"/>
      <c r="R22" s="13"/>
      <c r="S22" s="114"/>
      <c r="T22" s="13"/>
      <c r="U22" s="114"/>
      <c r="V22" s="13"/>
      <c r="W22" s="114"/>
      <c r="X22" s="13"/>
      <c r="Y22" s="114"/>
      <c r="Z22" s="13"/>
      <c r="AA22" s="114"/>
      <c r="AB22" s="13"/>
      <c r="AC22" s="114"/>
      <c r="AD22" s="13"/>
      <c r="AE22" s="114"/>
      <c r="AF22" s="13"/>
      <c r="AG22" s="114"/>
      <c r="AH22" s="13">
        <v>1</v>
      </c>
      <c r="AI22" s="114">
        <v>41</v>
      </c>
      <c r="AJ22" s="13"/>
      <c r="AK22" s="114"/>
      <c r="AL22" s="13"/>
      <c r="AM22" s="114"/>
      <c r="AN22" s="13"/>
      <c r="AO22" s="114"/>
      <c r="AP22" s="13">
        <v>2</v>
      </c>
      <c r="AQ22" s="114">
        <v>8</v>
      </c>
      <c r="AR22" s="13">
        <v>3</v>
      </c>
      <c r="AS22" s="114">
        <v>48</v>
      </c>
      <c r="AT22" s="13">
        <v>1</v>
      </c>
      <c r="AU22" s="114">
        <v>12</v>
      </c>
      <c r="AV22" s="13"/>
      <c r="AW22" s="114"/>
      <c r="AX22" s="13"/>
      <c r="AY22" s="114"/>
      <c r="AZ22" s="13"/>
      <c r="BA22" s="114"/>
      <c r="BB22" s="13">
        <v>1</v>
      </c>
      <c r="BC22" s="114">
        <v>2</v>
      </c>
      <c r="BD22" s="13"/>
      <c r="BE22" s="114"/>
      <c r="BF22" s="13"/>
      <c r="BG22" s="114"/>
      <c r="BH22" s="18"/>
      <c r="BI22" s="114"/>
      <c r="BJ22" s="18"/>
      <c r="BK22" s="114"/>
      <c r="BL22" s="18">
        <v>3</v>
      </c>
      <c r="BM22" s="114">
        <v>9</v>
      </c>
      <c r="BN22" s="23">
        <f>B22+D22+F22+H22+J22+L22+N22+P22+R22+T22+V22+X22+Z22+AB22+AD22+AF22+AH22+AJ22+AL22+AN22+AP22+AR22+AT22+AV22+AX22+AZ22+BB22+BD22+BF22+BH22+BJ22+BL22</f>
        <v>11</v>
      </c>
      <c r="BO22" s="125">
        <f>C22+E22+G22+I22+K22+M22+O22+Q22+S22+U22+W22+Y22+AA22+AC22+AE22+AG22+AK22+AI22+AM22+AO22+AQ22+AS22+AU22+AW22+AY22+BA22+BC22+BE22+BG22+BI22+BK22+BM22</f>
        <v>120</v>
      </c>
    </row>
    <row r="23" spans="1:67" ht="36" x14ac:dyDescent="0.25">
      <c r="A23" s="4" t="s">
        <v>27</v>
      </c>
      <c r="B23" s="49">
        <f>B24+B25</f>
        <v>0</v>
      </c>
      <c r="C23" s="114">
        <f t="shared" ref="C23:I23" si="56">C24+C25</f>
        <v>0</v>
      </c>
      <c r="D23" s="13">
        <f t="shared" si="56"/>
        <v>0</v>
      </c>
      <c r="E23" s="114">
        <f t="shared" si="56"/>
        <v>0</v>
      </c>
      <c r="F23" s="13">
        <f t="shared" si="56"/>
        <v>0</v>
      </c>
      <c r="G23" s="114">
        <f t="shared" si="56"/>
        <v>0</v>
      </c>
      <c r="H23" s="13">
        <f t="shared" si="56"/>
        <v>0</v>
      </c>
      <c r="I23" s="114">
        <f t="shared" si="56"/>
        <v>0</v>
      </c>
      <c r="J23" s="13">
        <f>J24+J25</f>
        <v>0</v>
      </c>
      <c r="K23" s="114">
        <f t="shared" ref="K23:Q23" si="57">K24+K25</f>
        <v>0</v>
      </c>
      <c r="L23" s="13">
        <f t="shared" si="57"/>
        <v>0</v>
      </c>
      <c r="M23" s="114">
        <f t="shared" si="57"/>
        <v>0</v>
      </c>
      <c r="N23" s="13">
        <f t="shared" si="57"/>
        <v>98</v>
      </c>
      <c r="O23" s="114">
        <f t="shared" si="57"/>
        <v>410</v>
      </c>
      <c r="P23" s="13">
        <f t="shared" si="57"/>
        <v>157</v>
      </c>
      <c r="Q23" s="114">
        <f t="shared" si="57"/>
        <v>476</v>
      </c>
      <c r="R23" s="13">
        <f>R24+R25</f>
        <v>193</v>
      </c>
      <c r="S23" s="114">
        <f t="shared" ref="S23:Y23" si="58">S24+S25</f>
        <v>1769</v>
      </c>
      <c r="T23" s="13">
        <f t="shared" si="58"/>
        <v>269</v>
      </c>
      <c r="U23" s="114">
        <f t="shared" si="58"/>
        <v>801</v>
      </c>
      <c r="V23" s="13">
        <f t="shared" si="58"/>
        <v>347</v>
      </c>
      <c r="W23" s="114">
        <f t="shared" si="58"/>
        <v>1150</v>
      </c>
      <c r="X23" s="13">
        <f t="shared" si="58"/>
        <v>328</v>
      </c>
      <c r="Y23" s="114">
        <f t="shared" si="58"/>
        <v>1031</v>
      </c>
      <c r="Z23" s="13">
        <f>Z24+Z25</f>
        <v>347</v>
      </c>
      <c r="AA23" s="114">
        <f t="shared" ref="AA23:AG23" si="59">AA24+AA25</f>
        <v>1132</v>
      </c>
      <c r="AB23" s="13">
        <f t="shared" si="59"/>
        <v>388</v>
      </c>
      <c r="AC23" s="114">
        <f t="shared" si="59"/>
        <v>1337</v>
      </c>
      <c r="AD23" s="13">
        <f t="shared" si="59"/>
        <v>459</v>
      </c>
      <c r="AE23" s="114">
        <f t="shared" si="59"/>
        <v>1362</v>
      </c>
      <c r="AF23" s="13">
        <f t="shared" si="59"/>
        <v>509</v>
      </c>
      <c r="AG23" s="114">
        <f t="shared" si="59"/>
        <v>1492</v>
      </c>
      <c r="AH23" s="13">
        <f>AH24+AH25</f>
        <v>381</v>
      </c>
      <c r="AI23" s="114">
        <f t="shared" ref="AI23:AO23" si="60">AI24+AI25</f>
        <v>985</v>
      </c>
      <c r="AJ23" s="13">
        <f t="shared" si="60"/>
        <v>360</v>
      </c>
      <c r="AK23" s="114">
        <f t="shared" si="60"/>
        <v>1021</v>
      </c>
      <c r="AL23" s="13">
        <f t="shared" si="60"/>
        <v>327</v>
      </c>
      <c r="AM23" s="114">
        <f t="shared" si="60"/>
        <v>1150</v>
      </c>
      <c r="AN23" s="13">
        <f t="shared" si="60"/>
        <v>366</v>
      </c>
      <c r="AO23" s="114">
        <f t="shared" si="60"/>
        <v>1203</v>
      </c>
      <c r="AP23" s="13">
        <f>AP24+AP25</f>
        <v>465</v>
      </c>
      <c r="AQ23" s="114">
        <f t="shared" ref="AQ23:AW23" si="61">AQ24+AQ25</f>
        <v>1351</v>
      </c>
      <c r="AR23" s="13">
        <f t="shared" si="61"/>
        <v>389</v>
      </c>
      <c r="AS23" s="114">
        <f t="shared" si="61"/>
        <v>1169</v>
      </c>
      <c r="AT23" s="13">
        <f t="shared" si="61"/>
        <v>597</v>
      </c>
      <c r="AU23" s="114">
        <f t="shared" si="61"/>
        <v>1976</v>
      </c>
      <c r="AV23" s="13">
        <f t="shared" si="61"/>
        <v>287</v>
      </c>
      <c r="AW23" s="114">
        <f t="shared" si="61"/>
        <v>954</v>
      </c>
      <c r="AX23" s="13">
        <f>AX24+AX25</f>
        <v>370</v>
      </c>
      <c r="AY23" s="114">
        <f t="shared" ref="AY23:BE23" si="62">AY24+AY25</f>
        <v>1257</v>
      </c>
      <c r="AZ23" s="13">
        <f t="shared" si="62"/>
        <v>406</v>
      </c>
      <c r="BA23" s="114">
        <f t="shared" si="62"/>
        <v>1243</v>
      </c>
      <c r="BB23" s="13">
        <f t="shared" si="62"/>
        <v>373</v>
      </c>
      <c r="BC23" s="114">
        <f t="shared" si="62"/>
        <v>1019</v>
      </c>
      <c r="BD23" s="13">
        <f t="shared" si="62"/>
        <v>512</v>
      </c>
      <c r="BE23" s="114">
        <f t="shared" si="62"/>
        <v>1734</v>
      </c>
      <c r="BF23" s="13">
        <f>BF24+BF25</f>
        <v>304</v>
      </c>
      <c r="BG23" s="114">
        <f t="shared" ref="BG23:BO23" si="63">BG24+BG25</f>
        <v>902</v>
      </c>
      <c r="BH23" s="13">
        <f>BH24+BH25</f>
        <v>308</v>
      </c>
      <c r="BI23" s="114">
        <f t="shared" si="63"/>
        <v>993</v>
      </c>
      <c r="BJ23" s="18">
        <f>BJ24+BJ25</f>
        <v>332</v>
      </c>
      <c r="BK23" s="114">
        <f t="shared" si="63"/>
        <v>1106</v>
      </c>
      <c r="BL23" s="18">
        <f>BL24+BL25</f>
        <v>399</v>
      </c>
      <c r="BM23" s="114">
        <f t="shared" si="63"/>
        <v>1295</v>
      </c>
      <c r="BN23" s="13">
        <f t="shared" si="63"/>
        <v>9271</v>
      </c>
      <c r="BO23" s="114">
        <f t="shared" si="63"/>
        <v>30318</v>
      </c>
    </row>
    <row r="24" spans="1:67" ht="24" x14ac:dyDescent="0.25">
      <c r="A24" s="71" t="s">
        <v>44</v>
      </c>
      <c r="B24" s="52"/>
      <c r="C24" s="117"/>
      <c r="D24" s="16"/>
      <c r="E24" s="117"/>
      <c r="F24" s="17">
        <v>0</v>
      </c>
      <c r="G24" s="117">
        <v>0</v>
      </c>
      <c r="H24" s="16"/>
      <c r="I24" s="117"/>
      <c r="J24" s="16"/>
      <c r="K24" s="117"/>
      <c r="L24" s="16"/>
      <c r="M24" s="117"/>
      <c r="N24" s="16"/>
      <c r="O24" s="117"/>
      <c r="P24" s="16">
        <v>1</v>
      </c>
      <c r="Q24" s="117">
        <v>4</v>
      </c>
      <c r="R24" s="16">
        <v>0</v>
      </c>
      <c r="S24" s="117">
        <v>0</v>
      </c>
      <c r="T24" s="17">
        <v>4</v>
      </c>
      <c r="U24" s="117">
        <v>6</v>
      </c>
      <c r="V24" s="16">
        <v>5</v>
      </c>
      <c r="W24" s="117">
        <v>6</v>
      </c>
      <c r="X24" s="16">
        <v>3</v>
      </c>
      <c r="Y24" s="117">
        <v>4</v>
      </c>
      <c r="Z24" s="16">
        <v>8</v>
      </c>
      <c r="AA24" s="117">
        <v>11</v>
      </c>
      <c r="AB24" s="16">
        <v>0</v>
      </c>
      <c r="AC24" s="117">
        <v>0</v>
      </c>
      <c r="AD24" s="17">
        <v>6</v>
      </c>
      <c r="AE24" s="117">
        <v>15</v>
      </c>
      <c r="AF24" s="17">
        <v>3</v>
      </c>
      <c r="AG24" s="117">
        <v>3</v>
      </c>
      <c r="AH24" s="16">
        <v>13</v>
      </c>
      <c r="AI24" s="117">
        <v>25</v>
      </c>
      <c r="AJ24" s="16">
        <v>16</v>
      </c>
      <c r="AK24" s="117">
        <v>34</v>
      </c>
      <c r="AL24" s="16">
        <v>15</v>
      </c>
      <c r="AM24" s="117">
        <v>38</v>
      </c>
      <c r="AN24" s="16">
        <v>13</v>
      </c>
      <c r="AO24" s="117">
        <v>43</v>
      </c>
      <c r="AP24" s="16">
        <v>12</v>
      </c>
      <c r="AQ24" s="117">
        <v>42</v>
      </c>
      <c r="AR24" s="16">
        <v>26</v>
      </c>
      <c r="AS24" s="117">
        <v>43</v>
      </c>
      <c r="AT24" s="16">
        <v>16</v>
      </c>
      <c r="AU24" s="117">
        <v>28</v>
      </c>
      <c r="AV24" s="17">
        <v>15</v>
      </c>
      <c r="AW24" s="117">
        <v>45</v>
      </c>
      <c r="AX24" s="17">
        <v>19</v>
      </c>
      <c r="AY24" s="117">
        <v>31</v>
      </c>
      <c r="AZ24" s="17">
        <v>4</v>
      </c>
      <c r="BA24" s="117">
        <v>13</v>
      </c>
      <c r="BB24" s="17">
        <v>19</v>
      </c>
      <c r="BC24" s="117">
        <v>28</v>
      </c>
      <c r="BD24" s="17">
        <v>12</v>
      </c>
      <c r="BE24" s="117">
        <v>26</v>
      </c>
      <c r="BF24" s="13">
        <v>14</v>
      </c>
      <c r="BG24" s="114">
        <v>26</v>
      </c>
      <c r="BH24" s="18">
        <v>11</v>
      </c>
      <c r="BI24" s="114">
        <v>18</v>
      </c>
      <c r="BJ24" s="18">
        <v>5</v>
      </c>
      <c r="BK24" s="114">
        <v>12</v>
      </c>
      <c r="BL24" s="18">
        <v>14</v>
      </c>
      <c r="BM24" s="114">
        <v>19</v>
      </c>
      <c r="BN24" s="5">
        <f>B24+D24+F24+H24+J24+L24+N24+P24+R24+T24+V24+X24+Z24+AB24+AD24+AF24+AH24+AJ24+AL24+AN24+AP24+AR24+AT24+AV24+AX24+AZ24+BB24+BD24+BF24+BH24+BJ24+BL24</f>
        <v>254</v>
      </c>
      <c r="BO24" s="119">
        <f>C24+E24+G24+I24+K24+M24+O24+Q24+S24+U24+W24+Y24+AA24+AC24+AE24+AG24+AK24+AI24+AM24+AO24+AQ24+AS24+AU24+AW24+AY24+BA24+BC24+BE24+BG24+BI24+BK24+BM24</f>
        <v>520</v>
      </c>
    </row>
    <row r="25" spans="1:67" ht="48" x14ac:dyDescent="0.25">
      <c r="A25" s="71" t="s">
        <v>42</v>
      </c>
      <c r="B25" s="53"/>
      <c r="C25" s="117"/>
      <c r="D25" s="17"/>
      <c r="E25" s="117"/>
      <c r="F25" s="17"/>
      <c r="G25" s="117"/>
      <c r="H25" s="17"/>
      <c r="I25" s="117"/>
      <c r="J25" s="17"/>
      <c r="K25" s="117"/>
      <c r="L25" s="17"/>
      <c r="M25" s="117"/>
      <c r="N25" s="17">
        <v>98</v>
      </c>
      <c r="O25" s="117">
        <v>410</v>
      </c>
      <c r="P25" s="17">
        <v>156</v>
      </c>
      <c r="Q25" s="117">
        <v>472</v>
      </c>
      <c r="R25" s="17">
        <v>193</v>
      </c>
      <c r="S25" s="117">
        <v>1769</v>
      </c>
      <c r="T25" s="17">
        <v>265</v>
      </c>
      <c r="U25" s="117">
        <v>795</v>
      </c>
      <c r="V25" s="17">
        <v>342</v>
      </c>
      <c r="W25" s="117">
        <v>1144</v>
      </c>
      <c r="X25" s="16">
        <v>325</v>
      </c>
      <c r="Y25" s="117">
        <v>1027</v>
      </c>
      <c r="Z25" s="16">
        <v>339</v>
      </c>
      <c r="AA25" s="117">
        <v>1121</v>
      </c>
      <c r="AB25" s="16">
        <v>388</v>
      </c>
      <c r="AC25" s="117">
        <v>1337</v>
      </c>
      <c r="AD25" s="16">
        <v>453</v>
      </c>
      <c r="AE25" s="117">
        <v>1347</v>
      </c>
      <c r="AF25" s="16">
        <v>506</v>
      </c>
      <c r="AG25" s="117">
        <v>1489</v>
      </c>
      <c r="AH25" s="17">
        <v>368</v>
      </c>
      <c r="AI25" s="117">
        <v>960</v>
      </c>
      <c r="AJ25" s="16">
        <v>344</v>
      </c>
      <c r="AK25" s="117">
        <v>987</v>
      </c>
      <c r="AL25" s="16">
        <v>312</v>
      </c>
      <c r="AM25" s="117">
        <v>1112</v>
      </c>
      <c r="AN25" s="16">
        <v>353</v>
      </c>
      <c r="AO25" s="117">
        <v>1160</v>
      </c>
      <c r="AP25" s="17">
        <v>453</v>
      </c>
      <c r="AQ25" s="117">
        <v>1309</v>
      </c>
      <c r="AR25" s="17">
        <v>363</v>
      </c>
      <c r="AS25" s="117">
        <v>1126</v>
      </c>
      <c r="AT25" s="17">
        <v>581</v>
      </c>
      <c r="AU25" s="117">
        <v>1948</v>
      </c>
      <c r="AV25" s="17">
        <v>272</v>
      </c>
      <c r="AW25" s="117">
        <v>909</v>
      </c>
      <c r="AX25" s="17">
        <v>351</v>
      </c>
      <c r="AY25" s="117">
        <v>1226</v>
      </c>
      <c r="AZ25" s="17">
        <v>402</v>
      </c>
      <c r="BA25" s="117">
        <v>1230</v>
      </c>
      <c r="BB25" s="17">
        <v>354</v>
      </c>
      <c r="BC25" s="117">
        <v>991</v>
      </c>
      <c r="BD25" s="17">
        <v>500</v>
      </c>
      <c r="BE25" s="117">
        <v>1708</v>
      </c>
      <c r="BF25" s="13">
        <v>290</v>
      </c>
      <c r="BG25" s="114">
        <v>876</v>
      </c>
      <c r="BH25" s="18">
        <v>297</v>
      </c>
      <c r="BI25" s="114">
        <v>975</v>
      </c>
      <c r="BJ25" s="18">
        <v>327</v>
      </c>
      <c r="BK25" s="114">
        <v>1094</v>
      </c>
      <c r="BL25" s="18">
        <v>385</v>
      </c>
      <c r="BM25" s="114">
        <v>1276</v>
      </c>
      <c r="BN25" s="23">
        <f>B25+D25+F25+H25+J25+L25+N25+P25+R25+T25+V25+X25+Z25+AB25+AD25+AF25+AH25+AJ25+AL25+AN25+AP25+AR25+AT25+AV25+AX25+AZ25+BB25+BD25+BF25+BH25+BJ25+BL25</f>
        <v>9017</v>
      </c>
      <c r="BO25" s="125">
        <f>C25+E25+G25+I25+K25+M25+O25+Q25+S25+U25+W25+Y25+AA25+AC25+AE25+AG25+AK25+AI25+AM25+AO25+AQ25+AS25+AU25+AW25+AY25+BA25+BC25+BE25+BG25+BI25+BK25+BM25</f>
        <v>29798</v>
      </c>
    </row>
    <row r="26" spans="1:67" x14ac:dyDescent="0.25">
      <c r="A26" s="4" t="s">
        <v>3</v>
      </c>
      <c r="B26" s="49">
        <f>B20+B23</f>
        <v>0</v>
      </c>
      <c r="C26" s="114">
        <f t="shared" ref="C26:I26" si="64">C20+C23</f>
        <v>0</v>
      </c>
      <c r="D26" s="13">
        <f t="shared" si="64"/>
        <v>0</v>
      </c>
      <c r="E26" s="114">
        <f t="shared" si="64"/>
        <v>0</v>
      </c>
      <c r="F26" s="13">
        <f t="shared" si="64"/>
        <v>0</v>
      </c>
      <c r="G26" s="114">
        <f t="shared" si="64"/>
        <v>0</v>
      </c>
      <c r="H26" s="13">
        <f t="shared" si="64"/>
        <v>0</v>
      </c>
      <c r="I26" s="114">
        <f t="shared" si="64"/>
        <v>0</v>
      </c>
      <c r="J26" s="13">
        <f>J20+J23</f>
        <v>0</v>
      </c>
      <c r="K26" s="114">
        <f t="shared" ref="K26:Q26" si="65">K20+K23</f>
        <v>0</v>
      </c>
      <c r="L26" s="13">
        <f t="shared" si="65"/>
        <v>0</v>
      </c>
      <c r="M26" s="114">
        <f t="shared" si="65"/>
        <v>0</v>
      </c>
      <c r="N26" s="13">
        <f t="shared" si="65"/>
        <v>98</v>
      </c>
      <c r="O26" s="114">
        <f t="shared" si="65"/>
        <v>410</v>
      </c>
      <c r="P26" s="13">
        <f t="shared" si="65"/>
        <v>157</v>
      </c>
      <c r="Q26" s="114">
        <f t="shared" si="65"/>
        <v>476</v>
      </c>
      <c r="R26" s="13">
        <f>R20+R23</f>
        <v>204</v>
      </c>
      <c r="S26" s="114">
        <f t="shared" ref="S26:Y26" si="66">S20+S23</f>
        <v>1780</v>
      </c>
      <c r="T26" s="13">
        <f t="shared" si="66"/>
        <v>296</v>
      </c>
      <c r="U26" s="114">
        <f t="shared" si="66"/>
        <v>904</v>
      </c>
      <c r="V26" s="13">
        <f t="shared" si="66"/>
        <v>371</v>
      </c>
      <c r="W26" s="114">
        <f t="shared" si="66"/>
        <v>1215</v>
      </c>
      <c r="X26" s="13">
        <f t="shared" si="66"/>
        <v>350</v>
      </c>
      <c r="Y26" s="114">
        <f t="shared" si="66"/>
        <v>1112</v>
      </c>
      <c r="Z26" s="13">
        <f>Z20+Z23</f>
        <v>381</v>
      </c>
      <c r="AA26" s="114">
        <f t="shared" ref="AA26:AG26" si="67">AA20+AA23</f>
        <v>1224</v>
      </c>
      <c r="AB26" s="13">
        <f t="shared" si="67"/>
        <v>438</v>
      </c>
      <c r="AC26" s="114">
        <f t="shared" si="67"/>
        <v>1482</v>
      </c>
      <c r="AD26" s="13">
        <f t="shared" si="67"/>
        <v>487</v>
      </c>
      <c r="AE26" s="114">
        <f t="shared" si="67"/>
        <v>1438</v>
      </c>
      <c r="AF26" s="13">
        <f t="shared" si="67"/>
        <v>558</v>
      </c>
      <c r="AG26" s="114">
        <f t="shared" si="67"/>
        <v>1622</v>
      </c>
      <c r="AH26" s="13">
        <f>AH20+AH23</f>
        <v>425</v>
      </c>
      <c r="AI26" s="114">
        <f t="shared" ref="AI26:AO26" si="68">AI20+AI23</f>
        <v>1172</v>
      </c>
      <c r="AJ26" s="13">
        <f t="shared" si="68"/>
        <v>418</v>
      </c>
      <c r="AK26" s="114">
        <f t="shared" si="68"/>
        <v>1214</v>
      </c>
      <c r="AL26" s="13">
        <f t="shared" si="68"/>
        <v>378</v>
      </c>
      <c r="AM26" s="114">
        <f t="shared" si="68"/>
        <v>1265</v>
      </c>
      <c r="AN26" s="13">
        <f t="shared" si="68"/>
        <v>403</v>
      </c>
      <c r="AO26" s="114">
        <f t="shared" si="68"/>
        <v>1300</v>
      </c>
      <c r="AP26" s="13">
        <f>AP20+AP23</f>
        <v>503</v>
      </c>
      <c r="AQ26" s="114">
        <f t="shared" ref="AQ26:AW26" si="69">AQ20+AQ23</f>
        <v>1454</v>
      </c>
      <c r="AR26" s="13">
        <f t="shared" si="69"/>
        <v>446</v>
      </c>
      <c r="AS26" s="114">
        <f t="shared" si="69"/>
        <v>1472</v>
      </c>
      <c r="AT26" s="13">
        <f t="shared" si="69"/>
        <v>658</v>
      </c>
      <c r="AU26" s="114">
        <f t="shared" si="69"/>
        <v>2226</v>
      </c>
      <c r="AV26" s="13">
        <f t="shared" si="69"/>
        <v>334</v>
      </c>
      <c r="AW26" s="114">
        <f t="shared" si="69"/>
        <v>1094</v>
      </c>
      <c r="AX26" s="13">
        <f>AX20+AX23</f>
        <v>426</v>
      </c>
      <c r="AY26" s="114">
        <f t="shared" ref="AY26:BE26" si="70">AY20+AY23</f>
        <v>1559</v>
      </c>
      <c r="AZ26" s="13">
        <f t="shared" si="70"/>
        <v>449</v>
      </c>
      <c r="BA26" s="114">
        <f t="shared" si="70"/>
        <v>1498</v>
      </c>
      <c r="BB26" s="13">
        <f t="shared" si="70"/>
        <v>413</v>
      </c>
      <c r="BC26" s="114">
        <f t="shared" si="70"/>
        <v>1266</v>
      </c>
      <c r="BD26" s="13">
        <f t="shared" si="70"/>
        <v>568</v>
      </c>
      <c r="BE26" s="114">
        <f t="shared" si="70"/>
        <v>2083</v>
      </c>
      <c r="BF26" s="13">
        <f>BF20+BF23</f>
        <v>335</v>
      </c>
      <c r="BG26" s="114">
        <f t="shared" ref="BG26:BO26" si="71">BG20+BG23</f>
        <v>1129</v>
      </c>
      <c r="BH26" s="13">
        <f>BH20+BH23</f>
        <v>341</v>
      </c>
      <c r="BI26" s="114">
        <f t="shared" si="71"/>
        <v>1109</v>
      </c>
      <c r="BJ26" s="13">
        <f>BJ20+BJ23</f>
        <v>371</v>
      </c>
      <c r="BK26" s="114">
        <f t="shared" si="71"/>
        <v>1320</v>
      </c>
      <c r="BL26" s="13">
        <f>BL20+BL23</f>
        <v>460</v>
      </c>
      <c r="BM26" s="114">
        <f t="shared" si="71"/>
        <v>1517</v>
      </c>
      <c r="BN26" s="13">
        <f t="shared" si="71"/>
        <v>10268</v>
      </c>
      <c r="BO26" s="114">
        <f t="shared" si="71"/>
        <v>34341</v>
      </c>
    </row>
    <row r="28" spans="1:67" ht="39" customHeight="1" x14ac:dyDescent="0.25">
      <c r="B28" s="55"/>
      <c r="C28" s="216" t="s">
        <v>45</v>
      </c>
      <c r="D28" s="217"/>
      <c r="E28" s="217"/>
    </row>
    <row r="30" spans="1:67" ht="39" customHeight="1" x14ac:dyDescent="0.25">
      <c r="B30" s="116"/>
      <c r="C30" s="218" t="s">
        <v>46</v>
      </c>
      <c r="D30" s="219"/>
      <c r="E30" s="219"/>
    </row>
  </sheetData>
  <mergeCells count="36">
    <mergeCell ref="C28:E28"/>
    <mergeCell ref="C30:E30"/>
    <mergeCell ref="A1:I1"/>
    <mergeCell ref="AZ2:BA2"/>
    <mergeCell ref="BB2:BC2"/>
    <mergeCell ref="P2:Q2"/>
    <mergeCell ref="B2:C2"/>
    <mergeCell ref="D2:E2"/>
    <mergeCell ref="F2:G2"/>
    <mergeCell ref="H2:I2"/>
    <mergeCell ref="J2:K2"/>
    <mergeCell ref="L2:M2"/>
    <mergeCell ref="N2:O2"/>
    <mergeCell ref="AN2:AO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BN2:BO2"/>
    <mergeCell ref="AP2:AQ2"/>
    <mergeCell ref="AR2:AS2"/>
    <mergeCell ref="AT2:AU2"/>
    <mergeCell ref="AV2:AW2"/>
    <mergeCell ref="AX2:AY2"/>
    <mergeCell ref="BD2:BE2"/>
    <mergeCell ref="BF2:BG2"/>
    <mergeCell ref="BH2:BI2"/>
    <mergeCell ref="BJ2:BK2"/>
    <mergeCell ref="BL2:BM2"/>
  </mergeCells>
  <pageMargins left="0" right="0" top="0" bottom="0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8"/>
  <sheetViews>
    <sheetView workbookViewId="0">
      <pane xSplit="1" topLeftCell="O1" activePane="topRight" state="frozen"/>
      <selection pane="topRight" activeCell="AI10" sqref="AI10"/>
    </sheetView>
  </sheetViews>
  <sheetFormatPr defaultRowHeight="15" x14ac:dyDescent="0.25"/>
  <cols>
    <col min="1" max="1" width="26" customWidth="1"/>
    <col min="2" max="29" width="9.140625" customWidth="1"/>
    <col min="34" max="34" width="10.28515625" customWidth="1"/>
  </cols>
  <sheetData>
    <row r="1" spans="1:35" ht="75" x14ac:dyDescent="0.25">
      <c r="A1" s="143" t="s">
        <v>54</v>
      </c>
    </row>
    <row r="2" spans="1:35" s="62" customFormat="1" ht="27" customHeight="1" x14ac:dyDescent="0.25">
      <c r="A2" s="10"/>
      <c r="B2" s="6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1">
        <v>2023</v>
      </c>
      <c r="AG2" s="61">
        <v>2024</v>
      </c>
      <c r="AH2" s="60" t="s">
        <v>3</v>
      </c>
    </row>
    <row r="3" spans="1:35" ht="30.75" customHeight="1" x14ac:dyDescent="0.25">
      <c r="A3" s="4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9"/>
    </row>
    <row r="4" spans="1:35" ht="38.25" customHeight="1" x14ac:dyDescent="0.25">
      <c r="A4" s="4" t="s">
        <v>24</v>
      </c>
      <c r="B4" s="144"/>
      <c r="C4" s="144"/>
      <c r="D4" s="144"/>
      <c r="E4" s="144"/>
      <c r="F4" s="144">
        <v>1</v>
      </c>
      <c r="G4" s="144">
        <v>4</v>
      </c>
      <c r="H4" s="144"/>
      <c r="I4" s="144"/>
      <c r="J4" s="144"/>
      <c r="K4" s="144"/>
      <c r="L4" s="144">
        <v>1</v>
      </c>
      <c r="M4" s="144"/>
      <c r="N4" s="144">
        <v>1</v>
      </c>
      <c r="O4" s="144">
        <v>1</v>
      </c>
      <c r="P4" s="144"/>
      <c r="Q4" s="144"/>
      <c r="R4" s="144"/>
      <c r="S4" s="144"/>
      <c r="T4" s="144"/>
      <c r="U4" s="144"/>
      <c r="V4" s="144"/>
      <c r="W4" s="144">
        <v>0</v>
      </c>
      <c r="X4" s="144"/>
      <c r="Y4" s="144">
        <v>1</v>
      </c>
      <c r="Z4" s="144"/>
      <c r="AA4" s="144"/>
      <c r="AB4" s="144">
        <v>2</v>
      </c>
      <c r="AC4" s="144"/>
      <c r="AD4" s="144">
        <v>1</v>
      </c>
      <c r="AE4" s="144">
        <v>1</v>
      </c>
      <c r="AF4" s="144"/>
      <c r="AG4" s="144"/>
      <c r="AH4" s="207">
        <f>SUM(B4:AG4)</f>
        <v>13</v>
      </c>
    </row>
    <row r="5" spans="1:35" ht="48" x14ac:dyDescent="0.25">
      <c r="A5" s="4" t="s">
        <v>23</v>
      </c>
      <c r="B5" s="144">
        <f>B6+B7</f>
        <v>0</v>
      </c>
      <c r="C5" s="144">
        <f t="shared" ref="C5:AG5" si="0">C6+C7</f>
        <v>0</v>
      </c>
      <c r="D5" s="144">
        <f t="shared" si="0"/>
        <v>0</v>
      </c>
      <c r="E5" s="144">
        <f t="shared" si="0"/>
        <v>0</v>
      </c>
      <c r="F5" s="144">
        <f t="shared" si="0"/>
        <v>0</v>
      </c>
      <c r="G5" s="144">
        <f t="shared" si="0"/>
        <v>6</v>
      </c>
      <c r="H5" s="144">
        <f t="shared" si="0"/>
        <v>0</v>
      </c>
      <c r="I5" s="144">
        <f t="shared" si="0"/>
        <v>0</v>
      </c>
      <c r="J5" s="144">
        <f t="shared" si="0"/>
        <v>773</v>
      </c>
      <c r="K5" s="144">
        <f t="shared" si="0"/>
        <v>1</v>
      </c>
      <c r="L5" s="144">
        <f t="shared" si="0"/>
        <v>5</v>
      </c>
      <c r="M5" s="144">
        <f t="shared" si="0"/>
        <v>5</v>
      </c>
      <c r="N5" s="144">
        <f t="shared" si="0"/>
        <v>11</v>
      </c>
      <c r="O5" s="144">
        <f t="shared" si="0"/>
        <v>5</v>
      </c>
      <c r="P5" s="144">
        <f t="shared" si="0"/>
        <v>14</v>
      </c>
      <c r="Q5" s="144">
        <f t="shared" si="0"/>
        <v>3</v>
      </c>
      <c r="R5" s="144">
        <f t="shared" si="0"/>
        <v>4</v>
      </c>
      <c r="S5" s="144">
        <f t="shared" si="0"/>
        <v>6</v>
      </c>
      <c r="T5" s="144">
        <f t="shared" si="0"/>
        <v>5</v>
      </c>
      <c r="U5" s="144">
        <f t="shared" si="0"/>
        <v>7</v>
      </c>
      <c r="V5" s="144">
        <f t="shared" si="0"/>
        <v>14</v>
      </c>
      <c r="W5" s="144">
        <f t="shared" si="0"/>
        <v>25</v>
      </c>
      <c r="X5" s="144">
        <f t="shared" si="0"/>
        <v>64</v>
      </c>
      <c r="Y5" s="144">
        <f t="shared" si="0"/>
        <v>50</v>
      </c>
      <c r="Z5" s="144">
        <f t="shared" si="0"/>
        <v>4</v>
      </c>
      <c r="AA5" s="144">
        <f t="shared" si="0"/>
        <v>58</v>
      </c>
      <c r="AB5" s="144">
        <f t="shared" si="0"/>
        <v>10</v>
      </c>
      <c r="AC5" s="144">
        <f t="shared" si="0"/>
        <v>6</v>
      </c>
      <c r="AD5" s="144">
        <f t="shared" si="0"/>
        <v>4</v>
      </c>
      <c r="AE5" s="144">
        <f t="shared" si="0"/>
        <v>1</v>
      </c>
      <c r="AF5" s="144">
        <f t="shared" si="0"/>
        <v>5</v>
      </c>
      <c r="AG5" s="144">
        <f t="shared" si="0"/>
        <v>186</v>
      </c>
      <c r="AH5" s="207">
        <f t="shared" ref="AH5" si="1">AH6+AH7</f>
        <v>1272</v>
      </c>
    </row>
    <row r="6" spans="1:35" ht="39.75" customHeight="1" x14ac:dyDescent="0.25">
      <c r="A6" s="147" t="s">
        <v>28</v>
      </c>
      <c r="B6" s="144"/>
      <c r="C6" s="144"/>
      <c r="D6" s="144"/>
      <c r="E6" s="144"/>
      <c r="F6" s="144"/>
      <c r="G6" s="144">
        <v>6</v>
      </c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>
        <v>2</v>
      </c>
      <c r="U6" s="144"/>
      <c r="V6" s="144"/>
      <c r="W6" s="144">
        <v>0</v>
      </c>
      <c r="X6" s="144"/>
      <c r="Y6" s="144"/>
      <c r="Z6" s="144">
        <v>1</v>
      </c>
      <c r="AA6" s="144"/>
      <c r="AB6" s="144"/>
      <c r="AC6" s="144"/>
      <c r="AD6" s="144"/>
      <c r="AE6" s="144"/>
      <c r="AF6" s="144"/>
      <c r="AG6" s="144"/>
      <c r="AH6" s="207">
        <f>SUM(B6:AG6)</f>
        <v>9</v>
      </c>
    </row>
    <row r="7" spans="1:35" ht="36" x14ac:dyDescent="0.25">
      <c r="A7" s="147" t="s">
        <v>89</v>
      </c>
      <c r="B7" s="144">
        <f>B8+B9</f>
        <v>0</v>
      </c>
      <c r="C7" s="144">
        <f t="shared" ref="C7:AG7" si="2">C8+C9</f>
        <v>0</v>
      </c>
      <c r="D7" s="144">
        <f t="shared" si="2"/>
        <v>0</v>
      </c>
      <c r="E7" s="144">
        <f t="shared" si="2"/>
        <v>0</v>
      </c>
      <c r="F7" s="144">
        <f t="shared" si="2"/>
        <v>0</v>
      </c>
      <c r="G7" s="144">
        <f t="shared" si="2"/>
        <v>0</v>
      </c>
      <c r="H7" s="144">
        <f t="shared" si="2"/>
        <v>0</v>
      </c>
      <c r="I7" s="144">
        <f t="shared" si="2"/>
        <v>0</v>
      </c>
      <c r="J7" s="144">
        <f t="shared" si="2"/>
        <v>773</v>
      </c>
      <c r="K7" s="144">
        <f t="shared" si="2"/>
        <v>1</v>
      </c>
      <c r="L7" s="144">
        <f t="shared" si="2"/>
        <v>5</v>
      </c>
      <c r="M7" s="144">
        <f t="shared" si="2"/>
        <v>5</v>
      </c>
      <c r="N7" s="144">
        <f t="shared" si="2"/>
        <v>11</v>
      </c>
      <c r="O7" s="144">
        <f t="shared" si="2"/>
        <v>5</v>
      </c>
      <c r="P7" s="144">
        <f t="shared" si="2"/>
        <v>14</v>
      </c>
      <c r="Q7" s="144">
        <f t="shared" si="2"/>
        <v>3</v>
      </c>
      <c r="R7" s="144">
        <f t="shared" si="2"/>
        <v>4</v>
      </c>
      <c r="S7" s="144">
        <f t="shared" si="2"/>
        <v>6</v>
      </c>
      <c r="T7" s="144">
        <f t="shared" si="2"/>
        <v>3</v>
      </c>
      <c r="U7" s="144">
        <f t="shared" si="2"/>
        <v>7</v>
      </c>
      <c r="V7" s="144">
        <f t="shared" si="2"/>
        <v>14</v>
      </c>
      <c r="W7" s="144">
        <f t="shared" si="2"/>
        <v>25</v>
      </c>
      <c r="X7" s="144">
        <f t="shared" si="2"/>
        <v>64</v>
      </c>
      <c r="Y7" s="144">
        <f t="shared" si="2"/>
        <v>50</v>
      </c>
      <c r="Z7" s="144">
        <f t="shared" si="2"/>
        <v>3</v>
      </c>
      <c r="AA7" s="144">
        <f t="shared" si="2"/>
        <v>58</v>
      </c>
      <c r="AB7" s="144">
        <f t="shared" si="2"/>
        <v>10</v>
      </c>
      <c r="AC7" s="144">
        <f t="shared" si="2"/>
        <v>6</v>
      </c>
      <c r="AD7" s="144">
        <f t="shared" si="2"/>
        <v>4</v>
      </c>
      <c r="AE7" s="144">
        <f t="shared" si="2"/>
        <v>1</v>
      </c>
      <c r="AF7" s="144">
        <f t="shared" si="2"/>
        <v>5</v>
      </c>
      <c r="AG7" s="144">
        <f t="shared" si="2"/>
        <v>186</v>
      </c>
      <c r="AH7" s="207">
        <f>AH8+AH9</f>
        <v>1263</v>
      </c>
    </row>
    <row r="8" spans="1:35" ht="36" x14ac:dyDescent="0.25">
      <c r="A8" s="200" t="s">
        <v>90</v>
      </c>
      <c r="B8" s="206"/>
      <c r="C8" s="206"/>
      <c r="D8" s="206"/>
      <c r="E8" s="206"/>
      <c r="F8" s="206"/>
      <c r="G8" s="206"/>
      <c r="H8" s="206"/>
      <c r="I8" s="206"/>
      <c r="J8" s="206">
        <v>773</v>
      </c>
      <c r="K8" s="206">
        <v>1</v>
      </c>
      <c r="L8" s="206">
        <v>5</v>
      </c>
      <c r="M8" s="206">
        <v>5</v>
      </c>
      <c r="N8" s="206">
        <v>11</v>
      </c>
      <c r="O8" s="206">
        <v>5</v>
      </c>
      <c r="P8" s="206">
        <v>14</v>
      </c>
      <c r="Q8" s="206">
        <v>3</v>
      </c>
      <c r="R8" s="206">
        <v>4</v>
      </c>
      <c r="S8" s="206">
        <v>6</v>
      </c>
      <c r="T8" s="206">
        <v>3</v>
      </c>
      <c r="U8" s="206">
        <v>7</v>
      </c>
      <c r="V8" s="206">
        <v>14</v>
      </c>
      <c r="W8" s="206">
        <v>25</v>
      </c>
      <c r="X8" s="206">
        <v>64</v>
      </c>
      <c r="Y8" s="206">
        <v>50</v>
      </c>
      <c r="Z8" s="206">
        <v>3</v>
      </c>
      <c r="AA8" s="206">
        <v>58</v>
      </c>
      <c r="AB8" s="206">
        <v>10</v>
      </c>
      <c r="AC8" s="206">
        <v>6</v>
      </c>
      <c r="AD8" s="206">
        <v>4</v>
      </c>
      <c r="AE8" s="206">
        <v>1</v>
      </c>
      <c r="AF8" s="206">
        <v>5</v>
      </c>
      <c r="AG8" s="206">
        <v>4</v>
      </c>
      <c r="AH8" s="207">
        <f>SUM(B8:AG8)</f>
        <v>1081</v>
      </c>
    </row>
    <row r="9" spans="1:35" ht="24" x14ac:dyDescent="0.25">
      <c r="A9" s="200" t="s">
        <v>91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>
        <v>182</v>
      </c>
      <c r="AH9" s="207">
        <f>SUM(B9:AG9)</f>
        <v>182</v>
      </c>
    </row>
    <row r="10" spans="1:35" ht="19.5" customHeight="1" x14ac:dyDescent="0.25">
      <c r="A10" s="4" t="s">
        <v>3</v>
      </c>
      <c r="B10" s="144">
        <f t="shared" ref="B10:AG10" si="3">B4+B5</f>
        <v>0</v>
      </c>
      <c r="C10" s="144">
        <f t="shared" si="3"/>
        <v>0</v>
      </c>
      <c r="D10" s="144">
        <f t="shared" si="3"/>
        <v>0</v>
      </c>
      <c r="E10" s="144">
        <f t="shared" si="3"/>
        <v>0</v>
      </c>
      <c r="F10" s="144">
        <f t="shared" si="3"/>
        <v>1</v>
      </c>
      <c r="G10" s="144">
        <f t="shared" si="3"/>
        <v>10</v>
      </c>
      <c r="H10" s="144">
        <f t="shared" si="3"/>
        <v>0</v>
      </c>
      <c r="I10" s="144">
        <f t="shared" si="3"/>
        <v>0</v>
      </c>
      <c r="J10" s="144">
        <f t="shared" si="3"/>
        <v>773</v>
      </c>
      <c r="K10" s="144">
        <f t="shared" si="3"/>
        <v>1</v>
      </c>
      <c r="L10" s="144">
        <f t="shared" si="3"/>
        <v>6</v>
      </c>
      <c r="M10" s="144">
        <f t="shared" si="3"/>
        <v>5</v>
      </c>
      <c r="N10" s="144">
        <f t="shared" si="3"/>
        <v>12</v>
      </c>
      <c r="O10" s="144">
        <f t="shared" si="3"/>
        <v>6</v>
      </c>
      <c r="P10" s="144">
        <f t="shared" si="3"/>
        <v>14</v>
      </c>
      <c r="Q10" s="144">
        <f t="shared" si="3"/>
        <v>3</v>
      </c>
      <c r="R10" s="144">
        <f t="shared" si="3"/>
        <v>4</v>
      </c>
      <c r="S10" s="144">
        <f t="shared" si="3"/>
        <v>6</v>
      </c>
      <c r="T10" s="144">
        <f t="shared" si="3"/>
        <v>5</v>
      </c>
      <c r="U10" s="144">
        <f t="shared" si="3"/>
        <v>7</v>
      </c>
      <c r="V10" s="144">
        <f t="shared" si="3"/>
        <v>14</v>
      </c>
      <c r="W10" s="144">
        <f t="shared" si="3"/>
        <v>25</v>
      </c>
      <c r="X10" s="144">
        <f t="shared" si="3"/>
        <v>64</v>
      </c>
      <c r="Y10" s="144">
        <f t="shared" si="3"/>
        <v>51</v>
      </c>
      <c r="Z10" s="144">
        <f t="shared" si="3"/>
        <v>4</v>
      </c>
      <c r="AA10" s="144">
        <f t="shared" si="3"/>
        <v>58</v>
      </c>
      <c r="AB10" s="144">
        <f t="shared" si="3"/>
        <v>12</v>
      </c>
      <c r="AC10" s="144">
        <f t="shared" si="3"/>
        <v>6</v>
      </c>
      <c r="AD10" s="144">
        <f t="shared" si="3"/>
        <v>5</v>
      </c>
      <c r="AE10" s="144">
        <f t="shared" si="3"/>
        <v>2</v>
      </c>
      <c r="AF10" s="144">
        <f t="shared" si="3"/>
        <v>5</v>
      </c>
      <c r="AG10" s="144">
        <f t="shared" si="3"/>
        <v>186</v>
      </c>
      <c r="AH10" s="207">
        <f>AH4+AH5</f>
        <v>1285</v>
      </c>
      <c r="AI10" s="209"/>
    </row>
    <row r="11" spans="1:35" ht="36" x14ac:dyDescent="0.25">
      <c r="A11" s="4" t="s">
        <v>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87"/>
      <c r="AF11" s="192"/>
      <c r="AG11" s="202"/>
      <c r="AH11" s="162"/>
    </row>
    <row r="12" spans="1:35" ht="38.25" customHeight="1" x14ac:dyDescent="0.25">
      <c r="A12" s="4" t="s">
        <v>26</v>
      </c>
      <c r="B12" s="144"/>
      <c r="C12" s="144"/>
      <c r="D12" s="144"/>
      <c r="E12" s="144"/>
      <c r="F12" s="144"/>
      <c r="G12" s="144">
        <v>1</v>
      </c>
      <c r="H12" s="144">
        <v>1</v>
      </c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>
        <v>1</v>
      </c>
      <c r="Z12" s="144"/>
      <c r="AA12" s="144"/>
      <c r="AB12" s="144">
        <v>1</v>
      </c>
      <c r="AC12" s="144">
        <v>1</v>
      </c>
      <c r="AD12" s="144"/>
      <c r="AE12" s="144">
        <v>1</v>
      </c>
      <c r="AF12" s="144">
        <v>1</v>
      </c>
      <c r="AG12" s="144"/>
      <c r="AH12" s="207">
        <f>SUM(B12:AG12)</f>
        <v>7</v>
      </c>
    </row>
    <row r="13" spans="1:35" ht="48" x14ac:dyDescent="0.25">
      <c r="A13" s="4" t="s">
        <v>27</v>
      </c>
      <c r="B13" s="144">
        <f>B14+B15</f>
        <v>0</v>
      </c>
      <c r="C13" s="144">
        <f t="shared" ref="C13:AG13" si="4">C14+C15</f>
        <v>0</v>
      </c>
      <c r="D13" s="144">
        <f t="shared" si="4"/>
        <v>0</v>
      </c>
      <c r="E13" s="144">
        <f t="shared" si="4"/>
        <v>0</v>
      </c>
      <c r="F13" s="144">
        <f t="shared" si="4"/>
        <v>0</v>
      </c>
      <c r="G13" s="144">
        <f t="shared" si="4"/>
        <v>0</v>
      </c>
      <c r="H13" s="144">
        <f t="shared" si="4"/>
        <v>5</v>
      </c>
      <c r="I13" s="144">
        <f t="shared" si="4"/>
        <v>0</v>
      </c>
      <c r="J13" s="144">
        <f t="shared" si="4"/>
        <v>0</v>
      </c>
      <c r="K13" s="144">
        <f t="shared" si="4"/>
        <v>766</v>
      </c>
      <c r="L13" s="144">
        <f t="shared" si="4"/>
        <v>4</v>
      </c>
      <c r="M13" s="144">
        <f t="shared" si="4"/>
        <v>6</v>
      </c>
      <c r="N13" s="144">
        <f t="shared" si="4"/>
        <v>5</v>
      </c>
      <c r="O13" s="144">
        <f t="shared" si="4"/>
        <v>11</v>
      </c>
      <c r="P13" s="144">
        <f t="shared" si="4"/>
        <v>2</v>
      </c>
      <c r="Q13" s="144">
        <f t="shared" si="4"/>
        <v>16</v>
      </c>
      <c r="R13" s="144">
        <f t="shared" si="4"/>
        <v>3</v>
      </c>
      <c r="S13" s="144">
        <f t="shared" si="4"/>
        <v>5</v>
      </c>
      <c r="T13" s="144">
        <f t="shared" si="4"/>
        <v>7</v>
      </c>
      <c r="U13" s="144">
        <f t="shared" si="4"/>
        <v>6</v>
      </c>
      <c r="V13" s="144">
        <f t="shared" si="4"/>
        <v>7</v>
      </c>
      <c r="W13" s="144">
        <f t="shared" si="4"/>
        <v>19</v>
      </c>
      <c r="X13" s="144">
        <f t="shared" si="4"/>
        <v>73</v>
      </c>
      <c r="Y13" s="144">
        <f t="shared" si="4"/>
        <v>57</v>
      </c>
      <c r="Z13" s="144">
        <f t="shared" si="4"/>
        <v>1</v>
      </c>
      <c r="AA13" s="144">
        <f t="shared" si="4"/>
        <v>38</v>
      </c>
      <c r="AB13" s="144">
        <f t="shared" si="4"/>
        <v>32</v>
      </c>
      <c r="AC13" s="144">
        <f t="shared" si="4"/>
        <v>6</v>
      </c>
      <c r="AD13" s="144">
        <f t="shared" si="4"/>
        <v>5</v>
      </c>
      <c r="AE13" s="144">
        <f t="shared" si="4"/>
        <v>1</v>
      </c>
      <c r="AF13" s="144">
        <f t="shared" si="4"/>
        <v>5</v>
      </c>
      <c r="AG13" s="144">
        <f t="shared" si="4"/>
        <v>1</v>
      </c>
      <c r="AH13" s="207">
        <f t="shared" ref="AH13" si="5">AH14+AH15</f>
        <v>1081</v>
      </c>
    </row>
    <row r="14" spans="1:35" ht="36.75" customHeight="1" x14ac:dyDescent="0.25">
      <c r="A14" s="147" t="s">
        <v>38</v>
      </c>
      <c r="B14" s="144"/>
      <c r="C14" s="144"/>
      <c r="D14" s="144"/>
      <c r="E14" s="144"/>
      <c r="F14" s="144"/>
      <c r="G14" s="144"/>
      <c r="H14" s="144">
        <v>5</v>
      </c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>
        <v>2</v>
      </c>
      <c r="W14" s="144"/>
      <c r="X14" s="144"/>
      <c r="Y14" s="144"/>
      <c r="Z14" s="144"/>
      <c r="AA14" s="144"/>
      <c r="AB14" s="144">
        <v>1</v>
      </c>
      <c r="AC14" s="144"/>
      <c r="AD14" s="144"/>
      <c r="AE14" s="144"/>
      <c r="AF14" s="144"/>
      <c r="AG14" s="144"/>
      <c r="AH14" s="207">
        <f>SUM(B14:AG14)</f>
        <v>8</v>
      </c>
    </row>
    <row r="15" spans="1:35" ht="36" x14ac:dyDescent="0.25">
      <c r="A15" s="147" t="s">
        <v>89</v>
      </c>
      <c r="B15" s="144">
        <f>B16+B17</f>
        <v>0</v>
      </c>
      <c r="C15" s="144">
        <f t="shared" ref="C15:AG15" si="6">C16+C17</f>
        <v>0</v>
      </c>
      <c r="D15" s="144">
        <f t="shared" si="6"/>
        <v>0</v>
      </c>
      <c r="E15" s="144">
        <f t="shared" si="6"/>
        <v>0</v>
      </c>
      <c r="F15" s="144">
        <f t="shared" si="6"/>
        <v>0</v>
      </c>
      <c r="G15" s="144">
        <f t="shared" si="6"/>
        <v>0</v>
      </c>
      <c r="H15" s="144">
        <f t="shared" si="6"/>
        <v>0</v>
      </c>
      <c r="I15" s="144">
        <f t="shared" si="6"/>
        <v>0</v>
      </c>
      <c r="J15" s="144">
        <f t="shared" si="6"/>
        <v>0</v>
      </c>
      <c r="K15" s="144">
        <f t="shared" si="6"/>
        <v>766</v>
      </c>
      <c r="L15" s="144">
        <f t="shared" si="6"/>
        <v>4</v>
      </c>
      <c r="M15" s="144">
        <f t="shared" si="6"/>
        <v>6</v>
      </c>
      <c r="N15" s="144">
        <f t="shared" si="6"/>
        <v>5</v>
      </c>
      <c r="O15" s="144">
        <f t="shared" si="6"/>
        <v>11</v>
      </c>
      <c r="P15" s="144">
        <f t="shared" si="6"/>
        <v>2</v>
      </c>
      <c r="Q15" s="144">
        <f t="shared" si="6"/>
        <v>16</v>
      </c>
      <c r="R15" s="144">
        <f t="shared" si="6"/>
        <v>3</v>
      </c>
      <c r="S15" s="144">
        <f t="shared" si="6"/>
        <v>5</v>
      </c>
      <c r="T15" s="144">
        <f t="shared" si="6"/>
        <v>7</v>
      </c>
      <c r="U15" s="144">
        <f t="shared" si="6"/>
        <v>6</v>
      </c>
      <c r="V15" s="144">
        <f t="shared" si="6"/>
        <v>5</v>
      </c>
      <c r="W15" s="144">
        <f t="shared" si="6"/>
        <v>19</v>
      </c>
      <c r="X15" s="144">
        <f t="shared" si="6"/>
        <v>73</v>
      </c>
      <c r="Y15" s="144">
        <f t="shared" si="6"/>
        <v>57</v>
      </c>
      <c r="Z15" s="144">
        <f t="shared" si="6"/>
        <v>1</v>
      </c>
      <c r="AA15" s="144">
        <f t="shared" si="6"/>
        <v>38</v>
      </c>
      <c r="AB15" s="144">
        <f t="shared" si="6"/>
        <v>31</v>
      </c>
      <c r="AC15" s="144">
        <f t="shared" si="6"/>
        <v>6</v>
      </c>
      <c r="AD15" s="144">
        <f t="shared" si="6"/>
        <v>5</v>
      </c>
      <c r="AE15" s="144">
        <f t="shared" si="6"/>
        <v>1</v>
      </c>
      <c r="AF15" s="144">
        <f t="shared" si="6"/>
        <v>5</v>
      </c>
      <c r="AG15" s="144">
        <f t="shared" si="6"/>
        <v>1</v>
      </c>
      <c r="AH15" s="207">
        <f>AH16+AH17</f>
        <v>1073</v>
      </c>
    </row>
    <row r="16" spans="1:35" ht="36" x14ac:dyDescent="0.25">
      <c r="A16" s="200" t="s">
        <v>90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>
        <v>766</v>
      </c>
      <c r="L16" s="206">
        <v>4</v>
      </c>
      <c r="M16" s="206">
        <v>6</v>
      </c>
      <c r="N16" s="206">
        <v>5</v>
      </c>
      <c r="O16" s="206">
        <v>11</v>
      </c>
      <c r="P16" s="206">
        <v>2</v>
      </c>
      <c r="Q16" s="206">
        <v>16</v>
      </c>
      <c r="R16" s="206">
        <v>3</v>
      </c>
      <c r="S16" s="206">
        <v>5</v>
      </c>
      <c r="T16" s="206">
        <v>7</v>
      </c>
      <c r="U16" s="206">
        <v>6</v>
      </c>
      <c r="V16" s="206">
        <v>5</v>
      </c>
      <c r="W16" s="206">
        <v>19</v>
      </c>
      <c r="X16" s="206">
        <v>73</v>
      </c>
      <c r="Y16" s="206">
        <v>57</v>
      </c>
      <c r="Z16" s="206">
        <v>1</v>
      </c>
      <c r="AA16" s="206">
        <v>38</v>
      </c>
      <c r="AB16" s="206">
        <v>31</v>
      </c>
      <c r="AC16" s="206">
        <v>6</v>
      </c>
      <c r="AD16" s="206">
        <v>5</v>
      </c>
      <c r="AE16" s="206">
        <v>1</v>
      </c>
      <c r="AF16" s="206">
        <v>5</v>
      </c>
      <c r="AG16" s="206">
        <v>1</v>
      </c>
      <c r="AH16" s="207">
        <f>SUM(B16:AG16)</f>
        <v>1073</v>
      </c>
    </row>
    <row r="17" spans="1:34" ht="24" x14ac:dyDescent="0.25">
      <c r="A17" s="200" t="s">
        <v>91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7">
        <f>SUM(B17:AG17)</f>
        <v>0</v>
      </c>
    </row>
    <row r="18" spans="1:34" x14ac:dyDescent="0.25">
      <c r="A18" s="4" t="s">
        <v>3</v>
      </c>
      <c r="B18" s="144">
        <f t="shared" ref="B18:AH18" si="7">B12+B13</f>
        <v>0</v>
      </c>
      <c r="C18" s="144">
        <f t="shared" si="7"/>
        <v>0</v>
      </c>
      <c r="D18" s="144">
        <f t="shared" si="7"/>
        <v>0</v>
      </c>
      <c r="E18" s="144">
        <f t="shared" si="7"/>
        <v>0</v>
      </c>
      <c r="F18" s="144">
        <f t="shared" si="7"/>
        <v>0</v>
      </c>
      <c r="G18" s="144">
        <f t="shared" si="7"/>
        <v>1</v>
      </c>
      <c r="H18" s="144">
        <f t="shared" si="7"/>
        <v>6</v>
      </c>
      <c r="I18" s="144">
        <f t="shared" si="7"/>
        <v>0</v>
      </c>
      <c r="J18" s="144">
        <f t="shared" si="7"/>
        <v>0</v>
      </c>
      <c r="K18" s="144">
        <f t="shared" si="7"/>
        <v>766</v>
      </c>
      <c r="L18" s="144">
        <f t="shared" si="7"/>
        <v>4</v>
      </c>
      <c r="M18" s="144">
        <f t="shared" si="7"/>
        <v>6</v>
      </c>
      <c r="N18" s="144">
        <f t="shared" si="7"/>
        <v>5</v>
      </c>
      <c r="O18" s="144">
        <f t="shared" si="7"/>
        <v>11</v>
      </c>
      <c r="P18" s="144">
        <f t="shared" si="7"/>
        <v>2</v>
      </c>
      <c r="Q18" s="144">
        <f t="shared" si="7"/>
        <v>16</v>
      </c>
      <c r="R18" s="144">
        <f t="shared" si="7"/>
        <v>3</v>
      </c>
      <c r="S18" s="144">
        <f t="shared" si="7"/>
        <v>5</v>
      </c>
      <c r="T18" s="144">
        <f t="shared" si="7"/>
        <v>7</v>
      </c>
      <c r="U18" s="144">
        <f t="shared" si="7"/>
        <v>6</v>
      </c>
      <c r="V18" s="144">
        <f t="shared" si="7"/>
        <v>7</v>
      </c>
      <c r="W18" s="144">
        <f t="shared" si="7"/>
        <v>19</v>
      </c>
      <c r="X18" s="144">
        <f t="shared" si="7"/>
        <v>73</v>
      </c>
      <c r="Y18" s="144">
        <f t="shared" si="7"/>
        <v>58</v>
      </c>
      <c r="Z18" s="144">
        <f t="shared" si="7"/>
        <v>1</v>
      </c>
      <c r="AA18" s="144">
        <f t="shared" si="7"/>
        <v>38</v>
      </c>
      <c r="AB18" s="144">
        <f t="shared" si="7"/>
        <v>33</v>
      </c>
      <c r="AC18" s="144">
        <f t="shared" si="7"/>
        <v>7</v>
      </c>
      <c r="AD18" s="144">
        <f t="shared" si="7"/>
        <v>5</v>
      </c>
      <c r="AE18" s="144">
        <f t="shared" si="7"/>
        <v>2</v>
      </c>
      <c r="AF18" s="144">
        <f t="shared" si="7"/>
        <v>6</v>
      </c>
      <c r="AG18" s="144">
        <f t="shared" si="7"/>
        <v>1</v>
      </c>
      <c r="AH18" s="207">
        <f t="shared" si="7"/>
        <v>1088</v>
      </c>
    </row>
  </sheetData>
  <pageMargins left="0.31496062992125984" right="0.31496062992125984" top="0.15748031496062992" bottom="0.15748031496062992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2"/>
  <sheetViews>
    <sheetView topLeftCell="A19" workbookViewId="0">
      <selection activeCell="S17" sqref="S17"/>
    </sheetView>
  </sheetViews>
  <sheetFormatPr defaultRowHeight="15" x14ac:dyDescent="0.25"/>
  <cols>
    <col min="1" max="1" width="26" customWidth="1"/>
    <col min="2" max="12" width="9.140625" customWidth="1"/>
    <col min="17" max="17" width="10.28515625" customWidth="1"/>
  </cols>
  <sheetData>
    <row r="1" spans="1:19" ht="75" x14ac:dyDescent="0.25">
      <c r="A1" s="148" t="s">
        <v>55</v>
      </c>
    </row>
    <row r="2" spans="1:19" ht="24" customHeight="1" x14ac:dyDescent="0.25">
      <c r="A2" s="149"/>
      <c r="B2" s="61">
        <v>2010</v>
      </c>
      <c r="C2" s="61">
        <v>2011</v>
      </c>
      <c r="D2" s="61">
        <v>2012</v>
      </c>
      <c r="E2" s="61">
        <v>2013</v>
      </c>
      <c r="F2" s="61">
        <v>2014</v>
      </c>
      <c r="G2" s="61">
        <v>2015</v>
      </c>
      <c r="H2" s="61">
        <v>2016</v>
      </c>
      <c r="I2" s="61">
        <v>2017</v>
      </c>
      <c r="J2" s="61">
        <v>2018</v>
      </c>
      <c r="K2" s="61">
        <v>2019</v>
      </c>
      <c r="L2" s="61">
        <v>2020</v>
      </c>
      <c r="M2" s="61">
        <v>2021</v>
      </c>
      <c r="N2" s="61">
        <v>2022</v>
      </c>
      <c r="O2" s="61">
        <v>2023</v>
      </c>
      <c r="P2" s="61">
        <v>2024</v>
      </c>
      <c r="Q2" s="60" t="s">
        <v>3</v>
      </c>
    </row>
    <row r="3" spans="1:19" ht="24" x14ac:dyDescent="0.25">
      <c r="A3" s="4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9"/>
    </row>
    <row r="4" spans="1:19" ht="36" x14ac:dyDescent="0.25">
      <c r="A4" s="4" t="s">
        <v>24</v>
      </c>
      <c r="B4" s="168"/>
      <c r="C4" s="168"/>
      <c r="D4" s="168">
        <v>4</v>
      </c>
      <c r="E4" s="168"/>
      <c r="F4" s="169">
        <v>0</v>
      </c>
      <c r="G4" s="169">
        <v>2</v>
      </c>
      <c r="H4" s="169">
        <v>1</v>
      </c>
      <c r="I4" s="169"/>
      <c r="J4" s="169"/>
      <c r="K4" s="169">
        <v>3</v>
      </c>
      <c r="L4" s="169">
        <v>1</v>
      </c>
      <c r="M4" s="169"/>
      <c r="N4" s="169"/>
      <c r="O4" s="169"/>
      <c r="P4" s="169"/>
      <c r="Q4" s="123">
        <f>SUM(B4:P4)</f>
        <v>11</v>
      </c>
    </row>
    <row r="5" spans="1:19" ht="48" x14ac:dyDescent="0.25">
      <c r="A5" s="4" t="s">
        <v>23</v>
      </c>
      <c r="B5" s="11">
        <f>B6+B7</f>
        <v>3134</v>
      </c>
      <c r="C5" s="11">
        <f t="shared" ref="C5:P5" si="0">C6+C7</f>
        <v>2</v>
      </c>
      <c r="D5" s="11">
        <f t="shared" si="0"/>
        <v>0</v>
      </c>
      <c r="E5" s="11">
        <f t="shared" si="0"/>
        <v>0</v>
      </c>
      <c r="F5" s="11">
        <f t="shared" si="0"/>
        <v>358</v>
      </c>
      <c r="G5" s="11">
        <f t="shared" si="0"/>
        <v>0</v>
      </c>
      <c r="H5" s="11">
        <f t="shared" si="0"/>
        <v>246</v>
      </c>
      <c r="I5" s="11">
        <f t="shared" si="0"/>
        <v>1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  <c r="O5" s="11">
        <f t="shared" si="0"/>
        <v>0</v>
      </c>
      <c r="P5" s="11">
        <f t="shared" si="0"/>
        <v>89</v>
      </c>
      <c r="Q5" s="123">
        <f>Q6+Q7</f>
        <v>3830</v>
      </c>
    </row>
    <row r="6" spans="1:19" ht="36" x14ac:dyDescent="0.25">
      <c r="A6" s="147" t="s">
        <v>28</v>
      </c>
      <c r="B6" s="168"/>
      <c r="C6" s="168"/>
      <c r="D6" s="168"/>
      <c r="E6" s="168"/>
      <c r="F6" s="169"/>
      <c r="G6" s="169"/>
      <c r="H6" s="169">
        <v>1</v>
      </c>
      <c r="I6" s="169">
        <v>1</v>
      </c>
      <c r="J6" s="169"/>
      <c r="K6" s="169"/>
      <c r="L6" s="169"/>
      <c r="M6" s="169"/>
      <c r="N6" s="169"/>
      <c r="O6" s="169"/>
      <c r="P6" s="169"/>
      <c r="Q6" s="124">
        <f>SUM(B6:P6)</f>
        <v>2</v>
      </c>
    </row>
    <row r="7" spans="1:19" ht="36" x14ac:dyDescent="0.25">
      <c r="A7" s="147" t="s">
        <v>89</v>
      </c>
      <c r="B7" s="11">
        <f>SUM(B8:B11)</f>
        <v>3134</v>
      </c>
      <c r="C7" s="11">
        <f t="shared" ref="C7:Q7" si="1">SUM(C8:C11)</f>
        <v>2</v>
      </c>
      <c r="D7" s="11">
        <f t="shared" si="1"/>
        <v>0</v>
      </c>
      <c r="E7" s="11">
        <f t="shared" si="1"/>
        <v>0</v>
      </c>
      <c r="F7" s="11">
        <f t="shared" si="1"/>
        <v>358</v>
      </c>
      <c r="G7" s="11">
        <f t="shared" si="1"/>
        <v>0</v>
      </c>
      <c r="H7" s="11">
        <f t="shared" si="1"/>
        <v>245</v>
      </c>
      <c r="I7" s="11">
        <f t="shared" si="1"/>
        <v>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89</v>
      </c>
      <c r="Q7" s="208">
        <f t="shared" si="1"/>
        <v>3828</v>
      </c>
    </row>
    <row r="8" spans="1:19" ht="24" x14ac:dyDescent="0.25">
      <c r="A8" s="200" t="s">
        <v>92</v>
      </c>
      <c r="B8" s="168">
        <v>3134</v>
      </c>
      <c r="C8" s="168">
        <v>2</v>
      </c>
      <c r="D8" s="168"/>
      <c r="E8" s="168"/>
      <c r="F8" s="169">
        <v>358</v>
      </c>
      <c r="G8" s="169"/>
      <c r="H8" s="169">
        <v>245</v>
      </c>
      <c r="I8" s="169"/>
      <c r="J8" s="169"/>
      <c r="K8" s="169"/>
      <c r="L8" s="169"/>
      <c r="M8" s="169"/>
      <c r="N8" s="169"/>
      <c r="O8" s="169"/>
      <c r="P8" s="169"/>
      <c r="Q8" s="124">
        <f>SUM(B8:P8)</f>
        <v>3739</v>
      </c>
    </row>
    <row r="9" spans="1:19" ht="24" x14ac:dyDescent="0.25">
      <c r="A9" s="201" t="s">
        <v>93</v>
      </c>
      <c r="B9" s="168"/>
      <c r="C9" s="168"/>
      <c r="D9" s="168"/>
      <c r="E9" s="168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>
        <v>11</v>
      </c>
      <c r="Q9" s="124">
        <f t="shared" ref="Q9:Q11" si="2">SUM(B9:P9)</f>
        <v>11</v>
      </c>
    </row>
    <row r="10" spans="1:19" ht="24" x14ac:dyDescent="0.25">
      <c r="A10" s="201" t="s">
        <v>94</v>
      </c>
      <c r="B10" s="168"/>
      <c r="C10" s="168"/>
      <c r="D10" s="168"/>
      <c r="E10" s="168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>
        <v>18</v>
      </c>
      <c r="Q10" s="124">
        <f t="shared" si="2"/>
        <v>18</v>
      </c>
      <c r="S10" t="s">
        <v>84</v>
      </c>
    </row>
    <row r="11" spans="1:19" ht="24" x14ac:dyDescent="0.25">
      <c r="A11" s="200" t="s">
        <v>91</v>
      </c>
      <c r="B11" s="168"/>
      <c r="C11" s="168"/>
      <c r="D11" s="168"/>
      <c r="E11" s="168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>
        <v>60</v>
      </c>
      <c r="Q11" s="124">
        <f t="shared" si="2"/>
        <v>60</v>
      </c>
    </row>
    <row r="12" spans="1:19" x14ac:dyDescent="0.25">
      <c r="A12" s="4" t="s">
        <v>3</v>
      </c>
      <c r="B12" s="11">
        <f t="shared" ref="B12:Q12" si="3">B4+B5</f>
        <v>3134</v>
      </c>
      <c r="C12" s="11">
        <f t="shared" si="3"/>
        <v>2</v>
      </c>
      <c r="D12" s="11">
        <f t="shared" si="3"/>
        <v>4</v>
      </c>
      <c r="E12" s="11">
        <f t="shared" si="3"/>
        <v>0</v>
      </c>
      <c r="F12" s="11">
        <f t="shared" si="3"/>
        <v>358</v>
      </c>
      <c r="G12" s="11">
        <f t="shared" si="3"/>
        <v>2</v>
      </c>
      <c r="H12" s="11">
        <f t="shared" si="3"/>
        <v>247</v>
      </c>
      <c r="I12" s="11">
        <f t="shared" si="3"/>
        <v>1</v>
      </c>
      <c r="J12" s="11">
        <f t="shared" si="3"/>
        <v>0</v>
      </c>
      <c r="K12" s="11">
        <f t="shared" si="3"/>
        <v>3</v>
      </c>
      <c r="L12" s="11">
        <f t="shared" si="3"/>
        <v>1</v>
      </c>
      <c r="M12" s="11">
        <f t="shared" si="3"/>
        <v>0</v>
      </c>
      <c r="N12" s="11">
        <f t="shared" si="3"/>
        <v>0</v>
      </c>
      <c r="O12" s="11">
        <f t="shared" si="3"/>
        <v>0</v>
      </c>
      <c r="P12" s="11">
        <f t="shared" si="3"/>
        <v>89</v>
      </c>
      <c r="Q12" s="123">
        <f t="shared" si="3"/>
        <v>3841</v>
      </c>
    </row>
    <row r="13" spans="1:19" ht="36" x14ac:dyDescent="0.25">
      <c r="A13" s="4" t="s">
        <v>9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9"/>
    </row>
    <row r="14" spans="1:19" ht="36" x14ac:dyDescent="0.25">
      <c r="A14" s="4" t="s">
        <v>26</v>
      </c>
      <c r="B14" s="168"/>
      <c r="C14" s="168"/>
      <c r="D14" s="168"/>
      <c r="E14" s="168">
        <v>4</v>
      </c>
      <c r="F14" s="170"/>
      <c r="G14" s="170"/>
      <c r="H14" s="171">
        <v>2</v>
      </c>
      <c r="I14" s="171">
        <v>1</v>
      </c>
      <c r="J14" s="171"/>
      <c r="K14" s="171">
        <v>2</v>
      </c>
      <c r="L14" s="171">
        <v>1</v>
      </c>
      <c r="M14" s="171"/>
      <c r="N14" s="171"/>
      <c r="O14" s="171">
        <v>1</v>
      </c>
      <c r="P14" s="171"/>
      <c r="Q14" s="123">
        <f>SUM(B14:P14)</f>
        <v>11</v>
      </c>
    </row>
    <row r="15" spans="1:19" ht="48" x14ac:dyDescent="0.25">
      <c r="A15" s="4" t="s">
        <v>27</v>
      </c>
      <c r="B15" s="11">
        <f>B16+B17</f>
        <v>3134</v>
      </c>
      <c r="C15" s="11">
        <f t="shared" ref="C15:Q15" si="4">C16+C17</f>
        <v>2</v>
      </c>
      <c r="D15" s="11">
        <f t="shared" si="4"/>
        <v>0</v>
      </c>
      <c r="E15" s="11">
        <f t="shared" si="4"/>
        <v>0</v>
      </c>
      <c r="F15" s="11">
        <f t="shared" si="4"/>
        <v>357</v>
      </c>
      <c r="G15" s="11">
        <f t="shared" si="4"/>
        <v>1</v>
      </c>
      <c r="H15" s="11">
        <f t="shared" si="4"/>
        <v>23</v>
      </c>
      <c r="I15" s="11">
        <f t="shared" si="4"/>
        <v>222</v>
      </c>
      <c r="J15" s="11">
        <f t="shared" si="4"/>
        <v>1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11">
        <f t="shared" si="4"/>
        <v>29</v>
      </c>
      <c r="Q15" s="208">
        <f t="shared" si="4"/>
        <v>3769</v>
      </c>
    </row>
    <row r="16" spans="1:19" ht="36" x14ac:dyDescent="0.25">
      <c r="A16" s="147" t="s">
        <v>38</v>
      </c>
      <c r="B16" s="168"/>
      <c r="C16" s="168"/>
      <c r="D16" s="168"/>
      <c r="E16" s="168"/>
      <c r="F16" s="170"/>
      <c r="G16" s="170"/>
      <c r="H16" s="171"/>
      <c r="I16" s="171"/>
      <c r="J16" s="171">
        <v>1</v>
      </c>
      <c r="K16" s="171"/>
      <c r="L16" s="171"/>
      <c r="M16" s="171"/>
      <c r="N16" s="171"/>
      <c r="O16" s="171"/>
      <c r="P16" s="171"/>
      <c r="Q16" s="124">
        <f>SUM(B16:P16)</f>
        <v>1</v>
      </c>
    </row>
    <row r="17" spans="1:17" ht="36" x14ac:dyDescent="0.25">
      <c r="A17" s="147" t="s">
        <v>89</v>
      </c>
      <c r="B17" s="11">
        <f>SUM(B18:B21)</f>
        <v>3134</v>
      </c>
      <c r="C17" s="11">
        <f t="shared" ref="C17:Q17" si="5">SUM(C18:C21)</f>
        <v>2</v>
      </c>
      <c r="D17" s="11">
        <f t="shared" si="5"/>
        <v>0</v>
      </c>
      <c r="E17" s="11">
        <f t="shared" si="5"/>
        <v>0</v>
      </c>
      <c r="F17" s="11">
        <f t="shared" si="5"/>
        <v>357</v>
      </c>
      <c r="G17" s="11">
        <f t="shared" si="5"/>
        <v>1</v>
      </c>
      <c r="H17" s="11">
        <f t="shared" si="5"/>
        <v>23</v>
      </c>
      <c r="I17" s="11">
        <f t="shared" si="5"/>
        <v>222</v>
      </c>
      <c r="J17" s="11">
        <f t="shared" si="5"/>
        <v>0</v>
      </c>
      <c r="K17" s="11">
        <f t="shared" si="5"/>
        <v>0</v>
      </c>
      <c r="L17" s="11">
        <f t="shared" si="5"/>
        <v>0</v>
      </c>
      <c r="M17" s="11">
        <f t="shared" si="5"/>
        <v>0</v>
      </c>
      <c r="N17" s="11">
        <f t="shared" si="5"/>
        <v>0</v>
      </c>
      <c r="O17" s="11">
        <f t="shared" si="5"/>
        <v>0</v>
      </c>
      <c r="P17" s="11">
        <f t="shared" si="5"/>
        <v>29</v>
      </c>
      <c r="Q17" s="208">
        <f t="shared" si="5"/>
        <v>3768</v>
      </c>
    </row>
    <row r="18" spans="1:17" ht="24" x14ac:dyDescent="0.25">
      <c r="A18" s="200" t="s">
        <v>92</v>
      </c>
      <c r="B18" s="168">
        <v>3134</v>
      </c>
      <c r="C18" s="168">
        <v>2</v>
      </c>
      <c r="D18" s="168"/>
      <c r="E18" s="168"/>
      <c r="F18" s="169">
        <v>357</v>
      </c>
      <c r="G18" s="169">
        <v>1</v>
      </c>
      <c r="H18" s="169">
        <v>23</v>
      </c>
      <c r="I18" s="169">
        <v>222</v>
      </c>
      <c r="J18" s="169"/>
      <c r="K18" s="169"/>
      <c r="L18" s="169"/>
      <c r="M18" s="169"/>
      <c r="N18" s="169"/>
      <c r="O18" s="169"/>
      <c r="P18" s="169"/>
      <c r="Q18" s="124">
        <f>SUM(B18:P18)</f>
        <v>3739</v>
      </c>
    </row>
    <row r="19" spans="1:17" ht="24" x14ac:dyDescent="0.25">
      <c r="A19" s="201" t="s">
        <v>93</v>
      </c>
      <c r="B19" s="168"/>
      <c r="C19" s="168"/>
      <c r="D19" s="168"/>
      <c r="E19" s="168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>
        <v>11</v>
      </c>
      <c r="Q19" s="124">
        <f t="shared" ref="Q19:Q21" si="6">SUM(B19:P19)</f>
        <v>11</v>
      </c>
    </row>
    <row r="20" spans="1:17" ht="24" x14ac:dyDescent="0.25">
      <c r="A20" s="201" t="s">
        <v>94</v>
      </c>
      <c r="B20" s="168"/>
      <c r="C20" s="168"/>
      <c r="D20" s="168"/>
      <c r="E20" s="168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>
        <v>18</v>
      </c>
      <c r="Q20" s="124">
        <f t="shared" si="6"/>
        <v>18</v>
      </c>
    </row>
    <row r="21" spans="1:17" ht="24" x14ac:dyDescent="0.25">
      <c r="A21" s="200" t="s">
        <v>91</v>
      </c>
      <c r="B21" s="168"/>
      <c r="C21" s="168"/>
      <c r="D21" s="168"/>
      <c r="E21" s="168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24">
        <f t="shared" si="6"/>
        <v>0</v>
      </c>
    </row>
    <row r="22" spans="1:17" x14ac:dyDescent="0.25">
      <c r="A22" s="4" t="s">
        <v>3</v>
      </c>
      <c r="B22" s="11">
        <f t="shared" ref="B22:Q22" si="7">B14+B15</f>
        <v>3134</v>
      </c>
      <c r="C22" s="11">
        <f t="shared" si="7"/>
        <v>2</v>
      </c>
      <c r="D22" s="11">
        <f t="shared" si="7"/>
        <v>0</v>
      </c>
      <c r="E22" s="11">
        <f t="shared" si="7"/>
        <v>4</v>
      </c>
      <c r="F22" s="11">
        <f t="shared" si="7"/>
        <v>357</v>
      </c>
      <c r="G22" s="11">
        <f t="shared" si="7"/>
        <v>1</v>
      </c>
      <c r="H22" s="11">
        <f t="shared" si="7"/>
        <v>25</v>
      </c>
      <c r="I22" s="11">
        <f t="shared" si="7"/>
        <v>223</v>
      </c>
      <c r="J22" s="11">
        <f t="shared" si="7"/>
        <v>1</v>
      </c>
      <c r="K22" s="11">
        <f t="shared" si="7"/>
        <v>2</v>
      </c>
      <c r="L22" s="11">
        <f t="shared" si="7"/>
        <v>1</v>
      </c>
      <c r="M22" s="11">
        <f t="shared" si="7"/>
        <v>0</v>
      </c>
      <c r="N22" s="11">
        <f t="shared" si="7"/>
        <v>0</v>
      </c>
      <c r="O22" s="11">
        <f t="shared" si="7"/>
        <v>1</v>
      </c>
      <c r="P22" s="11">
        <f t="shared" si="7"/>
        <v>29</v>
      </c>
      <c r="Q22" s="123">
        <f t="shared" si="7"/>
        <v>3780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"/>
  <sheetViews>
    <sheetView workbookViewId="0">
      <selection activeCell="K10" sqref="K10"/>
    </sheetView>
  </sheetViews>
  <sheetFormatPr defaultRowHeight="15" x14ac:dyDescent="0.25"/>
  <cols>
    <col min="1" max="1" width="26" customWidth="1"/>
    <col min="2" max="3" width="9.140625" customWidth="1"/>
    <col min="8" max="8" width="10.28515625" customWidth="1"/>
  </cols>
  <sheetData>
    <row r="1" spans="1:8" ht="105" x14ac:dyDescent="0.25">
      <c r="A1" s="148" t="s">
        <v>56</v>
      </c>
    </row>
    <row r="2" spans="1:8" ht="23.25" customHeight="1" x14ac:dyDescent="0.25">
      <c r="A2" s="10"/>
      <c r="B2" s="61">
        <v>2019</v>
      </c>
      <c r="C2" s="61">
        <v>2020</v>
      </c>
      <c r="D2" s="61">
        <v>2021</v>
      </c>
      <c r="E2" s="61">
        <v>2022</v>
      </c>
      <c r="F2" s="61">
        <v>2023</v>
      </c>
      <c r="G2" s="61">
        <v>2024</v>
      </c>
      <c r="H2" s="60" t="s">
        <v>3</v>
      </c>
    </row>
    <row r="3" spans="1:8" ht="24" x14ac:dyDescent="0.25">
      <c r="A3" s="4" t="s">
        <v>0</v>
      </c>
      <c r="B3" s="132"/>
      <c r="C3" s="132"/>
      <c r="D3" s="132"/>
      <c r="E3" s="132"/>
      <c r="F3" s="132"/>
      <c r="G3" s="132"/>
      <c r="H3" s="9"/>
    </row>
    <row r="4" spans="1:8" ht="36" x14ac:dyDescent="0.25">
      <c r="A4" s="4" t="s">
        <v>24</v>
      </c>
      <c r="B4" s="11">
        <v>1</v>
      </c>
      <c r="C4" s="11"/>
      <c r="D4" s="11"/>
      <c r="E4" s="11">
        <v>5</v>
      </c>
      <c r="F4" s="11"/>
      <c r="G4" s="11"/>
      <c r="H4" s="123">
        <f>SUM(B4:G4)</f>
        <v>6</v>
      </c>
    </row>
    <row r="5" spans="1:8" ht="36" x14ac:dyDescent="0.25">
      <c r="A5" s="4" t="s">
        <v>25</v>
      </c>
      <c r="B5" s="11"/>
      <c r="C5" s="11"/>
      <c r="D5" s="11"/>
      <c r="E5" s="11"/>
      <c r="F5" s="11"/>
      <c r="G5" s="11"/>
      <c r="H5" s="123">
        <f>SUM(B5:G5)</f>
        <v>0</v>
      </c>
    </row>
    <row r="6" spans="1:8" x14ac:dyDescent="0.25">
      <c r="A6" s="4" t="s">
        <v>3</v>
      </c>
      <c r="B6" s="11">
        <f t="shared" ref="B6:H6" si="0">B4+B5</f>
        <v>1</v>
      </c>
      <c r="C6" s="11">
        <f t="shared" si="0"/>
        <v>0</v>
      </c>
      <c r="D6" s="11">
        <f t="shared" si="0"/>
        <v>0</v>
      </c>
      <c r="E6" s="11">
        <f t="shared" si="0"/>
        <v>5</v>
      </c>
      <c r="F6" s="11">
        <f t="shared" si="0"/>
        <v>0</v>
      </c>
      <c r="G6" s="11">
        <f t="shared" si="0"/>
        <v>0</v>
      </c>
      <c r="H6" s="123">
        <f t="shared" si="0"/>
        <v>6</v>
      </c>
    </row>
    <row r="7" spans="1:8" ht="36" x14ac:dyDescent="0.25">
      <c r="A7" s="4" t="s">
        <v>9</v>
      </c>
      <c r="B7" s="132"/>
      <c r="C7" s="132"/>
      <c r="D7" s="132"/>
      <c r="E7" s="132"/>
      <c r="F7" s="132"/>
      <c r="G7" s="132"/>
      <c r="H7" s="9"/>
    </row>
    <row r="8" spans="1:8" ht="36" x14ac:dyDescent="0.25">
      <c r="A8" s="4" t="s">
        <v>26</v>
      </c>
      <c r="B8" s="11">
        <v>1</v>
      </c>
      <c r="C8" s="11"/>
      <c r="D8" s="11"/>
      <c r="E8" s="11"/>
      <c r="F8" s="11">
        <v>5</v>
      </c>
      <c r="G8" s="11"/>
      <c r="H8" s="123">
        <f>SUM(B8:G8)</f>
        <v>6</v>
      </c>
    </row>
    <row r="9" spans="1:8" ht="24" x14ac:dyDescent="0.25">
      <c r="A9" s="4" t="s">
        <v>53</v>
      </c>
      <c r="B9" s="11"/>
      <c r="C9" s="11"/>
      <c r="D9" s="11"/>
      <c r="E9" s="11"/>
      <c r="F9" s="11"/>
      <c r="G9" s="11"/>
      <c r="H9" s="123">
        <f>SUM(B9:G9)</f>
        <v>0</v>
      </c>
    </row>
    <row r="10" spans="1:8" x14ac:dyDescent="0.25">
      <c r="A10" s="4" t="s">
        <v>3</v>
      </c>
      <c r="B10" s="11">
        <f t="shared" ref="B10:H10" si="1">B8+B9</f>
        <v>1</v>
      </c>
      <c r="C10" s="11">
        <f t="shared" si="1"/>
        <v>0</v>
      </c>
      <c r="D10" s="11">
        <f t="shared" si="1"/>
        <v>0</v>
      </c>
      <c r="E10" s="11">
        <f t="shared" si="1"/>
        <v>0</v>
      </c>
      <c r="F10" s="11">
        <f t="shared" si="1"/>
        <v>5</v>
      </c>
      <c r="G10" s="11">
        <f t="shared" si="1"/>
        <v>0</v>
      </c>
      <c r="H10" s="123">
        <f t="shared" si="1"/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BI</vt:lpstr>
      <vt:lpstr>BISD</vt:lpstr>
      <vt:lpstr>BE</vt:lpstr>
      <vt:lpstr>SP</vt:lpstr>
      <vt:lpstr>Marci</vt:lpstr>
      <vt:lpstr>DMI</vt:lpstr>
      <vt:lpstr>DO</vt:lpstr>
      <vt:lpstr>IG</vt:lpstr>
      <vt:lpstr>STG</vt:lpstr>
      <vt:lpstr>DA</vt:lpstr>
      <vt:lpstr>BI pe luni</vt:lpstr>
      <vt:lpstr>BISD pe luni</vt:lpstr>
      <vt:lpstr>BE pe luni</vt:lpstr>
      <vt:lpstr>SP pe luni</vt:lpstr>
      <vt:lpstr>Marci pe luni</vt:lpstr>
      <vt:lpstr>DMI pe luni</vt:lpstr>
      <vt:lpstr>DO pe luni</vt:lpstr>
      <vt:lpstr>IG pe luni</vt:lpstr>
      <vt:lpstr>STG pe luni</vt:lpstr>
      <vt:lpstr>DA pe luni</vt:lpstr>
      <vt:lpstr>BI!Print_Titles</vt:lpstr>
      <vt:lpstr>BISD!Print_Titles</vt:lpstr>
      <vt:lpstr>DMI!Print_Titles</vt:lpstr>
      <vt:lpstr>Marci!Print_Titles</vt:lpstr>
    </vt:vector>
  </TitlesOfParts>
  <Company>agepi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</dc:creator>
  <cp:lastModifiedBy>Duca Vladimir</cp:lastModifiedBy>
  <cp:lastPrinted>2025-01-14T12:05:40Z</cp:lastPrinted>
  <dcterms:created xsi:type="dcterms:W3CDTF">2021-11-23T06:27:48Z</dcterms:created>
  <dcterms:modified xsi:type="dcterms:W3CDTF">2025-03-11T07:28:43Z</dcterms:modified>
</cp:coreProperties>
</file>