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36" tabRatio="602" activeTab="3"/>
  </bookViews>
  <sheets>
    <sheet name="Școli de muzică" sheetId="1" r:id="rId1"/>
    <sheet name="Școli de arte plastice" sheetId="2" r:id="rId2"/>
    <sheet name="Școli de arte" sheetId="3" r:id="rId3"/>
    <sheet name="Centralizator școli artistice" sheetId="4" r:id="rId4"/>
  </sheets>
  <definedNames/>
  <calcPr fullCalcOnLoad="1"/>
</workbook>
</file>

<file path=xl/sharedStrings.xml><?xml version="1.0" encoding="utf-8"?>
<sst xmlns="http://schemas.openxmlformats.org/spreadsheetml/2006/main" count="337" uniqueCount="207">
  <si>
    <t>Localitatea</t>
  </si>
  <si>
    <t>Total</t>
  </si>
  <si>
    <t>Localuri de instruire</t>
  </si>
  <si>
    <t>Suprafata localurilor</t>
  </si>
  <si>
    <t>Numarul locurilor de instruire</t>
  </si>
  <si>
    <t>Numarul profesorilor, total</t>
  </si>
  <si>
    <t>Din care titulari</t>
  </si>
  <si>
    <t>Din profesori titulari - cu studii superioare</t>
  </si>
  <si>
    <t>Pianul</t>
  </si>
  <si>
    <t>Numarul total</t>
  </si>
  <si>
    <t>Instrumente cu coarda</t>
  </si>
  <si>
    <t>Instrumente de suflat si de percutie</t>
  </si>
  <si>
    <t>Instrumente populare</t>
  </si>
  <si>
    <t>Clasa corala si canto</t>
  </si>
  <si>
    <t>Arte plastice</t>
  </si>
  <si>
    <t>Clasa coreografica</t>
  </si>
  <si>
    <t>Clasa de teatru si cinema</t>
  </si>
  <si>
    <t>Alte compartimente</t>
  </si>
  <si>
    <t>Din care in clasele absolvente</t>
  </si>
  <si>
    <t>In total</t>
  </si>
  <si>
    <t>Repetenti</t>
  </si>
  <si>
    <t>r. Făleşti</t>
  </si>
  <si>
    <t>r. Nisporeni</t>
  </si>
  <si>
    <t>Local propriu</t>
  </si>
  <si>
    <t>Local arendat</t>
  </si>
  <si>
    <t>Instr.cu coarda</t>
  </si>
  <si>
    <t>Instrum.populare</t>
  </si>
  <si>
    <t>Repetenţi</t>
  </si>
  <si>
    <t>Total:</t>
  </si>
  <si>
    <t xml:space="preserve">Starea tehnică  </t>
  </si>
  <si>
    <t xml:space="preserve">Local propriu </t>
  </si>
  <si>
    <t>necesită reparaţia capitală</t>
  </si>
  <si>
    <t>în stare avariată</t>
  </si>
  <si>
    <t>Starea tehnică</t>
  </si>
  <si>
    <t>necesită reparaţie capitală</t>
  </si>
  <si>
    <t xml:space="preserve">    </t>
  </si>
  <si>
    <t xml:space="preserve">  Numărul locurilor de instruire</t>
  </si>
  <si>
    <t xml:space="preserve"> Localitatea </t>
  </si>
  <si>
    <t>Chişinău şc. Nr.5 Eugen Doga</t>
  </si>
  <si>
    <t>UTAG, or. Comrat</t>
  </si>
  <si>
    <t>r. Dubăsari s. Coşniţa</t>
  </si>
  <si>
    <t>r. Drochia s. Sofia</t>
  </si>
  <si>
    <t>r. Criuleni s. Dubăsarii Vechi</t>
  </si>
  <si>
    <t>UTAG r. Vulcăneşti</t>
  </si>
  <si>
    <t>UTAG or.Ceadîr Lunga</t>
  </si>
  <si>
    <t xml:space="preserve">r. Ungheni </t>
  </si>
  <si>
    <t xml:space="preserve">r. Străşeni </t>
  </si>
  <si>
    <t>r. Taraclia</t>
  </si>
  <si>
    <t>r. Ungheni s. Sculeni</t>
  </si>
  <si>
    <t>r. Ştefan Vodă s. Olăneşti</t>
  </si>
  <si>
    <t>r. Soroca s. Vădeni</t>
  </si>
  <si>
    <t>r. Soroca s. Cosăuţi</t>
  </si>
  <si>
    <t>r. Soroca s. Vărăncău</t>
  </si>
  <si>
    <t>r. Telenesti</t>
  </si>
  <si>
    <t>r. Ungheni</t>
  </si>
  <si>
    <t>r. Hînceşti s. Cărpineni</t>
  </si>
  <si>
    <t xml:space="preserve">r. Edineţ </t>
  </si>
  <si>
    <t>r. Cahul s. Moscovei</t>
  </si>
  <si>
    <t>r. Cahul s. Slobozia Mare</t>
  </si>
  <si>
    <t>r. Căuşeni or. Căinari</t>
  </si>
  <si>
    <t>r. Şoldăneşti s. Cotiujenii Mari</t>
  </si>
  <si>
    <t>r. Anenii Noi</t>
  </si>
  <si>
    <t>r. Basarabeasca</t>
  </si>
  <si>
    <t>r. Donduşeni</t>
  </si>
  <si>
    <t>r. Străşeni s. Cojusna</t>
  </si>
  <si>
    <t>r. Ialoveni</t>
  </si>
  <si>
    <t xml:space="preserve">r. Căuşeni </t>
  </si>
  <si>
    <t>r. Cimişlia</t>
  </si>
  <si>
    <t>r. Criuleni</t>
  </si>
  <si>
    <t xml:space="preserve">r. Călăraşi </t>
  </si>
  <si>
    <t>r. Călăraşi s. Sipoteni</t>
  </si>
  <si>
    <t>r. Călăraşi s. Bravicea</t>
  </si>
  <si>
    <t>r. Cahul s. Colibaşi</t>
  </si>
  <si>
    <t>r. Criuleni s. Cruglic</t>
  </si>
  <si>
    <t>r. Fălesti s. Mărăndeni</t>
  </si>
  <si>
    <t>r. Glodeni</t>
  </si>
  <si>
    <t>r. Glodeni s. Cuhneşti</t>
  </si>
  <si>
    <t>r. Edineţ or. Cupcini</t>
  </si>
  <si>
    <t>UTAG r. Vulcăneşti, s. Cişmichioi</t>
  </si>
  <si>
    <t>r. Sîngerei. c. Biruinţa</t>
  </si>
  <si>
    <t>Nr. de şcoli de arte plastice</t>
  </si>
  <si>
    <t>Nr. de şcoli de muzică</t>
  </si>
  <si>
    <t>Nr de şcoli de arte</t>
  </si>
  <si>
    <t>Şcoli de muzică</t>
  </si>
  <si>
    <t>Şcoli de arte</t>
  </si>
  <si>
    <t>Şcoli de arte plastice</t>
  </si>
  <si>
    <t>Nr. de rând</t>
  </si>
  <si>
    <t>Tipurile instituţiilor de cultură</t>
  </si>
  <si>
    <t xml:space="preserve">                                                                       </t>
  </si>
  <si>
    <t>Nr.total profesori</t>
  </si>
  <si>
    <t>reparatie capitală</t>
  </si>
  <si>
    <t>r. Anenii Noi  s. Varniţa</t>
  </si>
  <si>
    <t xml:space="preserve">         </t>
  </si>
  <si>
    <t>r. Cantemir s. Baimaclia</t>
  </si>
  <si>
    <t>r. Cantemir s. Goteşti</t>
  </si>
  <si>
    <t>r. Criuleni s. Bălăbănești</t>
  </si>
  <si>
    <t>r. Anenii Noi, s. Mereni</t>
  </si>
  <si>
    <t>r. Briceni, or. Lipcani</t>
  </si>
  <si>
    <t>r. Briceni, s. Larga</t>
  </si>
  <si>
    <t xml:space="preserve">r. Hânceşti </t>
  </si>
  <si>
    <t>UTAG or.Comrat (pentru copii)</t>
  </si>
  <si>
    <t>r. Rîşcani s. Zăicani (pentru copii)</t>
  </si>
  <si>
    <t>de instruire</t>
  </si>
  <si>
    <t>Suprafata localurilor (m.p.)</t>
  </si>
  <si>
    <t xml:space="preserve"> de instruire</t>
  </si>
  <si>
    <t>Numarul locurilor de instruire (unități)</t>
  </si>
  <si>
    <t>m. Chişinău,  Ciorescu</t>
  </si>
  <si>
    <t>m. Chişinău, Grătieşti</t>
  </si>
  <si>
    <t xml:space="preserve">r.Rîşcani </t>
  </si>
  <si>
    <t>/ numele şi telefonul executorului/</t>
  </si>
  <si>
    <t>Chişinău, Vadul lui Vodă, şc. Nr.4</t>
  </si>
  <si>
    <t>Chişinău, șc. de muzică Stăuceni</t>
  </si>
  <si>
    <t>r. Criuleni s. Măgdăceşti</t>
  </si>
  <si>
    <t>m. Chişinău, Cricova</t>
  </si>
  <si>
    <t>r. Cantemir   ”V. Hanganu”</t>
  </si>
  <si>
    <t>r. Dubăsari, s. Doroțcaia</t>
  </si>
  <si>
    <t xml:space="preserve">Chişinău, Liceul Internat Republican  "I. Vieru" </t>
  </si>
  <si>
    <t>TOTAL</t>
  </si>
  <si>
    <t>Orhei</t>
  </si>
  <si>
    <t xml:space="preserve"> clasele absolvente</t>
  </si>
  <si>
    <t>clasele absolvente</t>
  </si>
  <si>
    <t>Noii primiți</t>
  </si>
  <si>
    <t xml:space="preserve">r. Hînceşti s. Sărata Galbenă  </t>
  </si>
  <si>
    <t>Chişinău,  Școla de arte plastice "A. Şciusev"</t>
  </si>
  <si>
    <t>Bălţi, Școala de arte plastice pentru copii</t>
  </si>
  <si>
    <t>Briceni (pentru copii)</t>
  </si>
  <si>
    <t xml:space="preserve"> Cahul (pentru copii)</t>
  </si>
  <si>
    <t>Drochia</t>
  </si>
  <si>
    <t xml:space="preserve"> Edineţ (pentru copii)</t>
  </si>
  <si>
    <t>Făleşti</t>
  </si>
  <si>
    <t xml:space="preserve"> Floreşti </t>
  </si>
  <si>
    <t>Nisporeni</t>
  </si>
  <si>
    <t xml:space="preserve"> Orhei (pentru copii) </t>
  </si>
  <si>
    <t>Rezina (pentru copii)</t>
  </si>
  <si>
    <t xml:space="preserve"> Soroca (pentru copii)</t>
  </si>
  <si>
    <t>Şoldăneşti</t>
  </si>
  <si>
    <t xml:space="preserve"> Teleneşti </t>
  </si>
  <si>
    <t>r. Briceni, s. Colicăuţi</t>
  </si>
  <si>
    <t>r. Cahul "M. Cibotari"</t>
  </si>
  <si>
    <t>r. Drochia. s. Pelinia</t>
  </si>
  <si>
    <t>r. Dubăsari s. Cocieri</t>
  </si>
  <si>
    <t>r. Fălesti, s.Glinjeni</t>
  </si>
  <si>
    <t>r. Floreşti "N. Sulac"</t>
  </si>
  <si>
    <t>r. Leova "Ion Aldea Teodorovici"</t>
  </si>
  <si>
    <t>r. Ocniţa „Teodor Negară”</t>
  </si>
  <si>
    <t>r. Sîngerei "Mihai Dolgan"</t>
  </si>
  <si>
    <t>r. Soroca "E. Coca"</t>
  </si>
  <si>
    <t>r. Ştefan Vodă "M.Biesu"</t>
  </si>
  <si>
    <t>r. Ungheni. or. Corneşti</t>
  </si>
  <si>
    <t>m. Bălţi "C. Porumbescu"</t>
  </si>
  <si>
    <t>m. Chişinău "Alexei Stârcea"</t>
  </si>
  <si>
    <t>m. Chişinău "V.Poleacov"</t>
  </si>
  <si>
    <t>143,6</t>
  </si>
  <si>
    <t>…………+…</t>
  </si>
  <si>
    <t>m. Chișinău, Ghidighici</t>
  </si>
  <si>
    <t>Total instituții de artă</t>
  </si>
  <si>
    <t>m. Chișinău, Vadul lui Vodă</t>
  </si>
  <si>
    <t>Total instituții de muzică</t>
  </si>
  <si>
    <t>Total filiale ale  instituțiilor de muzică</t>
  </si>
  <si>
    <t>Total instituții de arte plastice</t>
  </si>
  <si>
    <t>Total filiale ale instituțiilor de arte plastice</t>
  </si>
  <si>
    <t>r.Leova, Iargara (fil.)</t>
  </si>
  <si>
    <t>r.Leova, Sărata Nouă (fil.)</t>
  </si>
  <si>
    <t>r. Leova, Sărăteni (fil.)</t>
  </si>
  <si>
    <t>r. Fălești, Sărata Veche (fil.)</t>
  </si>
  <si>
    <t>r. Fălești, Mărăndeni, fil. Răuțel</t>
  </si>
  <si>
    <t>r. Fălești, Izvoare (fil.)</t>
  </si>
  <si>
    <t>r. Fălești, Scumpia (fil.)</t>
  </si>
  <si>
    <t>Ungheni, Pârlița</t>
  </si>
  <si>
    <t>r. Taraclia,Tvardița</t>
  </si>
  <si>
    <t>r. Briceni</t>
  </si>
  <si>
    <t>466,6</t>
  </si>
  <si>
    <t>r. Edineţ ,Sofrâcani</t>
  </si>
  <si>
    <t>Total instituții de învățământ artistic extrașcolar</t>
  </si>
  <si>
    <t>Total filiale ale  instituțiilor de învățământ artistic extrașcolar</t>
  </si>
  <si>
    <t>Chişinău. şc. Nr.3 Maria Bieșu</t>
  </si>
  <si>
    <t>Liceul-Internat Republican de Muzică "S. Rahmaninov" (Chişinău)</t>
  </si>
  <si>
    <t>Liceul-Internat Republican de Muzică "C.Porumbescu" (Chișinău)</t>
  </si>
  <si>
    <t>Bălţi "G.Enescu"</t>
  </si>
  <si>
    <t>UTAG, Ciadâr Lunga</t>
  </si>
  <si>
    <t>r. Cahul, s. Burlăceni</t>
  </si>
  <si>
    <t>r. Căuşeni s. Copanca</t>
  </si>
  <si>
    <t>r. Cimişlia s.Şelemet</t>
  </si>
  <si>
    <t>r. Drochia (pentru copii)</t>
  </si>
  <si>
    <t>r. Floreşti s. Iliciovca</t>
  </si>
  <si>
    <t>r. Glodeni s. Hîjdieni</t>
  </si>
  <si>
    <t>r. Hînceşti s. Lăpuşna</t>
  </si>
  <si>
    <t>r. Ialoveni s. Costeşti "F. Todiraşcu"</t>
  </si>
  <si>
    <t>r. Ocniţa, or. Otaci</t>
  </si>
  <si>
    <t>r. Rezina (pentru copii)</t>
  </si>
  <si>
    <t>r. Rîşcani s. Costeşti</t>
  </si>
  <si>
    <t>r. Sângerei. s. Chişcăreni</t>
  </si>
  <si>
    <t>r. Soroca s. Căinarii Vechi</t>
  </si>
  <si>
    <t xml:space="preserve">r. Şoldăneşti </t>
  </si>
  <si>
    <t>Numarul profesorilor (total)</t>
  </si>
  <si>
    <t>Din care în clasele absolvente</t>
  </si>
  <si>
    <t>Total  filiale ale instituțiilor de arte</t>
  </si>
  <si>
    <t>Raport anual privind activitatea şcolilor de muzică 2022-2023</t>
  </si>
  <si>
    <t>Raport anual privind activitatea şcolilor de arte plastice 2022-2023</t>
  </si>
  <si>
    <t>Raport anual privind activitatea şcolilor de arte 2022-2023</t>
  </si>
  <si>
    <t>Ucrainciuc Svetlana tel.: 022 240 070</t>
  </si>
  <si>
    <t>Ucrainciuc Svetlana, tel.: 022 240 070</t>
  </si>
  <si>
    <t>Raport anual  privind activitatea şcolilor de muzică, şcolilor de arte, şcolilor de arte plastice 2022-2023</t>
  </si>
  <si>
    <t xml:space="preserve">   Prezintă : Biblioteca Națională a Republicii Moldova                                                                                                 
</t>
  </si>
  <si>
    <t xml:space="preserve">   Destinația:    Ministerul Culturii al Republicii Moldova  </t>
  </si>
  <si>
    <t xml:space="preserve">Prezintă: Ministerul Culturii al Republicii Moldova </t>
  </si>
  <si>
    <t>Destinația: Biroul Național de Statistică al Republicii Moldova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</si>
</sst>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\ _L_-;\-* #,##0\ _L_-;_-* &quot;-&quot;\ _L_-;_-@_-"/>
    <numFmt numFmtId="180" formatCode="_-* #,##0.00\ &quot;L&quot;_-;\-* #,##0.00\ &quot;L&quot;_-;_-* &quot;-&quot;??\ &quot;L&quot;_-;_-@_-"/>
    <numFmt numFmtId="181" formatCode="_-* #,##0.00\ _L_-;\-* #,##0.00\ _L_-;_-* &quot;-&quot;??\ _L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418]d\ mmmm\ yyyy"/>
    <numFmt numFmtId="199" formatCode="0.0"/>
    <numFmt numFmtId="200" formatCode="&quot;Da&quot;;&quot;Da&quot;;&quot;Nu&quot;"/>
    <numFmt numFmtId="201" formatCode="&quot;Adevărat&quot;;&quot;Adevărat&quot;;&quot;Fals&quot;"/>
    <numFmt numFmtId="202" formatCode="&quot;Activat&quot;;&quot;Activat&quot;;&quot;Dezactivat&quot;"/>
    <numFmt numFmtId="203" formatCode="[$€-2]\ #,##0.00_);[Red]\([$€-2]\ #,##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10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Times New Roman"/>
      <family val="1"/>
    </font>
    <font>
      <b/>
      <sz val="7"/>
      <name val="Verdana"/>
      <family val="2"/>
    </font>
    <font>
      <b/>
      <sz val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9"/>
      <color indexed="36"/>
      <name val="Verdana"/>
      <family val="2"/>
    </font>
    <font>
      <b/>
      <sz val="9"/>
      <color indexed="36"/>
      <name val="Verdana"/>
      <family val="2"/>
    </font>
    <font>
      <sz val="9"/>
      <color indexed="10"/>
      <name val="Verdana"/>
      <family val="2"/>
    </font>
    <font>
      <sz val="10"/>
      <color indexed="10"/>
      <name val="Times New Roman"/>
      <family val="1"/>
    </font>
    <font>
      <sz val="14"/>
      <color indexed="10"/>
      <name val="Verdana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9"/>
      <color rgb="FF7030A0"/>
      <name val="Verdana"/>
      <family val="2"/>
    </font>
    <font>
      <b/>
      <sz val="9"/>
      <color rgb="FF7030A0"/>
      <name val="Verdana"/>
      <family val="2"/>
    </font>
    <font>
      <sz val="9"/>
      <color rgb="FFFF0000"/>
      <name val="Verdana"/>
      <family val="2"/>
    </font>
    <font>
      <sz val="10"/>
      <color rgb="FFFF0000"/>
      <name val="Times New Roman"/>
      <family val="1"/>
    </font>
    <font>
      <sz val="14"/>
      <color rgb="FFFF0000"/>
      <name val="Verdana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0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10" xfId="33" applyFont="1" applyBorder="1" applyAlignment="1">
      <alignment vertical="center"/>
      <protection/>
    </xf>
    <xf numFmtId="0" fontId="11" fillId="0" borderId="11" xfId="33" applyFont="1" applyBorder="1" applyAlignment="1">
      <alignment vertical="center"/>
      <protection/>
    </xf>
    <xf numFmtId="0" fontId="11" fillId="0" borderId="0" xfId="33" applyFont="1" applyBorder="1" applyAlignment="1">
      <alignment/>
      <protection/>
    </xf>
    <xf numFmtId="0" fontId="11" fillId="0" borderId="12" xfId="33" applyFont="1" applyBorder="1" applyAlignment="1">
      <alignment/>
      <protection/>
    </xf>
    <xf numFmtId="0" fontId="11" fillId="0" borderId="0" xfId="0" applyFont="1" applyAlignment="1">
      <alignment/>
    </xf>
    <xf numFmtId="0" fontId="11" fillId="0" borderId="13" xfId="33" applyFont="1" applyBorder="1">
      <alignment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14" xfId="33" applyFont="1" applyBorder="1" applyAlignment="1">
      <alignment horizontal="center" vertical="distributed" textRotation="90" shrinkToFit="1"/>
      <protection/>
    </xf>
    <xf numFmtId="0" fontId="17" fillId="0" borderId="13" xfId="33" applyFont="1" applyBorder="1" applyAlignment="1">
      <alignment horizontal="center" vertical="center" textRotation="90" wrapText="1"/>
      <protection/>
    </xf>
    <xf numFmtId="0" fontId="17" fillId="0" borderId="14" xfId="33" applyFont="1" applyBorder="1" applyAlignment="1">
      <alignment horizontal="center" vertical="distributed" textRotation="90" wrapText="1"/>
      <protection/>
    </xf>
    <xf numFmtId="0" fontId="17" fillId="0" borderId="15" xfId="33" applyFont="1" applyBorder="1" applyAlignment="1">
      <alignment horizontal="center" vertical="center" textRotation="90" wrapText="1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5" fillId="33" borderId="13" xfId="33" applyFont="1" applyFill="1" applyBorder="1" applyAlignment="1">
      <alignment horizontal="center"/>
      <protection/>
    </xf>
    <xf numFmtId="0" fontId="14" fillId="33" borderId="13" xfId="0" applyFont="1" applyFill="1" applyBorder="1" applyAlignment="1">
      <alignment horizontal="center"/>
    </xf>
    <xf numFmtId="0" fontId="14" fillId="33" borderId="13" xfId="33" applyFont="1" applyFill="1" applyBorder="1" applyAlignment="1">
      <alignment horizontal="center"/>
      <protection/>
    </xf>
    <xf numFmtId="0" fontId="88" fillId="0" borderId="0" xfId="0" applyFont="1" applyAlignment="1">
      <alignment/>
    </xf>
    <xf numFmtId="0" fontId="1" fillId="0" borderId="0" xfId="0" applyFont="1" applyAlignment="1">
      <alignment/>
    </xf>
    <xf numFmtId="0" fontId="89" fillId="0" borderId="0" xfId="0" applyFont="1" applyAlignment="1">
      <alignment/>
    </xf>
    <xf numFmtId="0" fontId="90" fillId="33" borderId="0" xfId="0" applyFont="1" applyFill="1" applyAlignment="1">
      <alignment/>
    </xf>
    <xf numFmtId="0" fontId="89" fillId="33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9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Fill="1" applyBorder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0" borderId="0" xfId="0" applyFont="1" applyAlignment="1">
      <alignment horizontal="left"/>
    </xf>
    <xf numFmtId="0" fontId="6" fillId="0" borderId="17" xfId="0" applyFont="1" applyBorder="1" applyAlignment="1">
      <alignment/>
    </xf>
    <xf numFmtId="0" fontId="9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6" fillId="33" borderId="13" xfId="0" applyFont="1" applyFill="1" applyBorder="1" applyAlignment="1">
      <alignment horizontal="center"/>
    </xf>
    <xf numFmtId="0" fontId="15" fillId="33" borderId="18" xfId="33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 wrapText="1"/>
    </xf>
    <xf numFmtId="199" fontId="96" fillId="33" borderId="0" xfId="0" applyNumberFormat="1" applyFont="1" applyFill="1" applyAlignment="1">
      <alignment horizontal="center"/>
    </xf>
    <xf numFmtId="199" fontId="21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9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33" applyFont="1" applyBorder="1" applyAlignment="1">
      <alignment/>
      <protection/>
    </xf>
    <xf numFmtId="0" fontId="9" fillId="0" borderId="12" xfId="33" applyFont="1" applyBorder="1" applyAlignment="1">
      <alignment/>
      <protection/>
    </xf>
    <xf numFmtId="0" fontId="3" fillId="0" borderId="0" xfId="0" applyFont="1" applyAlignment="1">
      <alignment horizontal="center"/>
    </xf>
    <xf numFmtId="19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7" fillId="0" borderId="13" xfId="33" applyFont="1" applyBorder="1" applyAlignment="1">
      <alignment horizontal="center" textRotation="90" wrapText="1"/>
      <protection/>
    </xf>
    <xf numFmtId="0" fontId="26" fillId="0" borderId="13" xfId="33" applyFont="1" applyFill="1" applyBorder="1" applyAlignment="1">
      <alignment horizontal="left" vertical="top"/>
      <protection/>
    </xf>
    <xf numFmtId="0" fontId="17" fillId="0" borderId="18" xfId="33" applyFont="1" applyBorder="1" applyAlignment="1">
      <alignment horizontal="center" vertical="center" textRotation="90"/>
      <protection/>
    </xf>
    <xf numFmtId="0" fontId="11" fillId="0" borderId="0" xfId="33" applyFont="1" applyBorder="1" applyAlignment="1">
      <alignment vertical="center"/>
      <protection/>
    </xf>
    <xf numFmtId="0" fontId="17" fillId="0" borderId="15" xfId="33" applyFont="1" applyBorder="1" applyAlignment="1">
      <alignment horizontal="center" vertical="center"/>
      <protection/>
    </xf>
    <xf numFmtId="0" fontId="9" fillId="0" borderId="0" xfId="33" applyFont="1" applyBorder="1" applyAlignment="1">
      <alignment vertical="center"/>
      <protection/>
    </xf>
    <xf numFmtId="199" fontId="14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99" fontId="6" fillId="0" borderId="13" xfId="33" applyNumberFormat="1" applyFont="1" applyFill="1" applyBorder="1" applyAlignment="1">
      <alignment horizontal="center" vertical="center"/>
      <protection/>
    </xf>
    <xf numFmtId="0" fontId="91" fillId="0" borderId="0" xfId="0" applyFont="1" applyBorder="1" applyAlignment="1">
      <alignment/>
    </xf>
    <xf numFmtId="0" fontId="91" fillId="34" borderId="0" xfId="0" applyFont="1" applyFill="1" applyBorder="1" applyAlignment="1">
      <alignment/>
    </xf>
    <xf numFmtId="0" fontId="29" fillId="0" borderId="14" xfId="33" applyFont="1" applyFill="1" applyBorder="1" applyAlignment="1">
      <alignment horizontal="left" vertical="top" wrapText="1"/>
      <protection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9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1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distributed"/>
    </xf>
    <xf numFmtId="0" fontId="10" fillId="0" borderId="13" xfId="0" applyFont="1" applyBorder="1" applyAlignment="1">
      <alignment horizontal="center" vertical="center" textRotation="90" wrapText="1" shrinkToFi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vertical="center" textRotation="90" wrapText="1"/>
    </xf>
    <xf numFmtId="0" fontId="10" fillId="33" borderId="13" xfId="0" applyFont="1" applyFill="1" applyBorder="1" applyAlignment="1">
      <alignment/>
    </xf>
    <xf numFmtId="199" fontId="32" fillId="0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199" fontId="10" fillId="0" borderId="13" xfId="0" applyNumberFormat="1" applyFont="1" applyFill="1" applyBorder="1" applyAlignment="1">
      <alignment horizontal="center" vertical="center"/>
    </xf>
    <xf numFmtId="199" fontId="10" fillId="33" borderId="13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99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98" fillId="0" borderId="0" xfId="0" applyFont="1" applyAlignment="1">
      <alignment/>
    </xf>
    <xf numFmtId="0" fontId="9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7" fillId="0" borderId="14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 wrapText="1"/>
    </xf>
    <xf numFmtId="199" fontId="13" fillId="33" borderId="13" xfId="33" applyNumberFormat="1" applyFont="1" applyFill="1" applyBorder="1" applyAlignment="1">
      <alignment horizontal="center" vertical="center"/>
      <protection/>
    </xf>
    <xf numFmtId="1" fontId="13" fillId="33" borderId="13" xfId="33" applyNumberFormat="1" applyFont="1" applyFill="1" applyBorder="1" applyAlignment="1">
      <alignment horizontal="center" vertical="center"/>
      <protection/>
    </xf>
    <xf numFmtId="1" fontId="13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textRotation="90" wrapText="1"/>
    </xf>
    <xf numFmtId="0" fontId="10" fillId="0" borderId="14" xfId="33" applyFont="1" applyBorder="1" applyAlignment="1">
      <alignment horizontal="center" vertical="distributed" textRotation="90" shrinkToFit="1"/>
      <protection/>
    </xf>
    <xf numFmtId="0" fontId="10" fillId="0" borderId="13" xfId="33" applyFont="1" applyBorder="1" applyAlignment="1">
      <alignment horizontal="center" vertical="center" textRotation="90" wrapText="1"/>
      <protection/>
    </xf>
    <xf numFmtId="0" fontId="10" fillId="0" borderId="14" xfId="33" applyFont="1" applyBorder="1" applyAlignment="1">
      <alignment horizontal="center" vertical="distributed" textRotation="90" wrapText="1"/>
      <protection/>
    </xf>
    <xf numFmtId="0" fontId="10" fillId="0" borderId="12" xfId="33" applyFont="1" applyBorder="1" applyAlignment="1">
      <alignment horizontal="center" textRotation="90" wrapText="1"/>
      <protection/>
    </xf>
    <xf numFmtId="0" fontId="10" fillId="33" borderId="13" xfId="33" applyFont="1" applyFill="1" applyBorder="1" applyAlignment="1">
      <alignment horizontal="center" vertical="center" textRotation="90" wrapText="1"/>
      <protection/>
    </xf>
    <xf numFmtId="0" fontId="10" fillId="33" borderId="13" xfId="33" applyFont="1" applyFill="1" applyBorder="1" applyAlignment="1">
      <alignment horizontal="center" textRotation="90" wrapText="1"/>
      <protection/>
    </xf>
    <xf numFmtId="0" fontId="32" fillId="0" borderId="18" xfId="33" applyFont="1" applyFill="1" applyBorder="1">
      <alignment/>
      <protection/>
    </xf>
    <xf numFmtId="0" fontId="32" fillId="0" borderId="13" xfId="33" applyFont="1" applyFill="1" applyBorder="1">
      <alignment/>
      <protection/>
    </xf>
    <xf numFmtId="0" fontId="32" fillId="0" borderId="14" xfId="33" applyFont="1" applyFill="1" applyBorder="1" applyAlignment="1">
      <alignment wrapText="1"/>
      <protection/>
    </xf>
    <xf numFmtId="0" fontId="28" fillId="0" borderId="13" xfId="0" applyFont="1" applyBorder="1" applyAlignment="1">
      <alignment/>
    </xf>
    <xf numFmtId="0" fontId="32" fillId="0" borderId="15" xfId="33" applyFont="1" applyFill="1" applyBorder="1" applyAlignment="1">
      <alignment horizontal="left" wrapText="1"/>
      <protection/>
    </xf>
    <xf numFmtId="0" fontId="10" fillId="33" borderId="13" xfId="0" applyFont="1" applyFill="1" applyBorder="1" applyAlignment="1">
      <alignment horizontal="left"/>
    </xf>
    <xf numFmtId="0" fontId="7" fillId="0" borderId="0" xfId="33" applyFont="1" applyBorder="1" applyAlignment="1">
      <alignment vertical="center"/>
      <protection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9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9" fillId="0" borderId="15" xfId="33" applyFont="1" applyFill="1" applyBorder="1" applyAlignment="1">
      <alignment horizontal="left" vertical="top" wrapText="1"/>
      <protection/>
    </xf>
    <xf numFmtId="0" fontId="29" fillId="0" borderId="14" xfId="0" applyFont="1" applyFill="1" applyBorder="1" applyAlignment="1">
      <alignment horizontal="left" vertical="top" wrapText="1"/>
    </xf>
    <xf numFmtId="0" fontId="15" fillId="0" borderId="13" xfId="33" applyFont="1" applyFill="1" applyBorder="1" applyAlignment="1">
      <alignment horizontal="center"/>
      <protection/>
    </xf>
    <xf numFmtId="0" fontId="32" fillId="0" borderId="18" xfId="0" applyFont="1" applyFill="1" applyBorder="1" applyAlignment="1">
      <alignment/>
    </xf>
    <xf numFmtId="0" fontId="32" fillId="0" borderId="18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top"/>
    </xf>
    <xf numFmtId="0" fontId="32" fillId="0" borderId="13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/>
    </xf>
    <xf numFmtId="0" fontId="32" fillId="0" borderId="13" xfId="0" applyFont="1" applyFill="1" applyBorder="1" applyAlignment="1">
      <alignment horizontal="center"/>
    </xf>
    <xf numFmtId="199" fontId="32" fillId="0" borderId="13" xfId="33" applyNumberFormat="1" applyFont="1" applyFill="1" applyBorder="1" applyAlignment="1">
      <alignment horizontal="center" vertical="center"/>
      <protection/>
    </xf>
    <xf numFmtId="0" fontId="32" fillId="0" borderId="13" xfId="33" applyFont="1" applyFill="1" applyBorder="1" applyAlignment="1">
      <alignment horizontal="center" vertical="center"/>
      <protection/>
    </xf>
    <xf numFmtId="0" fontId="32" fillId="0" borderId="21" xfId="33" applyFont="1" applyFill="1" applyBorder="1" applyAlignment="1">
      <alignment horizontal="center" vertical="center"/>
      <protection/>
    </xf>
    <xf numFmtId="0" fontId="32" fillId="0" borderId="14" xfId="33" applyFont="1" applyFill="1" applyBorder="1" applyAlignment="1">
      <alignment horizontal="center" vertical="center"/>
      <protection/>
    </xf>
    <xf numFmtId="199" fontId="14" fillId="0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27" fillId="0" borderId="14" xfId="58" applyNumberFormat="1" applyFont="1" applyFill="1" applyBorder="1" applyAlignment="1">
      <alignment horizontal="center" vertical="top" wrapText="1"/>
    </xf>
    <xf numFmtId="1" fontId="31" fillId="0" borderId="14" xfId="58" applyNumberFormat="1" applyFont="1" applyFill="1" applyBorder="1" applyAlignment="1">
      <alignment horizontal="center" vertical="top" wrapText="1"/>
    </xf>
    <xf numFmtId="0" fontId="27" fillId="0" borderId="14" xfId="33" applyFont="1" applyFill="1" applyBorder="1" applyAlignment="1">
      <alignment horizontal="center" vertical="top" wrapText="1"/>
      <protection/>
    </xf>
    <xf numFmtId="0" fontId="31" fillId="0" borderId="14" xfId="33" applyFont="1" applyFill="1" applyBorder="1" applyAlignment="1">
      <alignment horizontal="center" vertical="top" wrapText="1"/>
      <protection/>
    </xf>
    <xf numFmtId="199" fontId="14" fillId="0" borderId="13" xfId="33" applyNumberFormat="1" applyFont="1" applyFill="1" applyBorder="1" applyAlignment="1">
      <alignment horizontal="center" vertical="center"/>
      <protection/>
    </xf>
    <xf numFmtId="1" fontId="14" fillId="0" borderId="13" xfId="33" applyNumberFormat="1" applyFont="1" applyFill="1" applyBorder="1" applyAlignment="1">
      <alignment horizontal="center" vertical="center"/>
      <protection/>
    </xf>
    <xf numFmtId="0" fontId="27" fillId="0" borderId="15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 wrapText="1"/>
    </xf>
    <xf numFmtId="1" fontId="14" fillId="0" borderId="13" xfId="0" applyNumberFormat="1" applyFont="1" applyFill="1" applyBorder="1" applyAlignment="1">
      <alignment horizontal="center"/>
    </xf>
    <xf numFmtId="199" fontId="14" fillId="0" borderId="13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6" fillId="0" borderId="13" xfId="33" applyNumberFormat="1" applyFont="1" applyFill="1" applyBorder="1" applyAlignment="1">
      <alignment horizontal="center" vertical="center"/>
      <protection/>
    </xf>
    <xf numFmtId="1" fontId="14" fillId="0" borderId="0" xfId="0" applyNumberFormat="1" applyFont="1" applyFill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199" fontId="14" fillId="0" borderId="0" xfId="0" applyNumberFormat="1" applyFont="1" applyFill="1" applyAlignment="1">
      <alignment horizontal="center" vertical="center"/>
    </xf>
    <xf numFmtId="0" fontId="27" fillId="0" borderId="13" xfId="33" applyFont="1" applyFill="1" applyBorder="1" applyAlignment="1">
      <alignment horizontal="center" vertical="top" wrapText="1"/>
      <protection/>
    </xf>
    <xf numFmtId="0" fontId="31" fillId="0" borderId="13" xfId="33" applyFont="1" applyFill="1" applyBorder="1" applyAlignment="1">
      <alignment horizontal="center" vertical="top" wrapText="1"/>
      <protection/>
    </xf>
    <xf numFmtId="0" fontId="14" fillId="0" borderId="13" xfId="0" applyFont="1" applyFill="1" applyBorder="1" applyAlignment="1">
      <alignment horizontal="center"/>
    </xf>
    <xf numFmtId="0" fontId="14" fillId="0" borderId="13" xfId="33" applyFont="1" applyFill="1" applyBorder="1" applyAlignment="1">
      <alignment horizontal="center"/>
      <protection/>
    </xf>
    <xf numFmtId="0" fontId="11" fillId="0" borderId="13" xfId="33" applyFont="1" applyFill="1" applyBorder="1" applyAlignment="1">
      <alignment horizontal="center"/>
      <protection/>
    </xf>
    <xf numFmtId="49" fontId="14" fillId="0" borderId="0" xfId="0" applyNumberFormat="1" applyFont="1" applyBorder="1" applyAlignment="1">
      <alignment horizontal="left"/>
    </xf>
    <xf numFmtId="199" fontId="7" fillId="0" borderId="13" xfId="33" applyNumberFormat="1" applyFont="1" applyFill="1" applyBorder="1" applyAlignment="1">
      <alignment horizontal="center" vertical="center"/>
      <protection/>
    </xf>
    <xf numFmtId="0" fontId="7" fillId="0" borderId="18" xfId="33" applyFont="1" applyFill="1" applyBorder="1" applyAlignment="1">
      <alignment horizontal="center" vertical="center"/>
      <protection/>
    </xf>
    <xf numFmtId="0" fontId="7" fillId="0" borderId="13" xfId="33" applyFont="1" applyFill="1" applyBorder="1" applyAlignment="1">
      <alignment horizontal="center" vertical="center"/>
      <protection/>
    </xf>
    <xf numFmtId="0" fontId="11" fillId="0" borderId="13" xfId="33" applyFont="1" applyFill="1" applyBorder="1" applyAlignment="1">
      <alignment horizontal="center" vertical="center" wrapText="1"/>
      <protection/>
    </xf>
    <xf numFmtId="0" fontId="7" fillId="0" borderId="17" xfId="33" applyFont="1" applyFill="1" applyBorder="1" applyAlignment="1">
      <alignment horizontal="center" vertical="center"/>
      <protection/>
    </xf>
    <xf numFmtId="0" fontId="7" fillId="0" borderId="13" xfId="33" applyNumberFormat="1" applyFont="1" applyFill="1" applyBorder="1" applyAlignment="1">
      <alignment horizontal="center" vertical="center"/>
      <protection/>
    </xf>
    <xf numFmtId="199" fontId="7" fillId="0" borderId="0" xfId="0" applyNumberFormat="1" applyFont="1" applyFill="1" applyAlignment="1">
      <alignment horizontal="center"/>
    </xf>
    <xf numFmtId="19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3" fillId="33" borderId="13" xfId="33" applyFont="1" applyFill="1" applyBorder="1" applyAlignment="1">
      <alignment horizontal="left" vertical="top" wrapText="1"/>
      <protection/>
    </xf>
    <xf numFmtId="0" fontId="27" fillId="33" borderId="13" xfId="33" applyFont="1" applyFill="1" applyBorder="1" applyAlignment="1">
      <alignment horizontal="center" vertical="center" wrapText="1"/>
      <protection/>
    </xf>
    <xf numFmtId="199" fontId="7" fillId="33" borderId="13" xfId="33" applyNumberFormat="1" applyFont="1" applyFill="1" applyBorder="1" applyAlignment="1">
      <alignment horizontal="center" vertical="center"/>
      <protection/>
    </xf>
    <xf numFmtId="0" fontId="7" fillId="33" borderId="13" xfId="33" applyFont="1" applyFill="1" applyBorder="1" applyAlignment="1">
      <alignment horizontal="center" vertical="center"/>
      <protection/>
    </xf>
    <xf numFmtId="0" fontId="11" fillId="33" borderId="13" xfId="33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wrapText="1"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center" vertical="center" wrapText="1"/>
      <protection/>
    </xf>
    <xf numFmtId="0" fontId="32" fillId="33" borderId="18" xfId="0" applyFont="1" applyFill="1" applyBorder="1" applyAlignment="1">
      <alignment wrapText="1"/>
    </xf>
    <xf numFmtId="0" fontId="32" fillId="33" borderId="18" xfId="0" applyFont="1" applyFill="1" applyBorder="1" applyAlignment="1">
      <alignment horizontal="center" wrapText="1"/>
    </xf>
    <xf numFmtId="199" fontId="32" fillId="33" borderId="13" xfId="0" applyNumberFormat="1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0" fillId="0" borderId="13" xfId="0" applyFont="1" applyFill="1" applyBorder="1" applyAlignment="1">
      <alignment horizontal="left"/>
    </xf>
    <xf numFmtId="0" fontId="33" fillId="0" borderId="15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left" vertical="top" wrapText="1"/>
    </xf>
    <xf numFmtId="0" fontId="33" fillId="0" borderId="14" xfId="33" applyFont="1" applyFill="1" applyBorder="1" applyAlignment="1">
      <alignment horizontal="left" vertical="top" wrapText="1"/>
      <protection/>
    </xf>
    <xf numFmtId="9" fontId="33" fillId="0" borderId="14" xfId="58" applyFont="1" applyFill="1" applyBorder="1" applyAlignment="1">
      <alignment horizontal="left" vertical="top" wrapText="1"/>
    </xf>
    <xf numFmtId="0" fontId="33" fillId="0" borderId="13" xfId="33" applyFont="1" applyFill="1" applyBorder="1" applyAlignment="1">
      <alignment horizontal="left" vertical="top" wrapText="1"/>
      <protection/>
    </xf>
    <xf numFmtId="0" fontId="30" fillId="0" borderId="15" xfId="33" applyFont="1" applyBorder="1" applyAlignment="1">
      <alignment horizontal="center" vertical="center" wrapText="1"/>
      <protection/>
    </xf>
    <xf numFmtId="0" fontId="30" fillId="0" borderId="14" xfId="33" applyFont="1" applyBorder="1" applyAlignment="1">
      <alignment horizontal="center" vertical="center" shrinkToFit="1"/>
      <protection/>
    </xf>
    <xf numFmtId="0" fontId="30" fillId="0" borderId="13" xfId="33" applyFont="1" applyBorder="1" applyAlignment="1">
      <alignment horizontal="center" vertical="center" wrapText="1"/>
      <protection/>
    </xf>
    <xf numFmtId="0" fontId="30" fillId="0" borderId="18" xfId="33" applyFont="1" applyBorder="1" applyAlignment="1">
      <alignment horizontal="center" vertical="center" wrapText="1"/>
      <protection/>
    </xf>
    <xf numFmtId="0" fontId="30" fillId="0" borderId="18" xfId="33" applyFont="1" applyBorder="1" applyAlignment="1">
      <alignment horizontal="center" vertical="center"/>
      <protection/>
    </xf>
    <xf numFmtId="0" fontId="11" fillId="0" borderId="15" xfId="33" applyFont="1" applyFill="1" applyBorder="1" applyAlignment="1">
      <alignment horizontal="center" wrapText="1"/>
      <protection/>
    </xf>
    <xf numFmtId="0" fontId="11" fillId="0" borderId="14" xfId="33" applyFont="1" applyFill="1" applyBorder="1" applyAlignment="1">
      <alignment horizontal="center" wrapText="1"/>
      <protection/>
    </xf>
    <xf numFmtId="0" fontId="11" fillId="33" borderId="14" xfId="33" applyFont="1" applyFill="1" applyBorder="1" applyAlignment="1">
      <alignment horizontal="center" wrapText="1"/>
      <protection/>
    </xf>
    <xf numFmtId="0" fontId="11" fillId="0" borderId="14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2" fillId="0" borderId="18" xfId="33" applyFont="1" applyBorder="1" applyAlignment="1">
      <alignment horizontal="center" vertical="center" textRotation="90"/>
      <protection/>
    </xf>
    <xf numFmtId="0" fontId="10" fillId="0" borderId="15" xfId="33" applyFont="1" applyBorder="1" applyAlignment="1">
      <alignment horizontal="center" vertical="center" wrapText="1"/>
      <protection/>
    </xf>
    <xf numFmtId="0" fontId="10" fillId="0" borderId="18" xfId="33" applyFont="1" applyBorder="1" applyAlignment="1">
      <alignment horizontal="center" vertical="center" wrapText="1"/>
      <protection/>
    </xf>
    <xf numFmtId="0" fontId="10" fillId="33" borderId="15" xfId="33" applyFont="1" applyFill="1" applyBorder="1" applyAlignment="1">
      <alignment horizontal="center" vertical="center" wrapText="1"/>
      <protection/>
    </xf>
    <xf numFmtId="0" fontId="10" fillId="33" borderId="13" xfId="33" applyFont="1" applyFill="1" applyBorder="1" applyAlignment="1">
      <alignment horizontal="center" vertical="center" wrapText="1"/>
      <protection/>
    </xf>
    <xf numFmtId="0" fontId="10" fillId="0" borderId="18" xfId="33" applyFont="1" applyBorder="1" applyAlignment="1">
      <alignment horizontal="center" vertical="center"/>
      <protection/>
    </xf>
    <xf numFmtId="0" fontId="10" fillId="0" borderId="15" xfId="33" applyFont="1" applyFill="1" applyBorder="1" applyAlignment="1">
      <alignment horizontal="center" vertical="center" wrapText="1"/>
      <protection/>
    </xf>
    <xf numFmtId="199" fontId="32" fillId="0" borderId="13" xfId="33" applyNumberFormat="1" applyFont="1" applyBorder="1" applyAlignment="1">
      <alignment horizontal="center" vertical="center"/>
      <protection/>
    </xf>
    <xf numFmtId="199" fontId="32" fillId="33" borderId="13" xfId="33" applyNumberFormat="1" applyFont="1" applyFill="1" applyBorder="1" applyAlignment="1">
      <alignment horizontal="center" vertical="center"/>
      <protection/>
    </xf>
    <xf numFmtId="0" fontId="32" fillId="0" borderId="13" xfId="33" applyFont="1" applyBorder="1" applyAlignment="1">
      <alignment horizontal="center" vertical="center"/>
      <protection/>
    </xf>
    <xf numFmtId="0" fontId="32" fillId="33" borderId="13" xfId="33" applyFont="1" applyFill="1" applyBorder="1" applyAlignment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99" fontId="32" fillId="0" borderId="18" xfId="33" applyNumberFormat="1" applyFont="1" applyFill="1" applyBorder="1" applyAlignment="1">
      <alignment horizontal="center" vertical="center"/>
      <protection/>
    </xf>
    <xf numFmtId="0" fontId="32" fillId="0" borderId="18" xfId="33" applyFont="1" applyFill="1" applyBorder="1" applyAlignment="1">
      <alignment horizontal="center" vertical="center"/>
      <protection/>
    </xf>
    <xf numFmtId="0" fontId="32" fillId="33" borderId="18" xfId="33" applyFont="1" applyFill="1" applyBorder="1" applyAlignment="1">
      <alignment horizontal="center" vertical="center"/>
      <protection/>
    </xf>
    <xf numFmtId="0" fontId="32" fillId="33" borderId="18" xfId="33" applyFont="1" applyFill="1" applyBorder="1" applyAlignment="1">
      <alignment horizontal="center" vertical="center"/>
      <protection/>
    </xf>
    <xf numFmtId="0" fontId="32" fillId="0" borderId="18" xfId="33" applyFont="1" applyFill="1" applyBorder="1" applyAlignment="1">
      <alignment horizontal="center" vertical="center"/>
      <protection/>
    </xf>
    <xf numFmtId="0" fontId="32" fillId="0" borderId="17" xfId="33" applyFont="1" applyFill="1" applyBorder="1" applyAlignment="1">
      <alignment horizontal="center" vertical="center"/>
      <protection/>
    </xf>
    <xf numFmtId="0" fontId="10" fillId="0" borderId="14" xfId="33" applyFont="1" applyBorder="1" applyAlignment="1">
      <alignment horizontal="center" vertical="center" shrinkToFit="1"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3" fillId="0" borderId="13" xfId="33" applyFont="1" applyFill="1" applyBorder="1" applyAlignment="1">
      <alignment horizontal="center"/>
      <protection/>
    </xf>
    <xf numFmtId="199" fontId="13" fillId="0" borderId="13" xfId="33" applyNumberFormat="1" applyFont="1" applyFill="1" applyBorder="1" applyAlignment="1">
      <alignment horizontal="center"/>
      <protection/>
    </xf>
    <xf numFmtId="199" fontId="13" fillId="33" borderId="13" xfId="33" applyNumberFormat="1" applyFont="1" applyFill="1" applyBorder="1" applyAlignment="1">
      <alignment horizontal="center"/>
      <protection/>
    </xf>
    <xf numFmtId="0" fontId="13" fillId="33" borderId="13" xfId="33" applyFont="1" applyFill="1" applyBorder="1" applyAlignment="1">
      <alignment horizontal="center"/>
      <protection/>
    </xf>
    <xf numFmtId="0" fontId="13" fillId="0" borderId="13" xfId="33" applyFont="1" applyBorder="1" applyAlignment="1">
      <alignment horizontal="center"/>
      <protection/>
    </xf>
    <xf numFmtId="0" fontId="16" fillId="33" borderId="13" xfId="33" applyFont="1" applyFill="1" applyBorder="1" applyAlignment="1">
      <alignment horizontal="center"/>
      <protection/>
    </xf>
    <xf numFmtId="0" fontId="26" fillId="0" borderId="13" xfId="33" applyFont="1" applyBorder="1" applyAlignment="1">
      <alignment horizontal="center" wrapText="1"/>
      <protection/>
    </xf>
    <xf numFmtId="0" fontId="1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Alignment="1">
      <alignment/>
    </xf>
    <xf numFmtId="0" fontId="10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100" fillId="0" borderId="0" xfId="0" applyFont="1" applyAlignment="1">
      <alignment/>
    </xf>
    <xf numFmtId="0" fontId="10" fillId="0" borderId="0" xfId="0" applyFont="1" applyAlignment="1">
      <alignment/>
    </xf>
    <xf numFmtId="0" fontId="101" fillId="0" borderId="0" xfId="0" applyFont="1" applyFill="1" applyAlignment="1" applyProtection="1">
      <alignment vertical="top"/>
      <protection/>
    </xf>
    <xf numFmtId="0" fontId="102" fillId="0" borderId="0" xfId="0" applyFont="1" applyFill="1" applyAlignment="1" applyProtection="1">
      <alignment/>
      <protection/>
    </xf>
    <xf numFmtId="0" fontId="103" fillId="0" borderId="0" xfId="0" applyFont="1" applyFill="1" applyAlignment="1" applyProtection="1">
      <alignment vertical="top"/>
      <protection/>
    </xf>
    <xf numFmtId="0" fontId="10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3" fillId="0" borderId="12" xfId="0" applyFont="1" applyFill="1" applyBorder="1" applyAlignment="1" applyProtection="1">
      <alignment vertical="top"/>
      <protection/>
    </xf>
    <xf numFmtId="0" fontId="101" fillId="0" borderId="0" xfId="0" applyFont="1" applyFill="1" applyBorder="1" applyAlignment="1" applyProtection="1">
      <alignment vertical="top"/>
      <protection/>
    </xf>
    <xf numFmtId="0" fontId="101" fillId="0" borderId="12" xfId="0" applyFont="1" applyFill="1" applyBorder="1" applyAlignment="1" applyProtection="1">
      <alignment vertical="top"/>
      <protection/>
    </xf>
    <xf numFmtId="0" fontId="102" fillId="0" borderId="12" xfId="0" applyFont="1" applyFill="1" applyBorder="1" applyAlignment="1" applyProtection="1">
      <alignment vertical="top"/>
      <protection/>
    </xf>
    <xf numFmtId="0" fontId="104" fillId="0" borderId="0" xfId="0" applyFont="1" applyFill="1" applyAlignment="1" applyProtection="1">
      <alignment horizontal="left" vertical="top"/>
      <protection/>
    </xf>
    <xf numFmtId="0" fontId="103" fillId="0" borderId="0" xfId="0" applyFont="1" applyFill="1" applyBorder="1" applyAlignment="1" applyProtection="1">
      <alignment vertical="top"/>
      <protection/>
    </xf>
    <xf numFmtId="0" fontId="102" fillId="0" borderId="0" xfId="0" applyFont="1" applyFill="1" applyBorder="1" applyAlignment="1" applyProtection="1">
      <alignment vertical="top"/>
      <protection/>
    </xf>
    <xf numFmtId="0" fontId="10" fillId="0" borderId="12" xfId="0" applyFont="1" applyBorder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0" xfId="0" applyFont="1" applyAlignment="1">
      <alignment/>
    </xf>
    <xf numFmtId="0" fontId="33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33" fillId="0" borderId="12" xfId="0" applyFont="1" applyBorder="1" applyAlignment="1">
      <alignment/>
    </xf>
    <xf numFmtId="0" fontId="17" fillId="0" borderId="19" xfId="33" applyFont="1" applyBorder="1" applyAlignment="1">
      <alignment horizontal="center" vertical="center" textRotation="90" wrapText="1"/>
      <protection/>
    </xf>
    <xf numFmtId="0" fontId="17" fillId="0" borderId="18" xfId="33" applyFont="1" applyBorder="1" applyAlignment="1">
      <alignment horizontal="center" vertical="center" textRotation="90" wrapText="1"/>
      <protection/>
    </xf>
    <xf numFmtId="0" fontId="13" fillId="0" borderId="0" xfId="0" applyFont="1" applyBorder="1" applyAlignment="1">
      <alignment horizontal="left" vertical="top" wrapText="1"/>
    </xf>
    <xf numFmtId="0" fontId="17" fillId="0" borderId="21" xfId="33" applyFont="1" applyBorder="1" applyAlignment="1">
      <alignment horizontal="center" vertical="distributed"/>
      <protection/>
    </xf>
    <xf numFmtId="0" fontId="17" fillId="0" borderId="14" xfId="33" applyFont="1" applyBorder="1" applyAlignment="1">
      <alignment horizontal="center" vertical="distributed"/>
      <protection/>
    </xf>
    <xf numFmtId="0" fontId="17" fillId="0" borderId="19" xfId="33" applyFont="1" applyBorder="1" applyAlignment="1">
      <alignment horizontal="center" vertical="center" textRotation="90"/>
      <protection/>
    </xf>
    <xf numFmtId="0" fontId="17" fillId="0" borderId="18" xfId="33" applyFont="1" applyBorder="1" applyAlignment="1">
      <alignment horizontal="center" vertical="center" textRotation="90"/>
      <protection/>
    </xf>
    <xf numFmtId="0" fontId="17" fillId="0" borderId="19" xfId="33" applyFont="1" applyBorder="1" applyAlignment="1">
      <alignment horizontal="center" vertical="center"/>
      <protection/>
    </xf>
    <xf numFmtId="0" fontId="17" fillId="0" borderId="18" xfId="33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17" fillId="0" borderId="21" xfId="33" applyFont="1" applyBorder="1" applyAlignment="1">
      <alignment horizontal="center" vertical="center" wrapText="1"/>
      <protection/>
    </xf>
    <xf numFmtId="0" fontId="17" fillId="0" borderId="14" xfId="3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/>
    </xf>
    <xf numFmtId="0" fontId="17" fillId="0" borderId="21" xfId="33" applyFont="1" applyBorder="1" applyAlignment="1">
      <alignment horizontal="center" vertical="center"/>
      <protection/>
    </xf>
    <xf numFmtId="0" fontId="17" fillId="0" borderId="14" xfId="33" applyFont="1" applyBorder="1" applyAlignment="1">
      <alignment horizontal="center" vertical="center"/>
      <protection/>
    </xf>
    <xf numFmtId="0" fontId="17" fillId="0" borderId="22" xfId="33" applyFont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distributed"/>
    </xf>
    <xf numFmtId="0" fontId="10" fillId="0" borderId="15" xfId="0" applyFont="1" applyBorder="1" applyAlignment="1">
      <alignment horizontal="center" vertical="distributed"/>
    </xf>
    <xf numFmtId="0" fontId="10" fillId="0" borderId="19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textRotation="90" wrapText="1"/>
    </xf>
    <xf numFmtId="0" fontId="10" fillId="0" borderId="18" xfId="0" applyFont="1" applyBorder="1" applyAlignment="1">
      <alignment horizontal="left" textRotation="90" wrapText="1"/>
    </xf>
    <xf numFmtId="0" fontId="8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3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9" fontId="6" fillId="0" borderId="21" xfId="58" applyFont="1" applyBorder="1" applyAlignment="1">
      <alignment horizontal="center" vertical="center" wrapText="1"/>
    </xf>
    <xf numFmtId="9" fontId="6" fillId="0" borderId="14" xfId="58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0" fillId="0" borderId="19" xfId="33" applyFont="1" applyBorder="1" applyAlignment="1">
      <alignment horizontal="center" vertical="center" textRotation="90" wrapText="1"/>
      <protection/>
    </xf>
    <xf numFmtId="0" fontId="10" fillId="0" borderId="18" xfId="33" applyFont="1" applyBorder="1" applyAlignment="1">
      <alignment horizontal="center" vertical="center" textRotation="90" wrapText="1"/>
      <protection/>
    </xf>
    <xf numFmtId="0" fontId="10" fillId="0" borderId="19" xfId="33" applyFont="1" applyBorder="1" applyAlignment="1">
      <alignment horizontal="center" vertical="center" textRotation="90"/>
      <protection/>
    </xf>
    <xf numFmtId="0" fontId="10" fillId="0" borderId="18" xfId="33" applyFont="1" applyBorder="1" applyAlignment="1">
      <alignment horizontal="center" vertical="center" textRotation="90"/>
      <protection/>
    </xf>
    <xf numFmtId="0" fontId="8" fillId="0" borderId="0" xfId="0" applyFont="1" applyBorder="1" applyAlignment="1">
      <alignment horizontal="center" vertical="center" wrapText="1"/>
    </xf>
    <xf numFmtId="0" fontId="10" fillId="0" borderId="13" xfId="33" applyFont="1" applyBorder="1" applyAlignment="1">
      <alignment horizontal="center" vertical="center" wrapText="1"/>
      <protection/>
    </xf>
    <xf numFmtId="0" fontId="10" fillId="0" borderId="21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33" borderId="13" xfId="33" applyFont="1" applyFill="1" applyBorder="1" applyAlignment="1">
      <alignment horizontal="center" vertical="center"/>
      <protection/>
    </xf>
    <xf numFmtId="0" fontId="32" fillId="0" borderId="13" xfId="33" applyFont="1" applyBorder="1" applyAlignment="1">
      <alignment horizontal="center" vertical="center" textRotation="90"/>
      <protection/>
    </xf>
    <xf numFmtId="0" fontId="10" fillId="0" borderId="21" xfId="33" applyFont="1" applyBorder="1" applyAlignment="1">
      <alignment horizontal="center" vertical="distributed"/>
      <protection/>
    </xf>
    <xf numFmtId="0" fontId="10" fillId="0" borderId="14" xfId="33" applyFont="1" applyBorder="1" applyAlignment="1">
      <alignment horizontal="center" vertical="distributed"/>
      <protection/>
    </xf>
    <xf numFmtId="0" fontId="10" fillId="0" borderId="19" xfId="33" applyFont="1" applyBorder="1" applyAlignment="1">
      <alignment horizontal="left" vertical="center" textRotation="90" wrapText="1"/>
      <protection/>
    </xf>
    <xf numFmtId="0" fontId="10" fillId="0" borderId="18" xfId="33" applyFont="1" applyBorder="1" applyAlignment="1">
      <alignment horizontal="left" vertical="center" textRotation="90" wrapText="1"/>
      <protection/>
    </xf>
    <xf numFmtId="0" fontId="10" fillId="0" borderId="21" xfId="33" applyFont="1" applyBorder="1" applyAlignment="1">
      <alignment horizontal="center" vertical="distributed" wrapText="1"/>
      <protection/>
    </xf>
    <xf numFmtId="0" fontId="10" fillId="0" borderId="14" xfId="33" applyFont="1" applyBorder="1" applyAlignment="1">
      <alignment horizontal="center" vertical="distributed" wrapText="1"/>
      <protection/>
    </xf>
    <xf numFmtId="0" fontId="3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33" borderId="25" xfId="33" applyFont="1" applyFill="1" applyBorder="1" applyAlignment="1">
      <alignment horizontal="center" vertical="center" textRotation="90" wrapText="1"/>
      <protection/>
    </xf>
    <xf numFmtId="0" fontId="10" fillId="33" borderId="15" xfId="33" applyFont="1" applyFill="1" applyBorder="1" applyAlignment="1">
      <alignment horizontal="center" vertical="center" textRotation="90" wrapText="1"/>
      <protection/>
    </xf>
    <xf numFmtId="0" fontId="10" fillId="0" borderId="13" xfId="33" applyFont="1" applyBorder="1" applyAlignment="1">
      <alignment horizontal="center" vertical="top" wrapText="1"/>
      <protection/>
    </xf>
    <xf numFmtId="0" fontId="10" fillId="33" borderId="21" xfId="33" applyFont="1" applyFill="1" applyBorder="1" applyAlignment="1">
      <alignment horizontal="center" vertical="center" wrapText="1"/>
      <protection/>
    </xf>
    <xf numFmtId="0" fontId="10" fillId="33" borderId="14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7"/>
  <sheetViews>
    <sheetView zoomScale="73" zoomScaleNormal="73" zoomScalePageLayoutView="0" workbookViewId="0" topLeftCell="A1">
      <selection activeCell="AK4" sqref="AK4"/>
    </sheetView>
  </sheetViews>
  <sheetFormatPr defaultColWidth="9.140625" defaultRowHeight="12.75"/>
  <cols>
    <col min="1" max="1" width="4.140625" style="1" customWidth="1"/>
    <col min="2" max="2" width="48.28125" style="0" customWidth="1"/>
    <col min="3" max="3" width="5.57421875" style="0" customWidth="1"/>
    <col min="4" max="4" width="5.7109375" style="0" customWidth="1"/>
    <col min="5" max="5" width="10.00390625" style="0" customWidth="1"/>
    <col min="6" max="6" width="10.8515625" style="0" customWidth="1"/>
    <col min="7" max="7" width="5.57421875" style="0" customWidth="1"/>
    <col min="8" max="8" width="4.421875" style="0" customWidth="1"/>
    <col min="9" max="9" width="7.8515625" style="0" customWidth="1"/>
    <col min="10" max="10" width="4.140625" style="0" customWidth="1"/>
    <col min="11" max="11" width="6.57421875" style="0" customWidth="1"/>
    <col min="12" max="13" width="5.57421875" style="0" customWidth="1"/>
    <col min="14" max="14" width="5.28125" style="0" customWidth="1"/>
    <col min="15" max="15" width="6.57421875" style="0" customWidth="1"/>
    <col min="16" max="16" width="5.421875" style="0" customWidth="1"/>
    <col min="17" max="17" width="6.7109375" style="0" customWidth="1"/>
    <col min="18" max="18" width="5.421875" style="0" customWidth="1"/>
    <col min="19" max="19" width="5.7109375" style="0" customWidth="1"/>
    <col min="20" max="20" width="6.421875" style="0" customWidth="1"/>
    <col min="21" max="21" width="7.140625" style="0" customWidth="1"/>
    <col min="22" max="22" width="5.7109375" style="0" customWidth="1"/>
    <col min="23" max="23" width="5.57421875" style="0" customWidth="1"/>
    <col min="24" max="24" width="5.421875" style="0" customWidth="1"/>
    <col min="25" max="25" width="5.7109375" style="0" customWidth="1"/>
    <col min="26" max="26" width="5.140625" style="0" customWidth="1"/>
    <col min="27" max="27" width="5.57421875" style="0" customWidth="1"/>
    <col min="28" max="29" width="4.421875" style="0" customWidth="1"/>
    <col min="30" max="30" width="4.57421875" style="0" customWidth="1"/>
    <col min="31" max="31" width="5.28125" style="0" customWidth="1"/>
    <col min="32" max="32" width="5.00390625" style="0" customWidth="1"/>
    <col min="33" max="33" width="7.57421875" style="0" customWidth="1"/>
    <col min="34" max="34" width="7.421875" style="0" customWidth="1"/>
    <col min="35" max="35" width="6.7109375" style="0" customWidth="1"/>
    <col min="36" max="36" width="4.421875" style="0" customWidth="1"/>
  </cols>
  <sheetData>
    <row r="1" spans="2:30" ht="22.5" customHeight="1"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</row>
    <row r="2" spans="2:32" ht="21.75" customHeight="1">
      <c r="B2" s="310" t="s">
        <v>203</v>
      </c>
      <c r="C2" s="310"/>
      <c r="D2" s="310"/>
      <c r="E2" s="310"/>
      <c r="F2" s="309"/>
      <c r="G2" s="58"/>
      <c r="H2" s="58"/>
      <c r="I2" s="58"/>
      <c r="J2" s="58"/>
      <c r="K2" s="58"/>
      <c r="L2" s="58"/>
      <c r="S2" s="311"/>
      <c r="T2" s="311"/>
      <c r="U2" s="312"/>
      <c r="V2" s="312"/>
      <c r="W2" s="311"/>
      <c r="X2" s="311"/>
      <c r="Y2" s="312"/>
      <c r="Z2" s="312"/>
      <c r="AA2" s="311"/>
      <c r="AB2" s="311"/>
      <c r="AC2" s="311"/>
      <c r="AD2" s="311"/>
      <c r="AE2" s="312"/>
      <c r="AF2" s="312"/>
    </row>
    <row r="3" spans="2:32" ht="20.25" customHeight="1">
      <c r="B3" s="310" t="s">
        <v>204</v>
      </c>
      <c r="C3" s="310"/>
      <c r="D3" s="310"/>
      <c r="E3" s="310"/>
      <c r="F3" s="309"/>
      <c r="G3" s="58"/>
      <c r="H3" s="58"/>
      <c r="I3" s="58"/>
      <c r="J3" s="58"/>
      <c r="K3" s="58"/>
      <c r="L3" s="58"/>
      <c r="S3" s="311"/>
      <c r="T3" s="311"/>
      <c r="U3" s="312"/>
      <c r="V3" s="312"/>
      <c r="W3" s="311"/>
      <c r="X3" s="311"/>
      <c r="Y3" s="312"/>
      <c r="Z3" s="312"/>
      <c r="AA3" s="311"/>
      <c r="AB3" s="311"/>
      <c r="AC3" s="311"/>
      <c r="AD3" s="311"/>
      <c r="AE3" s="312"/>
      <c r="AF3" s="312"/>
    </row>
    <row r="4" spans="2:29" ht="20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S4" s="106"/>
      <c r="T4" s="106"/>
      <c r="U4" s="106"/>
      <c r="V4" s="106"/>
      <c r="W4" s="345"/>
      <c r="X4" s="345"/>
      <c r="Y4" s="345"/>
      <c r="Z4" s="345"/>
      <c r="AA4" s="106"/>
      <c r="AB4" s="104"/>
      <c r="AC4" s="104"/>
    </row>
    <row r="5" spans="2:29" ht="11.2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S5" s="106"/>
      <c r="T5" s="106"/>
      <c r="U5" s="106"/>
      <c r="V5" s="104"/>
      <c r="W5" s="106"/>
      <c r="X5" s="106"/>
      <c r="Y5" s="106"/>
      <c r="Z5" s="106"/>
      <c r="AA5" s="104"/>
      <c r="AB5" s="104"/>
      <c r="AC5" s="104"/>
    </row>
    <row r="6" spans="1:37" s="2" customFormat="1" ht="20.25" customHeight="1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9"/>
      <c r="L6" s="342" t="s">
        <v>197</v>
      </c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</row>
    <row r="7" spans="1:37" ht="11.25" customHeight="1" hidden="1">
      <c r="A7" s="10" t="s">
        <v>0</v>
      </c>
      <c r="B7" s="11"/>
      <c r="C7" s="90"/>
      <c r="D7" s="90"/>
      <c r="E7" s="12"/>
      <c r="F7" s="12"/>
      <c r="G7" s="12"/>
      <c r="H7" s="12"/>
      <c r="I7" s="12"/>
      <c r="J7" s="12"/>
      <c r="K7" s="13"/>
      <c r="L7" s="13"/>
      <c r="M7" s="12"/>
      <c r="N7" s="13"/>
      <c r="O7" s="13"/>
      <c r="P7" s="13"/>
      <c r="Q7" s="13"/>
      <c r="R7" s="13" t="s">
        <v>35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4"/>
    </row>
    <row r="8" spans="1:37" ht="69" customHeight="1">
      <c r="A8" s="338" t="s">
        <v>81</v>
      </c>
      <c r="B8" s="340" t="s">
        <v>0</v>
      </c>
      <c r="C8" s="333" t="s">
        <v>157</v>
      </c>
      <c r="D8" s="333" t="s">
        <v>158</v>
      </c>
      <c r="E8" s="336" t="s">
        <v>103</v>
      </c>
      <c r="F8" s="337"/>
      <c r="G8" s="333" t="s">
        <v>30</v>
      </c>
      <c r="H8" s="333" t="s">
        <v>24</v>
      </c>
      <c r="I8" s="343" t="s">
        <v>29</v>
      </c>
      <c r="J8" s="344"/>
      <c r="K8" s="333" t="s">
        <v>105</v>
      </c>
      <c r="L8" s="333" t="s">
        <v>5</v>
      </c>
      <c r="M8" s="333" t="s">
        <v>6</v>
      </c>
      <c r="N8" s="333" t="s">
        <v>7</v>
      </c>
      <c r="O8" s="343" t="s">
        <v>8</v>
      </c>
      <c r="P8" s="344"/>
      <c r="Q8" s="343" t="s">
        <v>10</v>
      </c>
      <c r="R8" s="344"/>
      <c r="S8" s="343" t="s">
        <v>11</v>
      </c>
      <c r="T8" s="344"/>
      <c r="U8" s="343" t="s">
        <v>12</v>
      </c>
      <c r="V8" s="344"/>
      <c r="W8" s="343" t="s">
        <v>13</v>
      </c>
      <c r="X8" s="344"/>
      <c r="Y8" s="350" t="s">
        <v>14</v>
      </c>
      <c r="Z8" s="344"/>
      <c r="AA8" s="343" t="s">
        <v>15</v>
      </c>
      <c r="AB8" s="344"/>
      <c r="AC8" s="343" t="s">
        <v>16</v>
      </c>
      <c r="AD8" s="344"/>
      <c r="AE8" s="343" t="s">
        <v>17</v>
      </c>
      <c r="AF8" s="344"/>
      <c r="AG8" s="348" t="s">
        <v>19</v>
      </c>
      <c r="AH8" s="349"/>
      <c r="AI8" s="333" t="s">
        <v>121</v>
      </c>
      <c r="AJ8" s="338" t="s">
        <v>20</v>
      </c>
      <c r="AK8" s="14"/>
    </row>
    <row r="9" spans="1:41" ht="75.75" customHeight="1">
      <c r="A9" s="339"/>
      <c r="B9" s="341"/>
      <c r="C9" s="334"/>
      <c r="D9" s="334"/>
      <c r="E9" s="22" t="s">
        <v>1</v>
      </c>
      <c r="F9" s="23" t="s">
        <v>104</v>
      </c>
      <c r="G9" s="334"/>
      <c r="H9" s="334"/>
      <c r="I9" s="24" t="s">
        <v>31</v>
      </c>
      <c r="J9" s="25" t="s">
        <v>32</v>
      </c>
      <c r="K9" s="334"/>
      <c r="L9" s="334"/>
      <c r="M9" s="334"/>
      <c r="N9" s="334"/>
      <c r="O9" s="23" t="s">
        <v>9</v>
      </c>
      <c r="P9" s="87" t="s">
        <v>18</v>
      </c>
      <c r="Q9" s="23" t="s">
        <v>9</v>
      </c>
      <c r="R9" s="23" t="s">
        <v>18</v>
      </c>
      <c r="S9" s="23" t="s">
        <v>9</v>
      </c>
      <c r="T9" s="23" t="s">
        <v>18</v>
      </c>
      <c r="U9" s="23" t="s">
        <v>9</v>
      </c>
      <c r="V9" s="23" t="s">
        <v>18</v>
      </c>
      <c r="W9" s="23" t="s">
        <v>9</v>
      </c>
      <c r="X9" s="23" t="s">
        <v>18</v>
      </c>
      <c r="Y9" s="23" t="s">
        <v>9</v>
      </c>
      <c r="Z9" s="23" t="s">
        <v>18</v>
      </c>
      <c r="AA9" s="23" t="s">
        <v>9</v>
      </c>
      <c r="AB9" s="23" t="s">
        <v>18</v>
      </c>
      <c r="AC9" s="23" t="s">
        <v>9</v>
      </c>
      <c r="AD9" s="23" t="s">
        <v>18</v>
      </c>
      <c r="AE9" s="23" t="s">
        <v>9</v>
      </c>
      <c r="AF9" s="23" t="s">
        <v>18</v>
      </c>
      <c r="AG9" s="23" t="s">
        <v>9</v>
      </c>
      <c r="AH9" s="23" t="s">
        <v>18</v>
      </c>
      <c r="AI9" s="334"/>
      <c r="AJ9" s="339"/>
      <c r="AK9" s="14"/>
      <c r="AO9" s="107"/>
    </row>
    <row r="10" spans="1:37" ht="18" customHeight="1">
      <c r="A10" s="89"/>
      <c r="B10" s="91"/>
      <c r="C10" s="249">
        <v>1</v>
      </c>
      <c r="D10" s="249">
        <v>2</v>
      </c>
      <c r="E10" s="250">
        <v>3</v>
      </c>
      <c r="F10" s="251">
        <v>4</v>
      </c>
      <c r="G10" s="252">
        <v>5</v>
      </c>
      <c r="H10" s="252">
        <v>6</v>
      </c>
      <c r="I10" s="249">
        <v>7</v>
      </c>
      <c r="J10" s="249">
        <v>8</v>
      </c>
      <c r="K10" s="252">
        <v>9</v>
      </c>
      <c r="L10" s="252">
        <v>10</v>
      </c>
      <c r="M10" s="252">
        <v>11</v>
      </c>
      <c r="N10" s="252">
        <v>12</v>
      </c>
      <c r="O10" s="251">
        <v>13</v>
      </c>
      <c r="P10" s="251">
        <v>14</v>
      </c>
      <c r="Q10" s="251">
        <v>15</v>
      </c>
      <c r="R10" s="251">
        <v>16</v>
      </c>
      <c r="S10" s="251">
        <v>17</v>
      </c>
      <c r="T10" s="251">
        <v>18</v>
      </c>
      <c r="U10" s="251">
        <v>19</v>
      </c>
      <c r="V10" s="251">
        <v>20</v>
      </c>
      <c r="W10" s="251">
        <v>21</v>
      </c>
      <c r="X10" s="251">
        <v>22</v>
      </c>
      <c r="Y10" s="251">
        <v>23</v>
      </c>
      <c r="Z10" s="251">
        <v>24</v>
      </c>
      <c r="AA10" s="251">
        <v>25</v>
      </c>
      <c r="AB10" s="251">
        <v>26</v>
      </c>
      <c r="AC10" s="251">
        <v>27</v>
      </c>
      <c r="AD10" s="251">
        <v>28</v>
      </c>
      <c r="AE10" s="251">
        <v>29</v>
      </c>
      <c r="AF10" s="251">
        <v>30</v>
      </c>
      <c r="AG10" s="251">
        <v>31</v>
      </c>
      <c r="AH10" s="251">
        <v>32</v>
      </c>
      <c r="AI10" s="252">
        <v>33</v>
      </c>
      <c r="AJ10" s="253">
        <v>34</v>
      </c>
      <c r="AK10" s="14"/>
    </row>
    <row r="11" spans="1:37" ht="18" customHeight="1">
      <c r="A11" s="55">
        <v>1</v>
      </c>
      <c r="B11" s="179" t="s">
        <v>175</v>
      </c>
      <c r="C11" s="254">
        <v>1</v>
      </c>
      <c r="D11" s="254">
        <v>1</v>
      </c>
      <c r="E11" s="217">
        <v>1153.4</v>
      </c>
      <c r="F11" s="217">
        <v>726.6</v>
      </c>
      <c r="G11" s="218">
        <v>1</v>
      </c>
      <c r="H11" s="218">
        <v>1</v>
      </c>
      <c r="I11" s="218">
        <v>0</v>
      </c>
      <c r="J11" s="218">
        <v>0</v>
      </c>
      <c r="K11" s="219">
        <v>214</v>
      </c>
      <c r="L11" s="219">
        <v>66</v>
      </c>
      <c r="M11" s="219">
        <v>36</v>
      </c>
      <c r="N11" s="219">
        <v>30</v>
      </c>
      <c r="O11" s="219">
        <v>167</v>
      </c>
      <c r="P11" s="219">
        <v>20</v>
      </c>
      <c r="Q11" s="219">
        <v>133</v>
      </c>
      <c r="R11" s="219">
        <v>15</v>
      </c>
      <c r="S11" s="219">
        <v>59</v>
      </c>
      <c r="T11" s="219">
        <v>1</v>
      </c>
      <c r="U11" s="219">
        <v>47</v>
      </c>
      <c r="V11" s="219">
        <v>3</v>
      </c>
      <c r="W11" s="219">
        <v>22</v>
      </c>
      <c r="X11" s="219">
        <v>0</v>
      </c>
      <c r="Y11" s="219">
        <v>0</v>
      </c>
      <c r="Z11" s="219">
        <v>0</v>
      </c>
      <c r="AA11" s="219">
        <v>0</v>
      </c>
      <c r="AB11" s="219">
        <v>0</v>
      </c>
      <c r="AC11" s="219">
        <v>0</v>
      </c>
      <c r="AD11" s="219">
        <v>0</v>
      </c>
      <c r="AE11" s="219">
        <v>0</v>
      </c>
      <c r="AF11" s="219">
        <v>0</v>
      </c>
      <c r="AG11" s="219">
        <f>O11+Q11+S11+U11+W11+Y11+AA11+AC11+AE11</f>
        <v>428</v>
      </c>
      <c r="AH11" s="220">
        <f aca="true" t="shared" si="0" ref="AH11:AH57">SUM(P11+R11+T11+V11+X11+Z11+AB11+AD11+AF11)</f>
        <v>39</v>
      </c>
      <c r="AI11" s="219">
        <v>104</v>
      </c>
      <c r="AJ11" s="219">
        <v>0</v>
      </c>
      <c r="AK11" s="37"/>
    </row>
    <row r="12" spans="1:37" ht="19.5" customHeight="1">
      <c r="A12" s="29">
        <v>2</v>
      </c>
      <c r="B12" s="98" t="s">
        <v>38</v>
      </c>
      <c r="C12" s="255">
        <v>1</v>
      </c>
      <c r="D12" s="255">
        <v>0</v>
      </c>
      <c r="E12" s="217">
        <v>1309.4</v>
      </c>
      <c r="F12" s="217">
        <v>651.1</v>
      </c>
      <c r="G12" s="219">
        <v>1</v>
      </c>
      <c r="H12" s="219">
        <v>0</v>
      </c>
      <c r="I12" s="219">
        <v>1</v>
      </c>
      <c r="J12" s="219">
        <v>0</v>
      </c>
      <c r="K12" s="219">
        <v>447</v>
      </c>
      <c r="L12" s="219">
        <v>62</v>
      </c>
      <c r="M12" s="219">
        <v>40</v>
      </c>
      <c r="N12" s="219">
        <v>38</v>
      </c>
      <c r="O12" s="219">
        <v>206</v>
      </c>
      <c r="P12" s="219">
        <v>29</v>
      </c>
      <c r="Q12" s="219">
        <v>89</v>
      </c>
      <c r="R12" s="219">
        <v>9</v>
      </c>
      <c r="S12" s="219">
        <v>64</v>
      </c>
      <c r="T12" s="219">
        <v>8</v>
      </c>
      <c r="U12" s="219">
        <v>54</v>
      </c>
      <c r="V12" s="219">
        <v>8</v>
      </c>
      <c r="W12" s="219">
        <v>34</v>
      </c>
      <c r="X12" s="219">
        <v>2</v>
      </c>
      <c r="Y12" s="219">
        <v>0</v>
      </c>
      <c r="Z12" s="219">
        <v>0</v>
      </c>
      <c r="AA12" s="219">
        <v>0</v>
      </c>
      <c r="AB12" s="219">
        <v>0</v>
      </c>
      <c r="AC12" s="219">
        <v>0</v>
      </c>
      <c r="AD12" s="219">
        <v>0</v>
      </c>
      <c r="AE12" s="219">
        <v>0</v>
      </c>
      <c r="AF12" s="221">
        <v>0</v>
      </c>
      <c r="AG12" s="219">
        <v>447</v>
      </c>
      <c r="AH12" s="220">
        <f t="shared" si="0"/>
        <v>56</v>
      </c>
      <c r="AI12" s="219">
        <v>98</v>
      </c>
      <c r="AJ12" s="219">
        <v>0</v>
      </c>
      <c r="AK12" s="37"/>
    </row>
    <row r="13" spans="1:37" ht="16.5" customHeight="1">
      <c r="A13" s="29">
        <v>3</v>
      </c>
      <c r="B13" s="98" t="s">
        <v>110</v>
      </c>
      <c r="C13" s="255">
        <v>1</v>
      </c>
      <c r="D13" s="255">
        <v>0</v>
      </c>
      <c r="E13" s="217">
        <v>420</v>
      </c>
      <c r="F13" s="217">
        <v>270</v>
      </c>
      <c r="G13" s="219">
        <v>1</v>
      </c>
      <c r="H13" s="219">
        <v>0</v>
      </c>
      <c r="I13" s="219">
        <v>1</v>
      </c>
      <c r="J13" s="219">
        <v>0</v>
      </c>
      <c r="K13" s="219">
        <v>135</v>
      </c>
      <c r="L13" s="219">
        <v>13</v>
      </c>
      <c r="M13" s="219">
        <v>9</v>
      </c>
      <c r="N13" s="219">
        <v>7</v>
      </c>
      <c r="O13" s="219">
        <v>23</v>
      </c>
      <c r="P13" s="219">
        <v>3</v>
      </c>
      <c r="Q13" s="219">
        <v>15</v>
      </c>
      <c r="R13" s="219">
        <v>1</v>
      </c>
      <c r="S13" s="219">
        <v>8</v>
      </c>
      <c r="T13" s="219">
        <v>1</v>
      </c>
      <c r="U13" s="219">
        <v>10</v>
      </c>
      <c r="V13" s="219">
        <v>0</v>
      </c>
      <c r="W13" s="219">
        <v>31</v>
      </c>
      <c r="X13" s="219">
        <v>0</v>
      </c>
      <c r="Y13" s="219">
        <v>10</v>
      </c>
      <c r="Z13" s="219">
        <v>0</v>
      </c>
      <c r="AA13" s="219">
        <v>0</v>
      </c>
      <c r="AB13" s="219">
        <v>0</v>
      </c>
      <c r="AC13" s="219">
        <v>0</v>
      </c>
      <c r="AD13" s="219">
        <v>0</v>
      </c>
      <c r="AE13" s="219">
        <v>10</v>
      </c>
      <c r="AF13" s="219">
        <v>0</v>
      </c>
      <c r="AG13" s="219">
        <f aca="true" t="shared" si="1" ref="AG13:AG56">O13+Q13+S13+U13+W13+Y13+AA13+AC13+AE13</f>
        <v>107</v>
      </c>
      <c r="AH13" s="220">
        <f t="shared" si="0"/>
        <v>5</v>
      </c>
      <c r="AI13" s="219">
        <v>35</v>
      </c>
      <c r="AJ13" s="219">
        <v>0</v>
      </c>
      <c r="AK13" s="37"/>
    </row>
    <row r="14" spans="1:37" ht="15" customHeight="1">
      <c r="A14" s="29">
        <v>4</v>
      </c>
      <c r="B14" s="98" t="s">
        <v>111</v>
      </c>
      <c r="C14" s="255">
        <v>1</v>
      </c>
      <c r="D14" s="255">
        <v>0</v>
      </c>
      <c r="E14" s="217">
        <v>218.71</v>
      </c>
      <c r="F14" s="217">
        <v>190</v>
      </c>
      <c r="G14" s="219">
        <v>1</v>
      </c>
      <c r="H14" s="219">
        <v>0</v>
      </c>
      <c r="I14" s="219">
        <v>1</v>
      </c>
      <c r="J14" s="219">
        <v>0</v>
      </c>
      <c r="K14" s="219">
        <v>52</v>
      </c>
      <c r="L14" s="219">
        <v>26</v>
      </c>
      <c r="M14" s="219">
        <v>14</v>
      </c>
      <c r="N14" s="219">
        <v>10</v>
      </c>
      <c r="O14" s="219">
        <v>55</v>
      </c>
      <c r="P14" s="219">
        <v>3</v>
      </c>
      <c r="Q14" s="219">
        <v>37</v>
      </c>
      <c r="R14" s="219">
        <v>2</v>
      </c>
      <c r="S14" s="219">
        <v>18</v>
      </c>
      <c r="T14" s="219">
        <v>2</v>
      </c>
      <c r="U14" s="219">
        <v>19</v>
      </c>
      <c r="V14" s="219">
        <v>2</v>
      </c>
      <c r="W14" s="219">
        <v>5</v>
      </c>
      <c r="X14" s="219">
        <v>0</v>
      </c>
      <c r="Y14" s="219">
        <v>0</v>
      </c>
      <c r="Z14" s="219">
        <v>0</v>
      </c>
      <c r="AA14" s="219">
        <v>0</v>
      </c>
      <c r="AB14" s="219">
        <v>0</v>
      </c>
      <c r="AC14" s="219">
        <v>0</v>
      </c>
      <c r="AD14" s="219">
        <v>0</v>
      </c>
      <c r="AE14" s="219">
        <v>0</v>
      </c>
      <c r="AF14" s="219">
        <v>0</v>
      </c>
      <c r="AG14" s="219">
        <f t="shared" si="1"/>
        <v>134</v>
      </c>
      <c r="AH14" s="220">
        <f t="shared" si="0"/>
        <v>9</v>
      </c>
      <c r="AI14" s="219">
        <v>43</v>
      </c>
      <c r="AJ14" s="219">
        <v>0</v>
      </c>
      <c r="AK14" s="38"/>
    </row>
    <row r="15" spans="1:37" ht="32.25" customHeight="1">
      <c r="A15" s="29">
        <v>5</v>
      </c>
      <c r="B15" s="98" t="s">
        <v>176</v>
      </c>
      <c r="C15" s="256">
        <v>1</v>
      </c>
      <c r="D15" s="256">
        <v>0</v>
      </c>
      <c r="E15" s="228">
        <v>2865</v>
      </c>
      <c r="F15" s="228">
        <v>1654.2</v>
      </c>
      <c r="G15" s="229">
        <v>1</v>
      </c>
      <c r="H15" s="229">
        <v>0</v>
      </c>
      <c r="I15" s="229">
        <v>0</v>
      </c>
      <c r="J15" s="229">
        <v>0</v>
      </c>
      <c r="K15" s="229">
        <v>300</v>
      </c>
      <c r="L15" s="229">
        <v>85</v>
      </c>
      <c r="M15" s="229">
        <v>46</v>
      </c>
      <c r="N15" s="229">
        <v>46</v>
      </c>
      <c r="O15" s="229">
        <v>48</v>
      </c>
      <c r="P15" s="229">
        <v>1</v>
      </c>
      <c r="Q15" s="229">
        <v>62</v>
      </c>
      <c r="R15" s="229">
        <v>7</v>
      </c>
      <c r="S15" s="229">
        <v>60</v>
      </c>
      <c r="T15" s="229">
        <v>7</v>
      </c>
      <c r="U15" s="229">
        <v>12</v>
      </c>
      <c r="V15" s="229">
        <v>1</v>
      </c>
      <c r="W15" s="229">
        <v>10</v>
      </c>
      <c r="X15" s="229">
        <v>4</v>
      </c>
      <c r="Y15" s="229">
        <v>0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  <c r="AE15" s="229">
        <v>4</v>
      </c>
      <c r="AF15" s="229">
        <v>0</v>
      </c>
      <c r="AG15" s="229">
        <f t="shared" si="1"/>
        <v>196</v>
      </c>
      <c r="AH15" s="230">
        <f t="shared" si="0"/>
        <v>20</v>
      </c>
      <c r="AI15" s="229">
        <v>30</v>
      </c>
      <c r="AJ15" s="229">
        <v>0</v>
      </c>
      <c r="AK15" s="242"/>
    </row>
    <row r="16" spans="1:37" ht="28.5" customHeight="1">
      <c r="A16" s="29">
        <v>6</v>
      </c>
      <c r="B16" s="98" t="s">
        <v>177</v>
      </c>
      <c r="C16" s="256">
        <v>1</v>
      </c>
      <c r="D16" s="256">
        <v>0</v>
      </c>
      <c r="E16" s="228">
        <v>2204</v>
      </c>
      <c r="F16" s="228">
        <v>1574</v>
      </c>
      <c r="G16" s="229">
        <v>1</v>
      </c>
      <c r="H16" s="229">
        <v>0</v>
      </c>
      <c r="I16" s="229">
        <v>1</v>
      </c>
      <c r="J16" s="229">
        <v>0</v>
      </c>
      <c r="K16" s="229">
        <v>380</v>
      </c>
      <c r="L16" s="229">
        <v>121</v>
      </c>
      <c r="M16" s="229">
        <v>79</v>
      </c>
      <c r="N16" s="229">
        <v>77</v>
      </c>
      <c r="O16" s="229">
        <v>66</v>
      </c>
      <c r="P16" s="229">
        <v>3</v>
      </c>
      <c r="Q16" s="229">
        <v>148</v>
      </c>
      <c r="R16" s="229">
        <v>9</v>
      </c>
      <c r="S16" s="229">
        <v>81</v>
      </c>
      <c r="T16" s="229">
        <v>6</v>
      </c>
      <c r="U16" s="229">
        <v>48</v>
      </c>
      <c r="V16" s="229">
        <v>7</v>
      </c>
      <c r="W16" s="229">
        <v>0</v>
      </c>
      <c r="X16" s="229">
        <v>0</v>
      </c>
      <c r="Y16" s="229"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f t="shared" si="1"/>
        <v>343</v>
      </c>
      <c r="AH16" s="230">
        <f t="shared" si="0"/>
        <v>25</v>
      </c>
      <c r="AI16" s="229">
        <v>27</v>
      </c>
      <c r="AJ16" s="229">
        <v>0</v>
      </c>
      <c r="AK16" s="52"/>
    </row>
    <row r="17" spans="1:37" ht="17.25" customHeight="1">
      <c r="A17" s="29">
        <v>7</v>
      </c>
      <c r="B17" s="98" t="s">
        <v>178</v>
      </c>
      <c r="C17" s="255">
        <v>1</v>
      </c>
      <c r="D17" s="255">
        <v>0</v>
      </c>
      <c r="E17" s="217">
        <v>531.1</v>
      </c>
      <c r="F17" s="217">
        <v>340</v>
      </c>
      <c r="G17" s="219">
        <v>1</v>
      </c>
      <c r="H17" s="219">
        <v>0</v>
      </c>
      <c r="I17" s="219">
        <v>1</v>
      </c>
      <c r="J17" s="219">
        <v>0</v>
      </c>
      <c r="K17" s="219">
        <v>120</v>
      </c>
      <c r="L17" s="219">
        <v>36</v>
      </c>
      <c r="M17" s="219">
        <v>29</v>
      </c>
      <c r="N17" s="219">
        <v>32</v>
      </c>
      <c r="O17" s="219">
        <v>144</v>
      </c>
      <c r="P17" s="219">
        <v>16</v>
      </c>
      <c r="Q17" s="219">
        <v>69</v>
      </c>
      <c r="R17" s="219">
        <v>15</v>
      </c>
      <c r="S17" s="219">
        <v>42</v>
      </c>
      <c r="T17" s="219">
        <v>7</v>
      </c>
      <c r="U17" s="219">
        <v>62</v>
      </c>
      <c r="V17" s="219">
        <v>10</v>
      </c>
      <c r="W17" s="219">
        <v>0</v>
      </c>
      <c r="X17" s="219">
        <v>0</v>
      </c>
      <c r="Y17" s="219">
        <v>0</v>
      </c>
      <c r="Z17" s="219">
        <v>0</v>
      </c>
      <c r="AA17" s="219">
        <v>0</v>
      </c>
      <c r="AB17" s="219">
        <v>0</v>
      </c>
      <c r="AC17" s="219">
        <v>0</v>
      </c>
      <c r="AD17" s="219">
        <v>0</v>
      </c>
      <c r="AE17" s="219">
        <v>0</v>
      </c>
      <c r="AF17" s="219">
        <v>0</v>
      </c>
      <c r="AG17" s="219">
        <f t="shared" si="1"/>
        <v>317</v>
      </c>
      <c r="AH17" s="220">
        <f t="shared" si="0"/>
        <v>48</v>
      </c>
      <c r="AI17" s="219">
        <v>56</v>
      </c>
      <c r="AJ17" s="219">
        <v>0</v>
      </c>
      <c r="AK17" s="37"/>
    </row>
    <row r="18" spans="1:37" ht="15" customHeight="1">
      <c r="A18" s="29">
        <v>8</v>
      </c>
      <c r="B18" s="98" t="s">
        <v>179</v>
      </c>
      <c r="C18" s="255">
        <v>1</v>
      </c>
      <c r="D18" s="255">
        <v>0</v>
      </c>
      <c r="E18" s="217">
        <v>650</v>
      </c>
      <c r="F18" s="217">
        <v>530</v>
      </c>
      <c r="G18" s="222">
        <v>1</v>
      </c>
      <c r="H18" s="222">
        <v>0</v>
      </c>
      <c r="I18" s="222">
        <v>1</v>
      </c>
      <c r="J18" s="222">
        <v>0</v>
      </c>
      <c r="K18" s="222">
        <v>160</v>
      </c>
      <c r="L18" s="222">
        <v>24</v>
      </c>
      <c r="M18" s="222">
        <v>20</v>
      </c>
      <c r="N18" s="222">
        <v>17</v>
      </c>
      <c r="O18" s="222">
        <v>78</v>
      </c>
      <c r="P18" s="222">
        <v>5</v>
      </c>
      <c r="Q18" s="222">
        <v>29</v>
      </c>
      <c r="R18" s="222">
        <v>7</v>
      </c>
      <c r="S18" s="222">
        <v>27</v>
      </c>
      <c r="T18" s="222">
        <v>7</v>
      </c>
      <c r="U18" s="222">
        <v>25</v>
      </c>
      <c r="V18" s="222">
        <v>5</v>
      </c>
      <c r="W18" s="222">
        <v>0</v>
      </c>
      <c r="X18" s="222">
        <v>0</v>
      </c>
      <c r="Y18" s="222">
        <v>0</v>
      </c>
      <c r="Z18" s="222">
        <v>0</v>
      </c>
      <c r="AA18" s="222">
        <v>0</v>
      </c>
      <c r="AB18" s="222">
        <v>0</v>
      </c>
      <c r="AC18" s="222">
        <v>0</v>
      </c>
      <c r="AD18" s="222">
        <v>0</v>
      </c>
      <c r="AE18" s="222">
        <v>0</v>
      </c>
      <c r="AF18" s="222">
        <v>0</v>
      </c>
      <c r="AG18" s="222">
        <f t="shared" si="1"/>
        <v>159</v>
      </c>
      <c r="AH18" s="220">
        <f t="shared" si="0"/>
        <v>24</v>
      </c>
      <c r="AI18" s="222">
        <v>40</v>
      </c>
      <c r="AJ18" s="222">
        <v>0</v>
      </c>
      <c r="AK18" s="40"/>
    </row>
    <row r="19" spans="1:38" ht="18" customHeight="1">
      <c r="A19" s="29">
        <v>9</v>
      </c>
      <c r="B19" s="98" t="s">
        <v>100</v>
      </c>
      <c r="C19" s="255">
        <v>1</v>
      </c>
      <c r="D19" s="255">
        <v>0</v>
      </c>
      <c r="E19" s="217">
        <v>555.1</v>
      </c>
      <c r="F19" s="217">
        <v>318.2</v>
      </c>
      <c r="G19" s="219">
        <v>1</v>
      </c>
      <c r="H19" s="219">
        <v>0</v>
      </c>
      <c r="I19" s="219">
        <v>0</v>
      </c>
      <c r="J19" s="219">
        <v>0</v>
      </c>
      <c r="K19" s="219">
        <v>144</v>
      </c>
      <c r="L19" s="219">
        <v>58</v>
      </c>
      <c r="M19" s="219">
        <v>35</v>
      </c>
      <c r="N19" s="219">
        <v>25</v>
      </c>
      <c r="O19" s="219">
        <v>144</v>
      </c>
      <c r="P19" s="219">
        <v>12</v>
      </c>
      <c r="Q19" s="219">
        <v>98</v>
      </c>
      <c r="R19" s="219">
        <v>2</v>
      </c>
      <c r="S19" s="219">
        <v>33</v>
      </c>
      <c r="T19" s="219">
        <v>2</v>
      </c>
      <c r="U19" s="219">
        <v>84</v>
      </c>
      <c r="V19" s="219">
        <v>8</v>
      </c>
      <c r="W19" s="219">
        <v>0</v>
      </c>
      <c r="X19" s="219">
        <v>0</v>
      </c>
      <c r="Y19" s="219">
        <v>0</v>
      </c>
      <c r="Z19" s="219">
        <v>0</v>
      </c>
      <c r="AA19" s="219">
        <v>0</v>
      </c>
      <c r="AB19" s="219">
        <v>0</v>
      </c>
      <c r="AC19" s="219">
        <v>0</v>
      </c>
      <c r="AD19" s="219">
        <v>0</v>
      </c>
      <c r="AE19" s="219">
        <v>0</v>
      </c>
      <c r="AF19" s="219">
        <v>0</v>
      </c>
      <c r="AG19" s="219">
        <f t="shared" si="1"/>
        <v>359</v>
      </c>
      <c r="AH19" s="220">
        <f t="shared" si="0"/>
        <v>24</v>
      </c>
      <c r="AI19" s="219">
        <v>107</v>
      </c>
      <c r="AJ19" s="219">
        <v>0</v>
      </c>
      <c r="AK19" s="40"/>
      <c r="AL19" s="32"/>
    </row>
    <row r="20" spans="1:37" ht="17.25" customHeight="1">
      <c r="A20" s="29">
        <v>10</v>
      </c>
      <c r="B20" s="98" t="s">
        <v>43</v>
      </c>
      <c r="C20" s="255">
        <v>1</v>
      </c>
      <c r="D20" s="255">
        <v>0</v>
      </c>
      <c r="E20" s="217">
        <v>952</v>
      </c>
      <c r="F20" s="217">
        <v>565</v>
      </c>
      <c r="G20" s="219">
        <v>1</v>
      </c>
      <c r="H20" s="219">
        <v>0</v>
      </c>
      <c r="I20" s="219">
        <v>1</v>
      </c>
      <c r="J20" s="219">
        <v>0</v>
      </c>
      <c r="K20" s="219">
        <v>180</v>
      </c>
      <c r="L20" s="219">
        <v>14</v>
      </c>
      <c r="M20" s="219">
        <v>12</v>
      </c>
      <c r="N20" s="219">
        <v>2</v>
      </c>
      <c r="O20" s="219">
        <v>50</v>
      </c>
      <c r="P20" s="219">
        <v>4</v>
      </c>
      <c r="Q20" s="219">
        <v>18</v>
      </c>
      <c r="R20" s="219">
        <v>2</v>
      </c>
      <c r="S20" s="219">
        <v>9</v>
      </c>
      <c r="T20" s="219">
        <v>0</v>
      </c>
      <c r="U20" s="219">
        <v>16</v>
      </c>
      <c r="V20" s="219">
        <v>0</v>
      </c>
      <c r="W20" s="219">
        <v>0</v>
      </c>
      <c r="X20" s="219">
        <v>0</v>
      </c>
      <c r="Y20" s="219">
        <v>0</v>
      </c>
      <c r="Z20" s="219">
        <v>0</v>
      </c>
      <c r="AA20" s="219">
        <v>0</v>
      </c>
      <c r="AB20" s="219">
        <v>0</v>
      </c>
      <c r="AC20" s="219">
        <v>0</v>
      </c>
      <c r="AD20" s="219">
        <v>0</v>
      </c>
      <c r="AE20" s="219">
        <v>0</v>
      </c>
      <c r="AF20" s="219">
        <v>0</v>
      </c>
      <c r="AG20" s="219">
        <f t="shared" si="1"/>
        <v>93</v>
      </c>
      <c r="AH20" s="220">
        <f t="shared" si="0"/>
        <v>6</v>
      </c>
      <c r="AI20" s="219">
        <v>18</v>
      </c>
      <c r="AJ20" s="219">
        <v>0</v>
      </c>
      <c r="AK20" s="37"/>
    </row>
    <row r="21" spans="1:37" ht="17.25" customHeight="1">
      <c r="A21" s="29">
        <v>11</v>
      </c>
      <c r="B21" s="98" t="s">
        <v>78</v>
      </c>
      <c r="C21" s="255">
        <v>1</v>
      </c>
      <c r="D21" s="255">
        <v>0</v>
      </c>
      <c r="E21" s="217">
        <v>248.5</v>
      </c>
      <c r="F21" s="217">
        <v>180</v>
      </c>
      <c r="G21" s="219">
        <v>1</v>
      </c>
      <c r="H21" s="219">
        <v>0</v>
      </c>
      <c r="I21" s="219">
        <v>1</v>
      </c>
      <c r="J21" s="219">
        <v>0</v>
      </c>
      <c r="K21" s="219">
        <v>60</v>
      </c>
      <c r="L21" s="219">
        <v>6</v>
      </c>
      <c r="M21" s="219">
        <v>6</v>
      </c>
      <c r="N21" s="219">
        <v>4</v>
      </c>
      <c r="O21" s="219">
        <v>36</v>
      </c>
      <c r="P21" s="219">
        <v>2</v>
      </c>
      <c r="Q21" s="219">
        <v>4</v>
      </c>
      <c r="R21" s="219">
        <v>0</v>
      </c>
      <c r="S21" s="219">
        <v>0</v>
      </c>
      <c r="T21" s="219">
        <v>0</v>
      </c>
      <c r="U21" s="219">
        <v>8</v>
      </c>
      <c r="V21" s="219">
        <v>0</v>
      </c>
      <c r="W21" s="219">
        <v>0</v>
      </c>
      <c r="X21" s="219">
        <v>0</v>
      </c>
      <c r="Y21" s="219">
        <v>0</v>
      </c>
      <c r="Z21" s="219">
        <v>0</v>
      </c>
      <c r="AA21" s="219">
        <v>0</v>
      </c>
      <c r="AB21" s="219">
        <v>0</v>
      </c>
      <c r="AC21" s="219">
        <v>0</v>
      </c>
      <c r="AD21" s="219">
        <v>0</v>
      </c>
      <c r="AE21" s="219">
        <v>0</v>
      </c>
      <c r="AF21" s="219">
        <v>0</v>
      </c>
      <c r="AG21" s="219">
        <f t="shared" si="1"/>
        <v>48</v>
      </c>
      <c r="AH21" s="220">
        <f t="shared" si="0"/>
        <v>2</v>
      </c>
      <c r="AI21" s="219">
        <v>15</v>
      </c>
      <c r="AJ21" s="219">
        <v>0</v>
      </c>
      <c r="AK21" s="37"/>
    </row>
    <row r="22" spans="1:37" ht="16.5" customHeight="1">
      <c r="A22" s="29">
        <v>12</v>
      </c>
      <c r="B22" s="98" t="s">
        <v>98</v>
      </c>
      <c r="C22" s="255">
        <v>1</v>
      </c>
      <c r="D22" s="255">
        <v>0</v>
      </c>
      <c r="E22" s="217">
        <v>270</v>
      </c>
      <c r="F22" s="217">
        <v>150</v>
      </c>
      <c r="G22" s="219">
        <v>1</v>
      </c>
      <c r="H22" s="219">
        <v>0</v>
      </c>
      <c r="I22" s="219">
        <v>1</v>
      </c>
      <c r="J22" s="219">
        <v>0</v>
      </c>
      <c r="K22" s="219">
        <v>120</v>
      </c>
      <c r="L22" s="219">
        <v>16</v>
      </c>
      <c r="M22" s="219">
        <v>16</v>
      </c>
      <c r="N22" s="219">
        <v>8</v>
      </c>
      <c r="O22" s="219">
        <v>27</v>
      </c>
      <c r="P22" s="219">
        <v>2</v>
      </c>
      <c r="Q22" s="219">
        <v>18</v>
      </c>
      <c r="R22" s="219">
        <v>0</v>
      </c>
      <c r="S22" s="219">
        <v>6</v>
      </c>
      <c r="T22" s="219">
        <v>2</v>
      </c>
      <c r="U22" s="219">
        <v>5</v>
      </c>
      <c r="V22" s="219">
        <v>0</v>
      </c>
      <c r="W22" s="219">
        <v>0</v>
      </c>
      <c r="X22" s="219">
        <v>0</v>
      </c>
      <c r="Y22" s="219">
        <v>0</v>
      </c>
      <c r="Z22" s="219">
        <v>0</v>
      </c>
      <c r="AA22" s="219">
        <v>21</v>
      </c>
      <c r="AB22" s="219">
        <v>0</v>
      </c>
      <c r="AC22" s="219">
        <v>0</v>
      </c>
      <c r="AD22" s="219">
        <v>0</v>
      </c>
      <c r="AE22" s="219">
        <v>0</v>
      </c>
      <c r="AF22" s="219">
        <v>0</v>
      </c>
      <c r="AG22" s="219">
        <f t="shared" si="1"/>
        <v>77</v>
      </c>
      <c r="AH22" s="220">
        <f t="shared" si="0"/>
        <v>4</v>
      </c>
      <c r="AI22" s="219">
        <v>16</v>
      </c>
      <c r="AJ22" s="219">
        <v>3</v>
      </c>
      <c r="AK22" s="37"/>
    </row>
    <row r="23" spans="1:37" ht="15" customHeight="1">
      <c r="A23" s="181">
        <v>13</v>
      </c>
      <c r="B23" s="98" t="s">
        <v>170</v>
      </c>
      <c r="C23" s="255">
        <v>1</v>
      </c>
      <c r="D23" s="255">
        <v>0</v>
      </c>
      <c r="E23" s="217" t="s">
        <v>171</v>
      </c>
      <c r="F23" s="217">
        <v>350</v>
      </c>
      <c r="G23" s="222">
        <v>1</v>
      </c>
      <c r="H23" s="222">
        <v>0</v>
      </c>
      <c r="I23" s="222">
        <v>1</v>
      </c>
      <c r="J23" s="222">
        <v>0</v>
      </c>
      <c r="K23" s="222">
        <v>250</v>
      </c>
      <c r="L23" s="222">
        <v>18</v>
      </c>
      <c r="M23" s="222">
        <v>16</v>
      </c>
      <c r="N23" s="222">
        <v>13</v>
      </c>
      <c r="O23" s="222">
        <v>59</v>
      </c>
      <c r="P23" s="222">
        <v>3</v>
      </c>
      <c r="Q23" s="222">
        <v>40</v>
      </c>
      <c r="R23" s="222">
        <v>4</v>
      </c>
      <c r="S23" s="222">
        <v>22</v>
      </c>
      <c r="T23" s="222">
        <v>2</v>
      </c>
      <c r="U23" s="222">
        <v>15</v>
      </c>
      <c r="V23" s="222">
        <v>1</v>
      </c>
      <c r="W23" s="222">
        <v>0</v>
      </c>
      <c r="X23" s="222">
        <v>0</v>
      </c>
      <c r="Y23" s="222">
        <v>0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  <c r="AG23" s="222">
        <f t="shared" si="1"/>
        <v>136</v>
      </c>
      <c r="AH23" s="220">
        <f t="shared" si="0"/>
        <v>10</v>
      </c>
      <c r="AI23" s="222">
        <v>34</v>
      </c>
      <c r="AJ23" s="222">
        <v>1</v>
      </c>
      <c r="AK23" s="37"/>
    </row>
    <row r="24" spans="1:37" ht="13.5" customHeight="1">
      <c r="A24" s="181">
        <v>14</v>
      </c>
      <c r="B24" s="98" t="s">
        <v>180</v>
      </c>
      <c r="C24" s="255">
        <v>1</v>
      </c>
      <c r="D24" s="255">
        <v>0</v>
      </c>
      <c r="E24" s="217">
        <v>262.5</v>
      </c>
      <c r="F24" s="217">
        <v>188.6</v>
      </c>
      <c r="G24" s="219">
        <v>1</v>
      </c>
      <c r="H24" s="219">
        <v>0</v>
      </c>
      <c r="I24" s="219">
        <v>1</v>
      </c>
      <c r="J24" s="219">
        <v>0</v>
      </c>
      <c r="K24" s="219">
        <v>75</v>
      </c>
      <c r="L24" s="219">
        <v>6</v>
      </c>
      <c r="M24" s="219">
        <v>6</v>
      </c>
      <c r="N24" s="219">
        <v>3</v>
      </c>
      <c r="O24" s="219">
        <v>28</v>
      </c>
      <c r="P24" s="219">
        <v>1</v>
      </c>
      <c r="Q24" s="219">
        <v>0</v>
      </c>
      <c r="R24" s="219">
        <v>0</v>
      </c>
      <c r="S24" s="219">
        <v>0</v>
      </c>
      <c r="T24" s="219">
        <v>0</v>
      </c>
      <c r="U24" s="219">
        <v>3</v>
      </c>
      <c r="V24" s="219">
        <v>0</v>
      </c>
      <c r="W24" s="219">
        <v>31</v>
      </c>
      <c r="X24" s="219">
        <v>1</v>
      </c>
      <c r="Y24" s="219">
        <v>0</v>
      </c>
      <c r="Z24" s="219">
        <v>0</v>
      </c>
      <c r="AA24" s="219">
        <v>0</v>
      </c>
      <c r="AB24" s="219">
        <v>0</v>
      </c>
      <c r="AC24" s="219">
        <v>0</v>
      </c>
      <c r="AD24" s="219">
        <v>0</v>
      </c>
      <c r="AE24" s="219">
        <v>0</v>
      </c>
      <c r="AF24" s="219">
        <v>0</v>
      </c>
      <c r="AG24" s="219">
        <f t="shared" si="1"/>
        <v>62</v>
      </c>
      <c r="AH24" s="220">
        <f t="shared" si="0"/>
        <v>2</v>
      </c>
      <c r="AI24" s="219">
        <v>9</v>
      </c>
      <c r="AJ24" s="219">
        <v>0</v>
      </c>
      <c r="AK24" s="37"/>
    </row>
    <row r="25" spans="1:42" ht="15" customHeight="1">
      <c r="A25" s="215">
        <v>15</v>
      </c>
      <c r="B25" s="98" t="s">
        <v>57</v>
      </c>
      <c r="C25" s="255">
        <v>1</v>
      </c>
      <c r="D25" s="255">
        <v>0</v>
      </c>
      <c r="E25" s="217">
        <v>1529</v>
      </c>
      <c r="F25" s="223">
        <v>90</v>
      </c>
      <c r="G25" s="219">
        <v>0</v>
      </c>
      <c r="H25" s="219">
        <v>1</v>
      </c>
      <c r="I25" s="219">
        <v>1</v>
      </c>
      <c r="J25" s="219">
        <v>0</v>
      </c>
      <c r="K25" s="219">
        <v>30</v>
      </c>
      <c r="L25" s="219">
        <v>4</v>
      </c>
      <c r="M25" s="219">
        <v>4</v>
      </c>
      <c r="N25" s="219">
        <v>2</v>
      </c>
      <c r="O25" s="219">
        <v>19</v>
      </c>
      <c r="P25" s="219">
        <v>4</v>
      </c>
      <c r="Q25" s="219">
        <v>0</v>
      </c>
      <c r="R25" s="219">
        <v>0</v>
      </c>
      <c r="S25" s="219">
        <v>5</v>
      </c>
      <c r="T25" s="219">
        <v>0</v>
      </c>
      <c r="U25" s="219">
        <v>0</v>
      </c>
      <c r="V25" s="219">
        <v>0</v>
      </c>
      <c r="W25" s="219">
        <v>0</v>
      </c>
      <c r="X25" s="219">
        <v>0</v>
      </c>
      <c r="Y25" s="219">
        <v>0</v>
      </c>
      <c r="Z25" s="219">
        <v>0</v>
      </c>
      <c r="AA25" s="219">
        <v>0</v>
      </c>
      <c r="AB25" s="219">
        <v>0</v>
      </c>
      <c r="AC25" s="219">
        <v>0</v>
      </c>
      <c r="AD25" s="219">
        <v>0</v>
      </c>
      <c r="AE25" s="219">
        <v>0</v>
      </c>
      <c r="AF25" s="219">
        <v>0</v>
      </c>
      <c r="AG25" s="219">
        <f t="shared" si="1"/>
        <v>24</v>
      </c>
      <c r="AH25" s="220">
        <f t="shared" si="0"/>
        <v>4</v>
      </c>
      <c r="AI25" s="219">
        <v>14</v>
      </c>
      <c r="AJ25" s="219">
        <v>0</v>
      </c>
      <c r="AK25" s="37"/>
      <c r="AP25" s="108"/>
    </row>
    <row r="26" spans="1:37" ht="16.5" customHeight="1">
      <c r="A26" s="181">
        <v>16</v>
      </c>
      <c r="B26" s="98" t="s">
        <v>58</v>
      </c>
      <c r="C26" s="255">
        <v>1</v>
      </c>
      <c r="D26" s="255">
        <v>0</v>
      </c>
      <c r="E26" s="217">
        <v>350</v>
      </c>
      <c r="F26" s="217">
        <v>120</v>
      </c>
      <c r="G26" s="219">
        <v>1</v>
      </c>
      <c r="H26" s="219">
        <v>0</v>
      </c>
      <c r="I26" s="219">
        <v>0</v>
      </c>
      <c r="J26" s="219">
        <v>0</v>
      </c>
      <c r="K26" s="219">
        <v>48</v>
      </c>
      <c r="L26" s="219">
        <v>7</v>
      </c>
      <c r="M26" s="219">
        <v>7</v>
      </c>
      <c r="N26" s="219">
        <v>0</v>
      </c>
      <c r="O26" s="219">
        <v>15</v>
      </c>
      <c r="P26" s="219">
        <v>1</v>
      </c>
      <c r="Q26" s="219">
        <v>11</v>
      </c>
      <c r="R26" s="219">
        <v>0</v>
      </c>
      <c r="S26" s="219">
        <v>23</v>
      </c>
      <c r="T26" s="219">
        <v>3</v>
      </c>
      <c r="U26" s="219">
        <v>0</v>
      </c>
      <c r="V26" s="219">
        <v>0</v>
      </c>
      <c r="W26" s="219">
        <v>0</v>
      </c>
      <c r="X26" s="219">
        <v>0</v>
      </c>
      <c r="Y26" s="219">
        <v>0</v>
      </c>
      <c r="Z26" s="219">
        <v>0</v>
      </c>
      <c r="AA26" s="219">
        <v>18</v>
      </c>
      <c r="AB26" s="219">
        <v>0</v>
      </c>
      <c r="AC26" s="219">
        <v>0</v>
      </c>
      <c r="AD26" s="219">
        <v>0</v>
      </c>
      <c r="AE26" s="219">
        <v>0</v>
      </c>
      <c r="AF26" s="219">
        <v>0</v>
      </c>
      <c r="AG26" s="219">
        <f t="shared" si="1"/>
        <v>67</v>
      </c>
      <c r="AH26" s="220">
        <f t="shared" si="0"/>
        <v>4</v>
      </c>
      <c r="AI26" s="219">
        <v>0</v>
      </c>
      <c r="AJ26" s="219">
        <v>0</v>
      </c>
      <c r="AK26" s="37"/>
    </row>
    <row r="27" spans="1:37" ht="15" customHeight="1">
      <c r="A27" s="181">
        <v>17</v>
      </c>
      <c r="B27" s="98" t="s">
        <v>181</v>
      </c>
      <c r="C27" s="255">
        <v>1</v>
      </c>
      <c r="D27" s="255">
        <v>0</v>
      </c>
      <c r="E27" s="224">
        <v>260</v>
      </c>
      <c r="F27" s="224">
        <v>200</v>
      </c>
      <c r="G27" s="225">
        <v>1</v>
      </c>
      <c r="H27" s="225">
        <v>0</v>
      </c>
      <c r="I27" s="225">
        <v>0</v>
      </c>
      <c r="J27" s="225">
        <v>0</v>
      </c>
      <c r="K27" s="225">
        <v>80</v>
      </c>
      <c r="L27" s="225">
        <v>10</v>
      </c>
      <c r="M27" s="225">
        <v>10</v>
      </c>
      <c r="N27" s="225">
        <v>4</v>
      </c>
      <c r="O27" s="225">
        <v>21</v>
      </c>
      <c r="P27" s="225">
        <v>1</v>
      </c>
      <c r="Q27" s="225">
        <v>5</v>
      </c>
      <c r="R27" s="225">
        <v>0</v>
      </c>
      <c r="S27" s="225">
        <v>13</v>
      </c>
      <c r="T27" s="225">
        <v>0</v>
      </c>
      <c r="U27" s="225">
        <v>33</v>
      </c>
      <c r="V27" s="225">
        <v>1</v>
      </c>
      <c r="W27" s="225">
        <v>0</v>
      </c>
      <c r="X27" s="225">
        <v>0</v>
      </c>
      <c r="Y27" s="225">
        <v>0</v>
      </c>
      <c r="Z27" s="225">
        <v>0</v>
      </c>
      <c r="AA27" s="225">
        <v>0</v>
      </c>
      <c r="AB27" s="225">
        <v>0</v>
      </c>
      <c r="AC27" s="225">
        <v>0</v>
      </c>
      <c r="AD27" s="225">
        <v>0</v>
      </c>
      <c r="AE27" s="225">
        <v>0</v>
      </c>
      <c r="AF27" s="225">
        <v>0</v>
      </c>
      <c r="AG27" s="219">
        <f t="shared" si="1"/>
        <v>72</v>
      </c>
      <c r="AH27" s="220">
        <f t="shared" si="0"/>
        <v>2</v>
      </c>
      <c r="AI27" s="225">
        <v>12</v>
      </c>
      <c r="AJ27" s="225">
        <v>0</v>
      </c>
      <c r="AK27" s="37"/>
    </row>
    <row r="28" spans="1:37" ht="15" customHeight="1">
      <c r="A28" s="181">
        <v>18</v>
      </c>
      <c r="B28" s="98" t="s">
        <v>59</v>
      </c>
      <c r="C28" s="255">
        <v>1</v>
      </c>
      <c r="D28" s="255">
        <v>0</v>
      </c>
      <c r="E28" s="224">
        <v>450</v>
      </c>
      <c r="F28" s="224">
        <v>150</v>
      </c>
      <c r="G28" s="225">
        <v>0</v>
      </c>
      <c r="H28" s="225">
        <v>1</v>
      </c>
      <c r="I28" s="225">
        <v>1</v>
      </c>
      <c r="J28" s="225">
        <v>0</v>
      </c>
      <c r="K28" s="225">
        <v>67</v>
      </c>
      <c r="L28" s="225">
        <v>8</v>
      </c>
      <c r="M28" s="225">
        <v>8</v>
      </c>
      <c r="N28" s="225">
        <v>4</v>
      </c>
      <c r="O28" s="219">
        <v>44</v>
      </c>
      <c r="P28" s="225">
        <v>4</v>
      </c>
      <c r="Q28" s="225">
        <v>0</v>
      </c>
      <c r="R28" s="225">
        <v>0</v>
      </c>
      <c r="S28" s="225">
        <v>17</v>
      </c>
      <c r="T28" s="225">
        <v>0</v>
      </c>
      <c r="U28" s="225">
        <v>3</v>
      </c>
      <c r="V28" s="225">
        <v>1</v>
      </c>
      <c r="W28" s="225">
        <v>0</v>
      </c>
      <c r="X28" s="225">
        <v>0</v>
      </c>
      <c r="Y28" s="225">
        <v>0</v>
      </c>
      <c r="Z28" s="225">
        <v>0</v>
      </c>
      <c r="AA28" s="225">
        <v>0</v>
      </c>
      <c r="AB28" s="225">
        <v>0</v>
      </c>
      <c r="AC28" s="225">
        <v>0</v>
      </c>
      <c r="AD28" s="225">
        <v>0</v>
      </c>
      <c r="AE28" s="225">
        <v>0</v>
      </c>
      <c r="AF28" s="225">
        <v>0</v>
      </c>
      <c r="AG28" s="219">
        <f t="shared" si="1"/>
        <v>64</v>
      </c>
      <c r="AH28" s="220">
        <f t="shared" si="0"/>
        <v>5</v>
      </c>
      <c r="AI28" s="225">
        <v>15</v>
      </c>
      <c r="AJ28" s="225">
        <v>0</v>
      </c>
      <c r="AK28" s="37"/>
    </row>
    <row r="29" spans="1:37" ht="13.5" customHeight="1">
      <c r="A29" s="181">
        <v>19</v>
      </c>
      <c r="B29" s="98" t="s">
        <v>182</v>
      </c>
      <c r="C29" s="255">
        <v>1</v>
      </c>
      <c r="D29" s="255">
        <v>0</v>
      </c>
      <c r="E29" s="217">
        <v>418</v>
      </c>
      <c r="F29" s="217">
        <v>280</v>
      </c>
      <c r="G29" s="219">
        <v>1</v>
      </c>
      <c r="H29" s="219">
        <v>0</v>
      </c>
      <c r="I29" s="219">
        <v>1</v>
      </c>
      <c r="J29" s="219">
        <v>0</v>
      </c>
      <c r="K29" s="219">
        <v>80</v>
      </c>
      <c r="L29" s="219">
        <v>8</v>
      </c>
      <c r="M29" s="219">
        <v>3</v>
      </c>
      <c r="N29" s="219">
        <v>0</v>
      </c>
      <c r="O29" s="219">
        <v>6</v>
      </c>
      <c r="P29" s="219">
        <v>2</v>
      </c>
      <c r="Q29" s="219">
        <v>5</v>
      </c>
      <c r="R29" s="219">
        <v>2</v>
      </c>
      <c r="S29" s="219">
        <v>4</v>
      </c>
      <c r="T29" s="219">
        <v>0</v>
      </c>
      <c r="U29" s="219">
        <v>5</v>
      </c>
      <c r="V29" s="219">
        <v>3</v>
      </c>
      <c r="W29" s="219">
        <v>0</v>
      </c>
      <c r="X29" s="219">
        <v>0</v>
      </c>
      <c r="Y29" s="219">
        <v>0</v>
      </c>
      <c r="Z29" s="219">
        <v>0</v>
      </c>
      <c r="AA29" s="219">
        <v>40</v>
      </c>
      <c r="AB29" s="219">
        <v>6</v>
      </c>
      <c r="AC29" s="219">
        <v>0</v>
      </c>
      <c r="AD29" s="219">
        <v>0</v>
      </c>
      <c r="AE29" s="219">
        <v>0</v>
      </c>
      <c r="AF29" s="219">
        <v>0</v>
      </c>
      <c r="AG29" s="219">
        <f t="shared" si="1"/>
        <v>60</v>
      </c>
      <c r="AH29" s="220">
        <f t="shared" si="0"/>
        <v>13</v>
      </c>
      <c r="AI29" s="219">
        <v>22</v>
      </c>
      <c r="AJ29" s="219">
        <v>0</v>
      </c>
      <c r="AK29" s="37"/>
    </row>
    <row r="30" spans="1:37" ht="13.5" customHeight="1">
      <c r="A30" s="181">
        <v>20</v>
      </c>
      <c r="B30" s="98" t="s">
        <v>183</v>
      </c>
      <c r="C30" s="255">
        <v>1</v>
      </c>
      <c r="D30" s="255">
        <v>0</v>
      </c>
      <c r="E30" s="217">
        <v>812</v>
      </c>
      <c r="F30" s="217">
        <v>507.5</v>
      </c>
      <c r="G30" s="219">
        <v>1</v>
      </c>
      <c r="H30" s="219">
        <v>0</v>
      </c>
      <c r="I30" s="219">
        <v>0</v>
      </c>
      <c r="J30" s="219">
        <v>0</v>
      </c>
      <c r="K30" s="219">
        <v>250</v>
      </c>
      <c r="L30" s="219">
        <v>23</v>
      </c>
      <c r="M30" s="219">
        <v>21</v>
      </c>
      <c r="N30" s="219">
        <v>18</v>
      </c>
      <c r="O30" s="219">
        <v>82</v>
      </c>
      <c r="P30" s="219">
        <v>10</v>
      </c>
      <c r="Q30" s="219">
        <v>80</v>
      </c>
      <c r="R30" s="219">
        <v>6</v>
      </c>
      <c r="S30" s="219">
        <v>51</v>
      </c>
      <c r="T30" s="219">
        <v>4</v>
      </c>
      <c r="U30" s="219">
        <v>26</v>
      </c>
      <c r="V30" s="219">
        <v>0</v>
      </c>
      <c r="W30" s="219">
        <v>0</v>
      </c>
      <c r="X30" s="219">
        <v>0</v>
      </c>
      <c r="Y30" s="219">
        <v>0</v>
      </c>
      <c r="Z30" s="219">
        <v>0</v>
      </c>
      <c r="AA30" s="219">
        <v>0</v>
      </c>
      <c r="AB30" s="219">
        <v>0</v>
      </c>
      <c r="AC30" s="219">
        <v>0</v>
      </c>
      <c r="AD30" s="219">
        <v>0</v>
      </c>
      <c r="AE30" s="219">
        <v>0</v>
      </c>
      <c r="AF30" s="219">
        <v>0</v>
      </c>
      <c r="AG30" s="219">
        <f t="shared" si="1"/>
        <v>239</v>
      </c>
      <c r="AH30" s="220">
        <f t="shared" si="0"/>
        <v>20</v>
      </c>
      <c r="AI30" s="219">
        <v>56</v>
      </c>
      <c r="AJ30" s="219">
        <v>0</v>
      </c>
      <c r="AK30" s="37"/>
    </row>
    <row r="31" spans="1:37" ht="15" customHeight="1">
      <c r="A31" s="181">
        <v>21</v>
      </c>
      <c r="B31" s="98" t="s">
        <v>41</v>
      </c>
      <c r="C31" s="255">
        <v>1</v>
      </c>
      <c r="D31" s="255">
        <v>0</v>
      </c>
      <c r="E31" s="217">
        <v>205</v>
      </c>
      <c r="F31" s="217">
        <v>80</v>
      </c>
      <c r="G31" s="219">
        <v>1</v>
      </c>
      <c r="H31" s="219">
        <v>0</v>
      </c>
      <c r="I31" s="219">
        <v>1</v>
      </c>
      <c r="J31" s="219">
        <v>0</v>
      </c>
      <c r="K31" s="219">
        <v>50</v>
      </c>
      <c r="L31" s="219">
        <v>6</v>
      </c>
      <c r="M31" s="219">
        <v>6</v>
      </c>
      <c r="N31" s="219">
        <v>6</v>
      </c>
      <c r="O31" s="219">
        <v>35</v>
      </c>
      <c r="P31" s="219">
        <v>6</v>
      </c>
      <c r="Q31" s="219">
        <v>6</v>
      </c>
      <c r="R31" s="219">
        <v>0</v>
      </c>
      <c r="S31" s="219">
        <v>7</v>
      </c>
      <c r="T31" s="219">
        <v>3</v>
      </c>
      <c r="U31" s="219">
        <v>6</v>
      </c>
      <c r="V31" s="219">
        <v>1</v>
      </c>
      <c r="W31" s="219">
        <v>0</v>
      </c>
      <c r="X31" s="219">
        <v>0</v>
      </c>
      <c r="Y31" s="219">
        <v>0</v>
      </c>
      <c r="Z31" s="219">
        <v>0</v>
      </c>
      <c r="AA31" s="219">
        <v>0</v>
      </c>
      <c r="AB31" s="219">
        <v>0</v>
      </c>
      <c r="AC31" s="219">
        <v>0</v>
      </c>
      <c r="AD31" s="219">
        <v>0</v>
      </c>
      <c r="AE31" s="219">
        <v>0</v>
      </c>
      <c r="AF31" s="219">
        <v>0</v>
      </c>
      <c r="AG31" s="219">
        <f t="shared" si="1"/>
        <v>54</v>
      </c>
      <c r="AH31" s="220">
        <f t="shared" si="0"/>
        <v>10</v>
      </c>
      <c r="AI31" s="219">
        <v>0</v>
      </c>
      <c r="AJ31" s="219">
        <v>0</v>
      </c>
      <c r="AK31" s="96"/>
    </row>
    <row r="32" spans="1:37" ht="15" customHeight="1">
      <c r="A32" s="181"/>
      <c r="B32" s="98" t="s">
        <v>172</v>
      </c>
      <c r="C32" s="255">
        <v>1</v>
      </c>
      <c r="D32" s="255">
        <v>0</v>
      </c>
      <c r="E32" s="217">
        <v>120</v>
      </c>
      <c r="F32" s="217">
        <v>110</v>
      </c>
      <c r="G32" s="219">
        <v>1</v>
      </c>
      <c r="H32" s="219">
        <v>0</v>
      </c>
      <c r="I32" s="219">
        <v>0</v>
      </c>
      <c r="J32" s="219">
        <v>0</v>
      </c>
      <c r="K32" s="219">
        <v>31</v>
      </c>
      <c r="L32" s="219">
        <v>4</v>
      </c>
      <c r="M32" s="219">
        <v>0</v>
      </c>
      <c r="N32" s="219">
        <v>1</v>
      </c>
      <c r="O32" s="219">
        <v>11</v>
      </c>
      <c r="P32" s="219">
        <v>1</v>
      </c>
      <c r="Q32" s="219">
        <v>0</v>
      </c>
      <c r="R32" s="219">
        <v>0</v>
      </c>
      <c r="S32" s="219">
        <v>14</v>
      </c>
      <c r="T32" s="219">
        <v>1</v>
      </c>
      <c r="U32" s="219">
        <v>6</v>
      </c>
      <c r="V32" s="219">
        <v>0</v>
      </c>
      <c r="W32" s="219">
        <v>0</v>
      </c>
      <c r="X32" s="219">
        <v>0</v>
      </c>
      <c r="Y32" s="219">
        <v>0</v>
      </c>
      <c r="Z32" s="219">
        <v>0</v>
      </c>
      <c r="AA32" s="219">
        <v>0</v>
      </c>
      <c r="AB32" s="219">
        <v>0</v>
      </c>
      <c r="AC32" s="219">
        <v>0</v>
      </c>
      <c r="AD32" s="219">
        <v>0</v>
      </c>
      <c r="AE32" s="219">
        <v>0</v>
      </c>
      <c r="AF32" s="219">
        <v>0</v>
      </c>
      <c r="AG32" s="219">
        <v>31</v>
      </c>
      <c r="AH32" s="220">
        <v>2</v>
      </c>
      <c r="AI32" s="219">
        <v>0</v>
      </c>
      <c r="AJ32" s="219">
        <v>0</v>
      </c>
      <c r="AK32" s="96"/>
    </row>
    <row r="33" spans="1:37" ht="15" customHeight="1">
      <c r="A33" s="181">
        <v>22</v>
      </c>
      <c r="B33" s="98" t="s">
        <v>56</v>
      </c>
      <c r="C33" s="255">
        <v>1</v>
      </c>
      <c r="D33" s="255">
        <v>0</v>
      </c>
      <c r="E33" s="217">
        <v>474</v>
      </c>
      <c r="F33" s="217">
        <v>356</v>
      </c>
      <c r="G33" s="219">
        <v>1</v>
      </c>
      <c r="H33" s="219">
        <v>0</v>
      </c>
      <c r="I33" s="219">
        <v>1</v>
      </c>
      <c r="J33" s="219">
        <v>0</v>
      </c>
      <c r="K33" s="219">
        <v>300</v>
      </c>
      <c r="L33" s="219">
        <v>15</v>
      </c>
      <c r="M33" s="219">
        <v>13</v>
      </c>
      <c r="N33" s="219">
        <v>6</v>
      </c>
      <c r="O33" s="219">
        <v>71</v>
      </c>
      <c r="P33" s="219">
        <v>7</v>
      </c>
      <c r="Q33" s="219">
        <v>16</v>
      </c>
      <c r="R33" s="219">
        <v>0</v>
      </c>
      <c r="S33" s="219">
        <v>10</v>
      </c>
      <c r="T33" s="219">
        <v>0</v>
      </c>
      <c r="U33" s="219">
        <v>19</v>
      </c>
      <c r="V33" s="219">
        <v>1</v>
      </c>
      <c r="W33" s="219">
        <v>2</v>
      </c>
      <c r="X33" s="219">
        <v>0</v>
      </c>
      <c r="Y33" s="219">
        <v>0</v>
      </c>
      <c r="Z33" s="219">
        <v>0</v>
      </c>
      <c r="AA33" s="219">
        <v>0</v>
      </c>
      <c r="AB33" s="219">
        <v>0</v>
      </c>
      <c r="AC33" s="219">
        <v>0</v>
      </c>
      <c r="AD33" s="219">
        <v>0</v>
      </c>
      <c r="AE33" s="219">
        <v>0</v>
      </c>
      <c r="AF33" s="219">
        <v>0</v>
      </c>
      <c r="AG33" s="219">
        <f t="shared" si="1"/>
        <v>118</v>
      </c>
      <c r="AH33" s="220">
        <f t="shared" si="0"/>
        <v>8</v>
      </c>
      <c r="AI33" s="219">
        <v>34</v>
      </c>
      <c r="AJ33" s="219">
        <v>0</v>
      </c>
      <c r="AK33" s="97"/>
    </row>
    <row r="34" spans="1:37" ht="14.25" customHeight="1">
      <c r="A34" s="181">
        <v>23</v>
      </c>
      <c r="B34" s="98" t="s">
        <v>77</v>
      </c>
      <c r="C34" s="255">
        <v>1</v>
      </c>
      <c r="D34" s="255">
        <v>0</v>
      </c>
      <c r="E34" s="217">
        <v>300</v>
      </c>
      <c r="F34" s="217">
        <v>200</v>
      </c>
      <c r="G34" s="219">
        <v>1</v>
      </c>
      <c r="H34" s="219">
        <v>0</v>
      </c>
      <c r="I34" s="219">
        <v>0</v>
      </c>
      <c r="J34" s="219">
        <v>0</v>
      </c>
      <c r="K34" s="219">
        <v>100</v>
      </c>
      <c r="L34" s="219">
        <v>16</v>
      </c>
      <c r="M34" s="219">
        <v>14</v>
      </c>
      <c r="N34" s="219">
        <v>7</v>
      </c>
      <c r="O34" s="219">
        <v>66</v>
      </c>
      <c r="P34" s="219">
        <v>3</v>
      </c>
      <c r="Q34" s="219">
        <v>37</v>
      </c>
      <c r="R34" s="219">
        <v>0</v>
      </c>
      <c r="S34" s="219">
        <v>28</v>
      </c>
      <c r="T34" s="219">
        <v>1</v>
      </c>
      <c r="U34" s="219">
        <v>31</v>
      </c>
      <c r="V34" s="219">
        <v>1</v>
      </c>
      <c r="W34" s="219">
        <v>0</v>
      </c>
      <c r="X34" s="219">
        <v>0</v>
      </c>
      <c r="Y34" s="219">
        <v>65</v>
      </c>
      <c r="Z34" s="219">
        <v>2</v>
      </c>
      <c r="AA34" s="219">
        <v>0</v>
      </c>
      <c r="AB34" s="219">
        <v>0</v>
      </c>
      <c r="AC34" s="219">
        <v>0</v>
      </c>
      <c r="AD34" s="219">
        <v>0</v>
      </c>
      <c r="AE34" s="219">
        <v>0</v>
      </c>
      <c r="AF34" s="219">
        <v>0</v>
      </c>
      <c r="AG34" s="219">
        <f t="shared" si="1"/>
        <v>227</v>
      </c>
      <c r="AH34" s="220">
        <f t="shared" si="0"/>
        <v>7</v>
      </c>
      <c r="AI34" s="219">
        <v>45</v>
      </c>
      <c r="AJ34" s="219">
        <v>0</v>
      </c>
      <c r="AK34" s="97"/>
    </row>
    <row r="35" spans="1:37" ht="15" customHeight="1">
      <c r="A35" s="181">
        <v>24</v>
      </c>
      <c r="B35" s="98" t="s">
        <v>21</v>
      </c>
      <c r="C35" s="255">
        <v>1</v>
      </c>
      <c r="D35" s="255">
        <v>0</v>
      </c>
      <c r="E35" s="217">
        <v>1192.9</v>
      </c>
      <c r="F35" s="217">
        <v>756.2</v>
      </c>
      <c r="G35" s="219">
        <v>1</v>
      </c>
      <c r="H35" s="219">
        <v>0</v>
      </c>
      <c r="I35" s="219">
        <v>0</v>
      </c>
      <c r="J35" s="219">
        <v>0</v>
      </c>
      <c r="K35" s="219">
        <v>250</v>
      </c>
      <c r="L35" s="219">
        <v>23</v>
      </c>
      <c r="M35" s="219">
        <v>21</v>
      </c>
      <c r="N35" s="219">
        <v>18</v>
      </c>
      <c r="O35" s="219">
        <v>69</v>
      </c>
      <c r="P35" s="219">
        <v>11</v>
      </c>
      <c r="Q35" s="219">
        <v>53</v>
      </c>
      <c r="R35" s="219">
        <v>4</v>
      </c>
      <c r="S35" s="219">
        <v>21</v>
      </c>
      <c r="T35" s="219">
        <v>3</v>
      </c>
      <c r="U35" s="219">
        <v>29</v>
      </c>
      <c r="V35" s="219">
        <v>5</v>
      </c>
      <c r="W35" s="219">
        <v>0</v>
      </c>
      <c r="X35" s="219">
        <v>0</v>
      </c>
      <c r="Y35" s="219">
        <v>0</v>
      </c>
      <c r="Z35" s="219">
        <v>0</v>
      </c>
      <c r="AA35" s="219">
        <v>0</v>
      </c>
      <c r="AB35" s="219">
        <v>0</v>
      </c>
      <c r="AC35" s="219">
        <v>0</v>
      </c>
      <c r="AD35" s="219">
        <v>0</v>
      </c>
      <c r="AE35" s="219">
        <v>0</v>
      </c>
      <c r="AF35" s="219">
        <v>0</v>
      </c>
      <c r="AG35" s="219">
        <f t="shared" si="1"/>
        <v>172</v>
      </c>
      <c r="AH35" s="220">
        <f t="shared" si="0"/>
        <v>23</v>
      </c>
      <c r="AI35" s="219">
        <v>33</v>
      </c>
      <c r="AJ35" s="219">
        <v>2</v>
      </c>
      <c r="AK35" s="97"/>
    </row>
    <row r="36" spans="1:37" ht="15" customHeight="1">
      <c r="A36" s="181"/>
      <c r="B36" s="98" t="s">
        <v>167</v>
      </c>
      <c r="C36" s="255">
        <v>0</v>
      </c>
      <c r="D36" s="255">
        <v>1</v>
      </c>
      <c r="E36" s="217">
        <v>178</v>
      </c>
      <c r="F36" s="217">
        <v>178</v>
      </c>
      <c r="G36" s="219">
        <v>0</v>
      </c>
      <c r="H36" s="219">
        <v>1</v>
      </c>
      <c r="I36" s="219">
        <v>0</v>
      </c>
      <c r="J36" s="219">
        <v>0</v>
      </c>
      <c r="K36" s="219">
        <v>20</v>
      </c>
      <c r="L36" s="219">
        <v>2</v>
      </c>
      <c r="M36" s="219">
        <v>2</v>
      </c>
      <c r="N36" s="219">
        <v>2</v>
      </c>
      <c r="O36" s="219">
        <v>0</v>
      </c>
      <c r="P36" s="219">
        <v>0</v>
      </c>
      <c r="Q36" s="219">
        <v>8</v>
      </c>
      <c r="R36" s="219">
        <v>1</v>
      </c>
      <c r="S36" s="219">
        <v>0</v>
      </c>
      <c r="T36" s="219">
        <v>0</v>
      </c>
      <c r="U36" s="219">
        <v>5</v>
      </c>
      <c r="V36" s="219">
        <v>1</v>
      </c>
      <c r="W36" s="219">
        <v>0</v>
      </c>
      <c r="X36" s="219">
        <v>0</v>
      </c>
      <c r="Y36" s="219">
        <v>0</v>
      </c>
      <c r="Z36" s="219">
        <v>0</v>
      </c>
      <c r="AA36" s="219">
        <v>0</v>
      </c>
      <c r="AB36" s="219">
        <v>0</v>
      </c>
      <c r="AC36" s="219">
        <v>0</v>
      </c>
      <c r="AD36" s="219">
        <v>0</v>
      </c>
      <c r="AE36" s="219">
        <v>0</v>
      </c>
      <c r="AF36" s="219">
        <v>0</v>
      </c>
      <c r="AG36" s="219">
        <f t="shared" si="1"/>
        <v>13</v>
      </c>
      <c r="AH36" s="220">
        <f t="shared" si="0"/>
        <v>2</v>
      </c>
      <c r="AI36" s="219">
        <v>1</v>
      </c>
      <c r="AJ36" s="219">
        <v>0</v>
      </c>
      <c r="AK36" s="97"/>
    </row>
    <row r="37" spans="1:37" ht="15" customHeight="1">
      <c r="A37" s="181"/>
      <c r="B37" s="98" t="s">
        <v>166</v>
      </c>
      <c r="C37" s="255">
        <v>0</v>
      </c>
      <c r="D37" s="255">
        <v>1</v>
      </c>
      <c r="E37" s="217">
        <v>16</v>
      </c>
      <c r="F37" s="217">
        <v>16</v>
      </c>
      <c r="G37" s="219">
        <v>0</v>
      </c>
      <c r="H37" s="219">
        <v>1</v>
      </c>
      <c r="I37" s="219">
        <v>0</v>
      </c>
      <c r="J37" s="219">
        <v>0</v>
      </c>
      <c r="K37" s="219">
        <v>9</v>
      </c>
      <c r="L37" s="219">
        <v>1</v>
      </c>
      <c r="M37" s="219">
        <v>1</v>
      </c>
      <c r="N37" s="219">
        <v>1</v>
      </c>
      <c r="O37" s="219">
        <v>0</v>
      </c>
      <c r="P37" s="219">
        <v>0</v>
      </c>
      <c r="Q37" s="219">
        <v>0</v>
      </c>
      <c r="R37" s="219">
        <v>0</v>
      </c>
      <c r="S37" s="219">
        <v>0</v>
      </c>
      <c r="T37" s="219">
        <v>0</v>
      </c>
      <c r="U37" s="219">
        <v>5</v>
      </c>
      <c r="V37" s="219">
        <v>1</v>
      </c>
      <c r="W37" s="219">
        <v>0</v>
      </c>
      <c r="X37" s="219">
        <v>0</v>
      </c>
      <c r="Y37" s="219">
        <v>0</v>
      </c>
      <c r="Z37" s="219">
        <v>0</v>
      </c>
      <c r="AA37" s="219">
        <v>0</v>
      </c>
      <c r="AB37" s="219">
        <v>0</v>
      </c>
      <c r="AC37" s="219">
        <v>0</v>
      </c>
      <c r="AD37" s="219">
        <v>0</v>
      </c>
      <c r="AE37" s="219">
        <v>0</v>
      </c>
      <c r="AF37" s="219">
        <v>0</v>
      </c>
      <c r="AG37" s="219">
        <f t="shared" si="1"/>
        <v>5</v>
      </c>
      <c r="AH37" s="220">
        <f t="shared" si="0"/>
        <v>1</v>
      </c>
      <c r="AI37" s="219">
        <v>3</v>
      </c>
      <c r="AJ37" s="219">
        <v>0</v>
      </c>
      <c r="AK37" s="97"/>
    </row>
    <row r="38" spans="1:37" ht="16.5" customHeight="1">
      <c r="A38" s="181">
        <v>25</v>
      </c>
      <c r="B38" s="98" t="s">
        <v>184</v>
      </c>
      <c r="C38" s="255">
        <v>1</v>
      </c>
      <c r="D38" s="255">
        <v>0</v>
      </c>
      <c r="E38" s="217">
        <v>250</v>
      </c>
      <c r="F38" s="217">
        <v>200</v>
      </c>
      <c r="G38" s="219">
        <v>1</v>
      </c>
      <c r="H38" s="219">
        <v>0</v>
      </c>
      <c r="I38" s="219">
        <v>1</v>
      </c>
      <c r="J38" s="219">
        <v>0</v>
      </c>
      <c r="K38" s="219">
        <v>52</v>
      </c>
      <c r="L38" s="219">
        <v>5</v>
      </c>
      <c r="M38" s="219">
        <v>5</v>
      </c>
      <c r="N38" s="219">
        <v>3</v>
      </c>
      <c r="O38" s="219">
        <v>26</v>
      </c>
      <c r="P38" s="219">
        <v>1</v>
      </c>
      <c r="Q38" s="219">
        <v>0</v>
      </c>
      <c r="R38" s="219">
        <v>0</v>
      </c>
      <c r="S38" s="219">
        <v>3</v>
      </c>
      <c r="T38" s="219">
        <v>1</v>
      </c>
      <c r="U38" s="219">
        <v>5</v>
      </c>
      <c r="V38" s="219">
        <v>0</v>
      </c>
      <c r="W38" s="219">
        <v>0</v>
      </c>
      <c r="X38" s="219">
        <v>0</v>
      </c>
      <c r="Y38" s="219">
        <v>0</v>
      </c>
      <c r="Z38" s="219">
        <v>0</v>
      </c>
      <c r="AA38" s="219">
        <v>18</v>
      </c>
      <c r="AB38" s="219">
        <v>0</v>
      </c>
      <c r="AC38" s="219">
        <v>0</v>
      </c>
      <c r="AD38" s="219">
        <v>0</v>
      </c>
      <c r="AE38" s="219">
        <v>0</v>
      </c>
      <c r="AF38" s="219">
        <v>0</v>
      </c>
      <c r="AG38" s="219">
        <f t="shared" si="1"/>
        <v>52</v>
      </c>
      <c r="AH38" s="220">
        <f t="shared" si="0"/>
        <v>2</v>
      </c>
      <c r="AI38" s="219">
        <v>9</v>
      </c>
      <c r="AJ38" s="219">
        <v>11</v>
      </c>
      <c r="AK38" s="97"/>
    </row>
    <row r="39" spans="1:37" ht="13.5">
      <c r="A39" s="181">
        <v>26</v>
      </c>
      <c r="B39" s="98" t="s">
        <v>185</v>
      </c>
      <c r="C39" s="255">
        <v>1</v>
      </c>
      <c r="D39" s="255">
        <v>0</v>
      </c>
      <c r="E39" s="217">
        <v>468</v>
      </c>
      <c r="F39" s="217">
        <v>350</v>
      </c>
      <c r="G39" s="219">
        <v>1</v>
      </c>
      <c r="H39" s="219">
        <v>0</v>
      </c>
      <c r="I39" s="219">
        <v>1</v>
      </c>
      <c r="J39" s="219">
        <v>0</v>
      </c>
      <c r="K39" s="219">
        <v>150</v>
      </c>
      <c r="L39" s="219">
        <v>20</v>
      </c>
      <c r="M39" s="219">
        <v>18</v>
      </c>
      <c r="N39" s="219">
        <v>13</v>
      </c>
      <c r="O39" s="219">
        <v>13</v>
      </c>
      <c r="P39" s="219">
        <v>1</v>
      </c>
      <c r="Q39" s="219">
        <v>40</v>
      </c>
      <c r="R39" s="219">
        <v>1</v>
      </c>
      <c r="S39" s="219">
        <v>31</v>
      </c>
      <c r="T39" s="219">
        <v>2</v>
      </c>
      <c r="U39" s="219">
        <v>15</v>
      </c>
      <c r="V39" s="219">
        <v>2</v>
      </c>
      <c r="W39" s="219">
        <v>6</v>
      </c>
      <c r="X39" s="219">
        <v>0</v>
      </c>
      <c r="Y39" s="219">
        <v>0</v>
      </c>
      <c r="Z39" s="219">
        <v>0</v>
      </c>
      <c r="AA39" s="219">
        <v>70</v>
      </c>
      <c r="AB39" s="219">
        <v>8</v>
      </c>
      <c r="AC39" s="219">
        <v>0</v>
      </c>
      <c r="AD39" s="219">
        <v>0</v>
      </c>
      <c r="AE39" s="219">
        <v>0</v>
      </c>
      <c r="AF39" s="219">
        <v>0</v>
      </c>
      <c r="AG39" s="219">
        <f t="shared" si="1"/>
        <v>175</v>
      </c>
      <c r="AH39" s="220">
        <f t="shared" si="0"/>
        <v>14</v>
      </c>
      <c r="AI39" s="219">
        <v>77</v>
      </c>
      <c r="AJ39" s="219">
        <v>0</v>
      </c>
      <c r="AK39" s="96"/>
    </row>
    <row r="40" spans="1:37" ht="13.5">
      <c r="A40" s="181">
        <v>27</v>
      </c>
      <c r="B40" s="98" t="s">
        <v>186</v>
      </c>
      <c r="C40" s="255">
        <v>1</v>
      </c>
      <c r="D40" s="255">
        <v>0</v>
      </c>
      <c r="E40" s="217">
        <v>250</v>
      </c>
      <c r="F40" s="217">
        <v>100</v>
      </c>
      <c r="G40" s="219">
        <v>1</v>
      </c>
      <c r="H40" s="219">
        <v>0</v>
      </c>
      <c r="I40" s="219">
        <v>1</v>
      </c>
      <c r="J40" s="219">
        <v>0</v>
      </c>
      <c r="K40" s="219">
        <v>60</v>
      </c>
      <c r="L40" s="219">
        <v>6</v>
      </c>
      <c r="M40" s="219">
        <v>5</v>
      </c>
      <c r="N40" s="219">
        <v>4</v>
      </c>
      <c r="O40" s="219">
        <v>14</v>
      </c>
      <c r="P40" s="219">
        <v>0</v>
      </c>
      <c r="Q40" s="219">
        <v>10</v>
      </c>
      <c r="R40" s="219">
        <v>1</v>
      </c>
      <c r="S40" s="219">
        <v>0</v>
      </c>
      <c r="T40" s="219">
        <v>0</v>
      </c>
      <c r="U40" s="219">
        <v>9</v>
      </c>
      <c r="V40" s="219">
        <v>0</v>
      </c>
      <c r="W40" s="219">
        <v>0</v>
      </c>
      <c r="X40" s="219">
        <v>0</v>
      </c>
      <c r="Y40" s="219">
        <v>9</v>
      </c>
      <c r="Z40" s="219">
        <v>0</v>
      </c>
      <c r="AA40" s="219">
        <v>38</v>
      </c>
      <c r="AB40" s="219">
        <v>29</v>
      </c>
      <c r="AC40" s="219">
        <v>0</v>
      </c>
      <c r="AD40" s="219">
        <v>0</v>
      </c>
      <c r="AE40" s="219">
        <v>0</v>
      </c>
      <c r="AF40" s="219">
        <v>0</v>
      </c>
      <c r="AG40" s="219">
        <f t="shared" si="1"/>
        <v>80</v>
      </c>
      <c r="AH40" s="220">
        <f t="shared" si="0"/>
        <v>30</v>
      </c>
      <c r="AI40" s="219">
        <v>0</v>
      </c>
      <c r="AJ40" s="219">
        <v>0</v>
      </c>
      <c r="AK40" s="96"/>
    </row>
    <row r="41" spans="1:37" ht="17.25" customHeight="1">
      <c r="A41" s="181">
        <v>28</v>
      </c>
      <c r="B41" s="180" t="s">
        <v>187</v>
      </c>
      <c r="C41" s="257">
        <v>1</v>
      </c>
      <c r="D41" s="257">
        <v>0</v>
      </c>
      <c r="E41" s="224">
        <v>162</v>
      </c>
      <c r="F41" s="224">
        <v>146</v>
      </c>
      <c r="G41" s="225">
        <v>1</v>
      </c>
      <c r="H41" s="225">
        <v>0</v>
      </c>
      <c r="I41" s="225">
        <v>0</v>
      </c>
      <c r="J41" s="225">
        <v>0</v>
      </c>
      <c r="K41" s="225">
        <v>25</v>
      </c>
      <c r="L41" s="225">
        <v>9</v>
      </c>
      <c r="M41" s="225">
        <v>5</v>
      </c>
      <c r="N41" s="225">
        <v>3</v>
      </c>
      <c r="O41" s="225">
        <v>46</v>
      </c>
      <c r="P41" s="225">
        <v>3</v>
      </c>
      <c r="Q41" s="225">
        <v>8</v>
      </c>
      <c r="R41" s="225">
        <v>0</v>
      </c>
      <c r="S41" s="225">
        <v>4</v>
      </c>
      <c r="T41" s="225">
        <v>1</v>
      </c>
      <c r="U41" s="225">
        <v>8</v>
      </c>
      <c r="V41" s="225">
        <v>2</v>
      </c>
      <c r="W41" s="225">
        <v>0</v>
      </c>
      <c r="X41" s="225">
        <v>0</v>
      </c>
      <c r="Y41" s="225">
        <v>0</v>
      </c>
      <c r="Z41" s="225">
        <v>0</v>
      </c>
      <c r="AA41" s="225">
        <v>0</v>
      </c>
      <c r="AB41" s="225">
        <v>0</v>
      </c>
      <c r="AC41" s="225">
        <v>0</v>
      </c>
      <c r="AD41" s="225">
        <v>0</v>
      </c>
      <c r="AE41" s="225">
        <v>0</v>
      </c>
      <c r="AF41" s="225">
        <v>0</v>
      </c>
      <c r="AG41" s="219">
        <f t="shared" si="1"/>
        <v>66</v>
      </c>
      <c r="AH41" s="220">
        <f t="shared" si="0"/>
        <v>6</v>
      </c>
      <c r="AI41" s="225">
        <v>24</v>
      </c>
      <c r="AJ41" s="225">
        <v>0</v>
      </c>
      <c r="AK41" s="96"/>
    </row>
    <row r="42" spans="1:37" ht="15.75" customHeight="1">
      <c r="A42" s="181">
        <v>29</v>
      </c>
      <c r="B42" s="98" t="s">
        <v>22</v>
      </c>
      <c r="C42" s="255">
        <v>1</v>
      </c>
      <c r="D42" s="255">
        <v>0</v>
      </c>
      <c r="E42" s="217">
        <v>418</v>
      </c>
      <c r="F42" s="217">
        <v>274</v>
      </c>
      <c r="G42" s="219">
        <v>1</v>
      </c>
      <c r="H42" s="219">
        <v>0</v>
      </c>
      <c r="I42" s="219">
        <v>0</v>
      </c>
      <c r="J42" s="219">
        <v>0</v>
      </c>
      <c r="K42" s="219">
        <v>68</v>
      </c>
      <c r="L42" s="219">
        <v>25</v>
      </c>
      <c r="M42" s="219">
        <v>17</v>
      </c>
      <c r="N42" s="219">
        <v>11</v>
      </c>
      <c r="O42" s="219">
        <v>86</v>
      </c>
      <c r="P42" s="219">
        <v>7</v>
      </c>
      <c r="Q42" s="219">
        <v>58</v>
      </c>
      <c r="R42" s="219">
        <v>3</v>
      </c>
      <c r="S42" s="219">
        <v>26</v>
      </c>
      <c r="T42" s="219">
        <v>6</v>
      </c>
      <c r="U42" s="219">
        <v>35</v>
      </c>
      <c r="V42" s="219">
        <v>3</v>
      </c>
      <c r="W42" s="219">
        <v>0</v>
      </c>
      <c r="X42" s="219">
        <v>0</v>
      </c>
      <c r="Y42" s="219">
        <v>0</v>
      </c>
      <c r="Z42" s="219">
        <v>0</v>
      </c>
      <c r="AA42" s="219">
        <v>0</v>
      </c>
      <c r="AB42" s="219">
        <v>0</v>
      </c>
      <c r="AC42" s="219">
        <v>0</v>
      </c>
      <c r="AD42" s="219">
        <v>0</v>
      </c>
      <c r="AE42" s="219">
        <v>0</v>
      </c>
      <c r="AF42" s="219">
        <v>0</v>
      </c>
      <c r="AG42" s="219">
        <f t="shared" si="1"/>
        <v>205</v>
      </c>
      <c r="AH42" s="220">
        <f t="shared" si="0"/>
        <v>19</v>
      </c>
      <c r="AI42" s="219">
        <v>39</v>
      </c>
      <c r="AJ42" s="219">
        <v>0</v>
      </c>
      <c r="AK42" s="40"/>
    </row>
    <row r="43" spans="1:37" ht="15" customHeight="1">
      <c r="A43" s="181">
        <v>30</v>
      </c>
      <c r="B43" s="98" t="s">
        <v>188</v>
      </c>
      <c r="C43" s="255">
        <v>1</v>
      </c>
      <c r="D43" s="255">
        <v>0</v>
      </c>
      <c r="E43" s="217">
        <v>240</v>
      </c>
      <c r="F43" s="217">
        <v>172</v>
      </c>
      <c r="G43" s="219">
        <v>1</v>
      </c>
      <c r="H43" s="219">
        <v>0</v>
      </c>
      <c r="I43" s="219">
        <v>1</v>
      </c>
      <c r="J43" s="219">
        <v>0</v>
      </c>
      <c r="K43" s="219">
        <v>100</v>
      </c>
      <c r="L43" s="219">
        <v>10</v>
      </c>
      <c r="M43" s="219">
        <v>10</v>
      </c>
      <c r="N43" s="219">
        <v>6</v>
      </c>
      <c r="O43" s="219">
        <v>52</v>
      </c>
      <c r="P43" s="219">
        <v>7</v>
      </c>
      <c r="Q43" s="219">
        <v>6</v>
      </c>
      <c r="R43" s="219">
        <v>0</v>
      </c>
      <c r="S43" s="219">
        <v>3</v>
      </c>
      <c r="T43" s="219">
        <v>0</v>
      </c>
      <c r="U43" s="219">
        <v>8</v>
      </c>
      <c r="V43" s="219">
        <v>1</v>
      </c>
      <c r="W43" s="219">
        <v>0</v>
      </c>
      <c r="X43" s="219">
        <v>0</v>
      </c>
      <c r="Y43" s="219">
        <v>0</v>
      </c>
      <c r="Z43" s="219">
        <v>0</v>
      </c>
      <c r="AA43" s="219">
        <v>10</v>
      </c>
      <c r="AB43" s="219">
        <v>0</v>
      </c>
      <c r="AC43" s="219">
        <v>0</v>
      </c>
      <c r="AD43" s="219">
        <v>0</v>
      </c>
      <c r="AE43" s="219">
        <v>0</v>
      </c>
      <c r="AF43" s="219">
        <v>0</v>
      </c>
      <c r="AG43" s="219">
        <f t="shared" si="1"/>
        <v>79</v>
      </c>
      <c r="AH43" s="220">
        <f t="shared" si="0"/>
        <v>8</v>
      </c>
      <c r="AI43" s="219">
        <v>15</v>
      </c>
      <c r="AJ43" s="219">
        <v>0</v>
      </c>
      <c r="AK43" s="37"/>
    </row>
    <row r="44" spans="1:37" ht="16.5" customHeight="1">
      <c r="A44" s="181">
        <v>31</v>
      </c>
      <c r="B44" s="98" t="s">
        <v>118</v>
      </c>
      <c r="C44" s="255">
        <v>1</v>
      </c>
      <c r="D44" s="255">
        <v>0</v>
      </c>
      <c r="E44" s="217">
        <v>1496</v>
      </c>
      <c r="F44" s="217">
        <v>580</v>
      </c>
      <c r="G44" s="219">
        <v>1</v>
      </c>
      <c r="H44" s="219">
        <v>0</v>
      </c>
      <c r="I44" s="219">
        <v>1</v>
      </c>
      <c r="J44" s="219">
        <v>0</v>
      </c>
      <c r="K44" s="219">
        <v>350</v>
      </c>
      <c r="L44" s="219">
        <v>28</v>
      </c>
      <c r="M44" s="219">
        <v>2</v>
      </c>
      <c r="N44" s="219">
        <v>22</v>
      </c>
      <c r="O44" s="219">
        <v>115</v>
      </c>
      <c r="P44" s="219">
        <v>16</v>
      </c>
      <c r="Q44" s="219">
        <v>83</v>
      </c>
      <c r="R44" s="219">
        <v>6</v>
      </c>
      <c r="S44" s="219">
        <v>45</v>
      </c>
      <c r="T44" s="219">
        <v>4</v>
      </c>
      <c r="U44" s="219">
        <v>47</v>
      </c>
      <c r="V44" s="219">
        <v>7</v>
      </c>
      <c r="W44" s="219">
        <v>0</v>
      </c>
      <c r="X44" s="219">
        <v>0</v>
      </c>
      <c r="Y44" s="219">
        <v>0</v>
      </c>
      <c r="Z44" s="219">
        <v>0</v>
      </c>
      <c r="AA44" s="219">
        <v>0</v>
      </c>
      <c r="AB44" s="219">
        <v>0</v>
      </c>
      <c r="AC44" s="219">
        <v>0</v>
      </c>
      <c r="AD44" s="219">
        <v>0</v>
      </c>
      <c r="AE44" s="219">
        <v>0</v>
      </c>
      <c r="AF44" s="219">
        <v>0</v>
      </c>
      <c r="AG44" s="219">
        <f t="shared" si="1"/>
        <v>290</v>
      </c>
      <c r="AH44" s="220">
        <f t="shared" si="0"/>
        <v>33</v>
      </c>
      <c r="AI44" s="219">
        <v>78</v>
      </c>
      <c r="AJ44" s="219">
        <v>0</v>
      </c>
      <c r="AK44" s="37"/>
    </row>
    <row r="45" spans="1:37" ht="13.5">
      <c r="A45" s="181">
        <v>32</v>
      </c>
      <c r="B45" s="98" t="s">
        <v>189</v>
      </c>
      <c r="C45" s="255">
        <v>1</v>
      </c>
      <c r="D45" s="255">
        <v>0</v>
      </c>
      <c r="E45" s="217">
        <v>354</v>
      </c>
      <c r="F45" s="217">
        <v>241</v>
      </c>
      <c r="G45" s="219">
        <v>1</v>
      </c>
      <c r="H45" s="219">
        <v>0</v>
      </c>
      <c r="I45" s="219">
        <v>0</v>
      </c>
      <c r="J45" s="219">
        <v>0</v>
      </c>
      <c r="K45" s="219">
        <v>60</v>
      </c>
      <c r="L45" s="219">
        <v>7</v>
      </c>
      <c r="M45" s="219">
        <v>4</v>
      </c>
      <c r="N45" s="219">
        <v>2</v>
      </c>
      <c r="O45" s="219">
        <v>17</v>
      </c>
      <c r="P45" s="219">
        <v>0</v>
      </c>
      <c r="Q45" s="219">
        <v>15</v>
      </c>
      <c r="R45" s="219">
        <v>2</v>
      </c>
      <c r="S45" s="219">
        <v>5</v>
      </c>
      <c r="T45" s="219">
        <v>0</v>
      </c>
      <c r="U45" s="219">
        <v>5</v>
      </c>
      <c r="V45" s="219">
        <v>1</v>
      </c>
      <c r="W45" s="219">
        <v>0</v>
      </c>
      <c r="X45" s="219">
        <v>0</v>
      </c>
      <c r="Y45" s="219">
        <v>0</v>
      </c>
      <c r="Z45" s="219">
        <v>0</v>
      </c>
      <c r="AA45" s="219">
        <v>0</v>
      </c>
      <c r="AB45" s="219">
        <v>0</v>
      </c>
      <c r="AC45" s="219">
        <v>0</v>
      </c>
      <c r="AD45" s="219">
        <v>0</v>
      </c>
      <c r="AE45" s="219">
        <v>0</v>
      </c>
      <c r="AF45" s="219">
        <v>0</v>
      </c>
      <c r="AG45" s="219">
        <f t="shared" si="1"/>
        <v>42</v>
      </c>
      <c r="AH45" s="220">
        <f t="shared" si="0"/>
        <v>3</v>
      </c>
      <c r="AI45" s="219">
        <v>11</v>
      </c>
      <c r="AJ45" s="219">
        <v>0</v>
      </c>
      <c r="AK45" s="37"/>
    </row>
    <row r="46" spans="1:37" ht="15" customHeight="1">
      <c r="A46" s="181">
        <v>33</v>
      </c>
      <c r="B46" s="98" t="s">
        <v>190</v>
      </c>
      <c r="C46" s="255">
        <v>1</v>
      </c>
      <c r="D46" s="255">
        <v>0</v>
      </c>
      <c r="E46" s="217">
        <v>425</v>
      </c>
      <c r="F46" s="217">
        <v>400</v>
      </c>
      <c r="G46" s="219">
        <v>1</v>
      </c>
      <c r="H46" s="219">
        <v>0</v>
      </c>
      <c r="I46" s="219">
        <v>1</v>
      </c>
      <c r="J46" s="219">
        <v>0</v>
      </c>
      <c r="K46" s="219">
        <v>100</v>
      </c>
      <c r="L46" s="219">
        <v>11</v>
      </c>
      <c r="M46" s="219">
        <v>8</v>
      </c>
      <c r="N46" s="219">
        <v>4</v>
      </c>
      <c r="O46" s="219">
        <v>12</v>
      </c>
      <c r="P46" s="219">
        <v>0</v>
      </c>
      <c r="Q46" s="219">
        <v>0</v>
      </c>
      <c r="R46" s="219">
        <v>0</v>
      </c>
      <c r="S46" s="219">
        <v>13</v>
      </c>
      <c r="T46" s="219">
        <v>0</v>
      </c>
      <c r="U46" s="219">
        <v>29</v>
      </c>
      <c r="V46" s="219">
        <v>6</v>
      </c>
      <c r="W46" s="219">
        <v>0</v>
      </c>
      <c r="X46" s="219">
        <v>0</v>
      </c>
      <c r="Y46" s="219">
        <v>19</v>
      </c>
      <c r="Z46" s="219">
        <v>1</v>
      </c>
      <c r="AA46" s="219">
        <v>32</v>
      </c>
      <c r="AB46" s="219">
        <v>0</v>
      </c>
      <c r="AC46" s="219">
        <v>0</v>
      </c>
      <c r="AD46" s="219">
        <v>0</v>
      </c>
      <c r="AE46" s="219">
        <v>0</v>
      </c>
      <c r="AF46" s="219">
        <v>0</v>
      </c>
      <c r="AG46" s="219">
        <f t="shared" si="1"/>
        <v>105</v>
      </c>
      <c r="AH46" s="220">
        <f t="shared" si="0"/>
        <v>7</v>
      </c>
      <c r="AI46" s="219">
        <v>33</v>
      </c>
      <c r="AJ46" s="219">
        <v>0</v>
      </c>
      <c r="AK46" s="14"/>
    </row>
    <row r="47" spans="1:37" ht="14.25" customHeight="1">
      <c r="A47" s="181">
        <v>34</v>
      </c>
      <c r="B47" s="98" t="s">
        <v>101</v>
      </c>
      <c r="C47" s="255">
        <v>1</v>
      </c>
      <c r="D47" s="255">
        <v>0</v>
      </c>
      <c r="E47" s="217">
        <v>283.3</v>
      </c>
      <c r="F47" s="217">
        <v>134.5</v>
      </c>
      <c r="G47" s="219">
        <v>1</v>
      </c>
      <c r="H47" s="219">
        <v>0</v>
      </c>
      <c r="I47" s="219">
        <v>0</v>
      </c>
      <c r="J47" s="219">
        <v>0</v>
      </c>
      <c r="K47" s="219">
        <v>80</v>
      </c>
      <c r="L47" s="219">
        <v>6</v>
      </c>
      <c r="M47" s="219">
        <v>3</v>
      </c>
      <c r="N47" s="219">
        <v>3</v>
      </c>
      <c r="O47" s="219">
        <v>5</v>
      </c>
      <c r="P47" s="219">
        <v>0</v>
      </c>
      <c r="Q47" s="219">
        <v>9</v>
      </c>
      <c r="R47" s="219">
        <v>0</v>
      </c>
      <c r="S47" s="219">
        <v>20</v>
      </c>
      <c r="T47" s="219">
        <v>2</v>
      </c>
      <c r="U47" s="219">
        <v>2</v>
      </c>
      <c r="V47" s="219">
        <v>0</v>
      </c>
      <c r="W47" s="219">
        <v>0</v>
      </c>
      <c r="X47" s="219">
        <v>0</v>
      </c>
      <c r="Y47" s="219">
        <v>0</v>
      </c>
      <c r="Z47" s="219">
        <v>0</v>
      </c>
      <c r="AA47" s="219">
        <v>0</v>
      </c>
      <c r="AB47" s="219">
        <v>0</v>
      </c>
      <c r="AC47" s="219">
        <v>0</v>
      </c>
      <c r="AD47" s="219">
        <v>0</v>
      </c>
      <c r="AE47" s="219">
        <v>0</v>
      </c>
      <c r="AF47" s="219">
        <v>0</v>
      </c>
      <c r="AG47" s="219">
        <f t="shared" si="1"/>
        <v>36</v>
      </c>
      <c r="AH47" s="220">
        <f t="shared" si="0"/>
        <v>2</v>
      </c>
      <c r="AI47" s="219">
        <v>13</v>
      </c>
      <c r="AJ47" s="219">
        <v>0</v>
      </c>
      <c r="AK47" s="14"/>
    </row>
    <row r="48" spans="1:37" ht="15" customHeight="1">
      <c r="A48" s="181">
        <v>35</v>
      </c>
      <c r="B48" s="98" t="s">
        <v>191</v>
      </c>
      <c r="C48" s="255">
        <v>1</v>
      </c>
      <c r="D48" s="255">
        <v>0</v>
      </c>
      <c r="E48" s="217">
        <v>330</v>
      </c>
      <c r="F48" s="217">
        <v>208</v>
      </c>
      <c r="G48" s="219">
        <v>0</v>
      </c>
      <c r="H48" s="219">
        <v>1</v>
      </c>
      <c r="I48" s="219">
        <v>0</v>
      </c>
      <c r="J48" s="219">
        <v>0</v>
      </c>
      <c r="K48" s="219">
        <v>54</v>
      </c>
      <c r="L48" s="219">
        <v>8</v>
      </c>
      <c r="M48" s="219">
        <v>5</v>
      </c>
      <c r="N48" s="219">
        <v>1</v>
      </c>
      <c r="O48" s="219">
        <v>26</v>
      </c>
      <c r="P48" s="219">
        <v>3</v>
      </c>
      <c r="Q48" s="219">
        <v>13</v>
      </c>
      <c r="R48" s="219">
        <v>5</v>
      </c>
      <c r="S48" s="219">
        <v>7</v>
      </c>
      <c r="T48" s="219">
        <v>1</v>
      </c>
      <c r="U48" s="219">
        <v>24</v>
      </c>
      <c r="V48" s="219">
        <v>2</v>
      </c>
      <c r="W48" s="219">
        <v>0</v>
      </c>
      <c r="X48" s="219">
        <v>0</v>
      </c>
      <c r="Y48" s="219">
        <v>0</v>
      </c>
      <c r="Z48" s="219">
        <v>0</v>
      </c>
      <c r="AA48" s="219">
        <v>0</v>
      </c>
      <c r="AB48" s="219">
        <v>0</v>
      </c>
      <c r="AC48" s="219">
        <v>0</v>
      </c>
      <c r="AD48" s="219">
        <v>0</v>
      </c>
      <c r="AE48" s="219">
        <v>0</v>
      </c>
      <c r="AF48" s="219">
        <v>0</v>
      </c>
      <c r="AG48" s="219">
        <f t="shared" si="1"/>
        <v>70</v>
      </c>
      <c r="AH48" s="220">
        <f t="shared" si="0"/>
        <v>11</v>
      </c>
      <c r="AI48" s="219">
        <v>22</v>
      </c>
      <c r="AJ48" s="219">
        <v>0</v>
      </c>
      <c r="AK48" s="37"/>
    </row>
    <row r="49" spans="1:37" ht="13.5" customHeight="1">
      <c r="A49" s="181">
        <v>36</v>
      </c>
      <c r="B49" s="98" t="s">
        <v>192</v>
      </c>
      <c r="C49" s="255">
        <v>1</v>
      </c>
      <c r="D49" s="255">
        <v>0</v>
      </c>
      <c r="E49" s="217">
        <v>196</v>
      </c>
      <c r="F49" s="217">
        <v>100</v>
      </c>
      <c r="G49" s="219">
        <v>1</v>
      </c>
      <c r="H49" s="219">
        <v>0</v>
      </c>
      <c r="I49" s="219">
        <v>1</v>
      </c>
      <c r="J49" s="219">
        <v>0</v>
      </c>
      <c r="K49" s="219">
        <v>50</v>
      </c>
      <c r="L49" s="219">
        <v>5</v>
      </c>
      <c r="M49" s="219">
        <v>5</v>
      </c>
      <c r="N49" s="219">
        <v>3</v>
      </c>
      <c r="O49" s="219">
        <v>33</v>
      </c>
      <c r="P49" s="219">
        <v>3</v>
      </c>
      <c r="Q49" s="219">
        <v>0</v>
      </c>
      <c r="R49" s="219">
        <v>0</v>
      </c>
      <c r="S49" s="219">
        <v>0</v>
      </c>
      <c r="T49" s="219">
        <v>0</v>
      </c>
      <c r="U49" s="219">
        <v>17</v>
      </c>
      <c r="V49" s="219">
        <v>0</v>
      </c>
      <c r="W49" s="219">
        <v>0</v>
      </c>
      <c r="X49" s="219">
        <v>0</v>
      </c>
      <c r="Y49" s="219">
        <v>0</v>
      </c>
      <c r="Z49" s="219">
        <v>0</v>
      </c>
      <c r="AA49" s="219">
        <v>0</v>
      </c>
      <c r="AB49" s="219">
        <v>0</v>
      </c>
      <c r="AC49" s="219">
        <v>0</v>
      </c>
      <c r="AD49" s="219">
        <v>0</v>
      </c>
      <c r="AE49" s="219">
        <v>0</v>
      </c>
      <c r="AF49" s="219">
        <v>0</v>
      </c>
      <c r="AG49" s="219">
        <f t="shared" si="1"/>
        <v>50</v>
      </c>
      <c r="AH49" s="220">
        <f t="shared" si="0"/>
        <v>3</v>
      </c>
      <c r="AI49" s="219">
        <v>18</v>
      </c>
      <c r="AJ49" s="219">
        <v>0</v>
      </c>
      <c r="AK49" s="37"/>
    </row>
    <row r="50" spans="1:37" ht="15" customHeight="1">
      <c r="A50" s="181">
        <v>37</v>
      </c>
      <c r="B50" s="98" t="s">
        <v>51</v>
      </c>
      <c r="C50" s="255">
        <v>1</v>
      </c>
      <c r="D50" s="255">
        <v>0</v>
      </c>
      <c r="E50" s="217">
        <v>300</v>
      </c>
      <c r="F50" s="217">
        <v>200</v>
      </c>
      <c r="G50" s="219">
        <v>1</v>
      </c>
      <c r="H50" s="219">
        <v>0</v>
      </c>
      <c r="I50" s="219">
        <v>0</v>
      </c>
      <c r="J50" s="219">
        <v>0</v>
      </c>
      <c r="K50" s="219">
        <v>60</v>
      </c>
      <c r="L50" s="219">
        <v>7</v>
      </c>
      <c r="M50" s="219">
        <v>6</v>
      </c>
      <c r="N50" s="219">
        <v>5</v>
      </c>
      <c r="O50" s="219">
        <v>23</v>
      </c>
      <c r="P50" s="219">
        <v>0</v>
      </c>
      <c r="Q50" s="219">
        <v>1</v>
      </c>
      <c r="R50" s="219">
        <v>0</v>
      </c>
      <c r="S50" s="219">
        <v>11</v>
      </c>
      <c r="T50" s="219">
        <v>1</v>
      </c>
      <c r="U50" s="219">
        <v>14</v>
      </c>
      <c r="V50" s="219">
        <v>0</v>
      </c>
      <c r="W50" s="219">
        <v>18</v>
      </c>
      <c r="X50" s="219">
        <v>0</v>
      </c>
      <c r="Y50" s="219">
        <v>0</v>
      </c>
      <c r="Z50" s="219">
        <v>0</v>
      </c>
      <c r="AA50" s="219">
        <v>24</v>
      </c>
      <c r="AB50" s="219">
        <v>0</v>
      </c>
      <c r="AC50" s="219">
        <v>0</v>
      </c>
      <c r="AD50" s="219">
        <v>0</v>
      </c>
      <c r="AE50" s="219">
        <v>0</v>
      </c>
      <c r="AF50" s="219">
        <v>0</v>
      </c>
      <c r="AG50" s="219">
        <v>91</v>
      </c>
      <c r="AH50" s="220">
        <f t="shared" si="0"/>
        <v>1</v>
      </c>
      <c r="AI50" s="219">
        <v>38</v>
      </c>
      <c r="AJ50" s="219">
        <v>0</v>
      </c>
      <c r="AK50" s="37"/>
    </row>
    <row r="51" spans="1:37" ht="14.25" customHeight="1">
      <c r="A51" s="181">
        <v>38</v>
      </c>
      <c r="B51" s="98" t="s">
        <v>50</v>
      </c>
      <c r="C51" s="255">
        <v>1</v>
      </c>
      <c r="D51" s="255">
        <v>0</v>
      </c>
      <c r="E51" s="217">
        <v>500</v>
      </c>
      <c r="F51" s="217">
        <v>350</v>
      </c>
      <c r="G51" s="219">
        <v>0</v>
      </c>
      <c r="H51" s="219">
        <v>1</v>
      </c>
      <c r="I51" s="219">
        <v>1</v>
      </c>
      <c r="J51" s="219">
        <v>0</v>
      </c>
      <c r="K51" s="219">
        <v>51</v>
      </c>
      <c r="L51" s="219">
        <v>6</v>
      </c>
      <c r="M51" s="219">
        <v>4</v>
      </c>
      <c r="N51" s="219">
        <v>2</v>
      </c>
      <c r="O51" s="219">
        <v>8</v>
      </c>
      <c r="P51" s="219">
        <v>0</v>
      </c>
      <c r="Q51" s="219">
        <v>7</v>
      </c>
      <c r="R51" s="219">
        <v>0</v>
      </c>
      <c r="S51" s="219">
        <v>0</v>
      </c>
      <c r="T51" s="219">
        <v>0</v>
      </c>
      <c r="U51" s="219">
        <v>0</v>
      </c>
      <c r="V51" s="219">
        <v>0</v>
      </c>
      <c r="W51" s="219">
        <v>0</v>
      </c>
      <c r="X51" s="219">
        <v>0</v>
      </c>
      <c r="Y51" s="219">
        <v>0</v>
      </c>
      <c r="Z51" s="219">
        <v>0</v>
      </c>
      <c r="AA51" s="219">
        <v>24</v>
      </c>
      <c r="AB51" s="219">
        <v>1</v>
      </c>
      <c r="AC51" s="219">
        <v>12</v>
      </c>
      <c r="AD51" s="219">
        <v>0</v>
      </c>
      <c r="AE51" s="219">
        <v>0</v>
      </c>
      <c r="AF51" s="219">
        <v>0</v>
      </c>
      <c r="AG51" s="219">
        <v>51</v>
      </c>
      <c r="AH51" s="220">
        <f t="shared" si="0"/>
        <v>1</v>
      </c>
      <c r="AI51" s="219">
        <v>14</v>
      </c>
      <c r="AJ51" s="219">
        <v>0</v>
      </c>
      <c r="AK51" s="37"/>
    </row>
    <row r="52" spans="1:37" ht="13.5" customHeight="1">
      <c r="A52" s="181">
        <v>39</v>
      </c>
      <c r="B52" s="98" t="s">
        <v>52</v>
      </c>
      <c r="C52" s="255">
        <v>1</v>
      </c>
      <c r="D52" s="255">
        <v>0</v>
      </c>
      <c r="E52" s="217">
        <v>400</v>
      </c>
      <c r="F52" s="217">
        <v>350</v>
      </c>
      <c r="G52" s="219">
        <v>1</v>
      </c>
      <c r="H52" s="219">
        <v>0</v>
      </c>
      <c r="I52" s="219">
        <v>1</v>
      </c>
      <c r="J52" s="219">
        <v>0</v>
      </c>
      <c r="K52" s="219">
        <v>100</v>
      </c>
      <c r="L52" s="219">
        <v>8</v>
      </c>
      <c r="M52" s="219">
        <v>8</v>
      </c>
      <c r="N52" s="219">
        <v>2</v>
      </c>
      <c r="O52" s="219">
        <v>38</v>
      </c>
      <c r="P52" s="219">
        <v>5</v>
      </c>
      <c r="Q52" s="219">
        <v>13</v>
      </c>
      <c r="R52" s="219">
        <v>3</v>
      </c>
      <c r="S52" s="219">
        <v>14</v>
      </c>
      <c r="T52" s="219">
        <v>0</v>
      </c>
      <c r="U52" s="219">
        <v>2</v>
      </c>
      <c r="V52" s="219">
        <v>0</v>
      </c>
      <c r="W52" s="219">
        <v>0</v>
      </c>
      <c r="X52" s="219">
        <v>0</v>
      </c>
      <c r="Y52" s="219">
        <v>0</v>
      </c>
      <c r="Z52" s="219">
        <v>0</v>
      </c>
      <c r="AA52" s="219">
        <v>0</v>
      </c>
      <c r="AB52" s="219">
        <v>0</v>
      </c>
      <c r="AC52" s="219">
        <v>0</v>
      </c>
      <c r="AD52" s="219">
        <v>0</v>
      </c>
      <c r="AE52" s="219">
        <v>0</v>
      </c>
      <c r="AF52" s="219">
        <v>0</v>
      </c>
      <c r="AG52" s="219">
        <f t="shared" si="1"/>
        <v>67</v>
      </c>
      <c r="AH52" s="220">
        <f t="shared" si="0"/>
        <v>8</v>
      </c>
      <c r="AI52" s="219">
        <v>14</v>
      </c>
      <c r="AJ52" s="219">
        <v>0</v>
      </c>
      <c r="AK52" s="37"/>
    </row>
    <row r="53" spans="1:37" ht="14.25" customHeight="1">
      <c r="A53" s="181">
        <v>40</v>
      </c>
      <c r="B53" s="98" t="s">
        <v>193</v>
      </c>
      <c r="C53" s="255">
        <v>1</v>
      </c>
      <c r="D53" s="255">
        <v>0</v>
      </c>
      <c r="E53" s="217">
        <v>318</v>
      </c>
      <c r="F53" s="217">
        <v>256</v>
      </c>
      <c r="G53" s="219">
        <v>1</v>
      </c>
      <c r="H53" s="219">
        <v>0</v>
      </c>
      <c r="I53" s="219">
        <v>1</v>
      </c>
      <c r="J53" s="219">
        <v>0</v>
      </c>
      <c r="K53" s="219">
        <v>120</v>
      </c>
      <c r="L53" s="219">
        <v>13</v>
      </c>
      <c r="M53" s="219">
        <v>10</v>
      </c>
      <c r="N53" s="219">
        <v>7</v>
      </c>
      <c r="O53" s="219">
        <v>40</v>
      </c>
      <c r="P53" s="219">
        <v>3</v>
      </c>
      <c r="Q53" s="219">
        <v>42</v>
      </c>
      <c r="R53" s="219">
        <v>3</v>
      </c>
      <c r="S53" s="219">
        <v>17</v>
      </c>
      <c r="T53" s="219">
        <v>1</v>
      </c>
      <c r="U53" s="219">
        <v>13</v>
      </c>
      <c r="V53" s="219">
        <v>2</v>
      </c>
      <c r="W53" s="219">
        <v>0</v>
      </c>
      <c r="X53" s="219">
        <v>0</v>
      </c>
      <c r="Y53" s="219">
        <v>0</v>
      </c>
      <c r="Z53" s="219">
        <v>0</v>
      </c>
      <c r="AA53" s="219">
        <v>0</v>
      </c>
      <c r="AB53" s="219">
        <v>0</v>
      </c>
      <c r="AC53" s="219">
        <v>0</v>
      </c>
      <c r="AD53" s="219">
        <v>0</v>
      </c>
      <c r="AE53" s="219">
        <v>0</v>
      </c>
      <c r="AF53" s="219">
        <v>0</v>
      </c>
      <c r="AG53" s="219">
        <f t="shared" si="1"/>
        <v>112</v>
      </c>
      <c r="AH53" s="220">
        <f t="shared" si="0"/>
        <v>9</v>
      </c>
      <c r="AI53" s="219">
        <v>23</v>
      </c>
      <c r="AJ53" s="219">
        <v>4</v>
      </c>
      <c r="AK53" s="40"/>
    </row>
    <row r="54" spans="1:37" ht="15" customHeight="1">
      <c r="A54" s="181">
        <v>41</v>
      </c>
      <c r="B54" s="98" t="s">
        <v>60</v>
      </c>
      <c r="C54" s="255">
        <v>1</v>
      </c>
      <c r="D54" s="255">
        <v>0</v>
      </c>
      <c r="E54" s="217">
        <v>238</v>
      </c>
      <c r="F54" s="217">
        <v>110</v>
      </c>
      <c r="G54" s="219">
        <v>1</v>
      </c>
      <c r="H54" s="219">
        <v>0</v>
      </c>
      <c r="I54" s="219">
        <v>1</v>
      </c>
      <c r="J54" s="219">
        <v>0</v>
      </c>
      <c r="K54" s="219">
        <v>60</v>
      </c>
      <c r="L54" s="219">
        <v>6</v>
      </c>
      <c r="M54" s="219">
        <v>6</v>
      </c>
      <c r="N54" s="219">
        <v>1</v>
      </c>
      <c r="O54" s="219">
        <v>17</v>
      </c>
      <c r="P54" s="219">
        <v>0</v>
      </c>
      <c r="Q54" s="219">
        <v>13</v>
      </c>
      <c r="R54" s="219">
        <v>0</v>
      </c>
      <c r="S54" s="219">
        <v>3</v>
      </c>
      <c r="T54" s="219">
        <v>0</v>
      </c>
      <c r="U54" s="219">
        <v>13</v>
      </c>
      <c r="V54" s="219">
        <v>0</v>
      </c>
      <c r="W54" s="219">
        <v>0</v>
      </c>
      <c r="X54" s="219">
        <v>0</v>
      </c>
      <c r="Y54" s="219">
        <v>0</v>
      </c>
      <c r="Z54" s="219">
        <v>0</v>
      </c>
      <c r="AA54" s="219">
        <v>0</v>
      </c>
      <c r="AB54" s="219">
        <v>0</v>
      </c>
      <c r="AC54" s="219">
        <v>0</v>
      </c>
      <c r="AD54" s="219">
        <v>0</v>
      </c>
      <c r="AE54" s="219">
        <v>4</v>
      </c>
      <c r="AF54" s="219">
        <v>0</v>
      </c>
      <c r="AG54" s="219">
        <f t="shared" si="1"/>
        <v>50</v>
      </c>
      <c r="AH54" s="220">
        <f t="shared" si="0"/>
        <v>0</v>
      </c>
      <c r="AI54" s="219">
        <v>15</v>
      </c>
      <c r="AJ54" s="219">
        <v>0</v>
      </c>
      <c r="AK54" s="40" t="s">
        <v>92</v>
      </c>
    </row>
    <row r="55" spans="1:37" ht="14.25" customHeight="1">
      <c r="A55" s="181">
        <v>42</v>
      </c>
      <c r="B55" s="98" t="s">
        <v>53</v>
      </c>
      <c r="C55" s="255">
        <v>1</v>
      </c>
      <c r="D55" s="255">
        <v>0</v>
      </c>
      <c r="E55" s="217">
        <v>798</v>
      </c>
      <c r="F55" s="217">
        <v>418</v>
      </c>
      <c r="G55" s="219">
        <v>1</v>
      </c>
      <c r="H55" s="219">
        <v>0</v>
      </c>
      <c r="I55" s="219">
        <v>0</v>
      </c>
      <c r="J55" s="219">
        <v>0</v>
      </c>
      <c r="K55" s="219">
        <v>109</v>
      </c>
      <c r="L55" s="219">
        <v>13</v>
      </c>
      <c r="M55" s="219">
        <v>9</v>
      </c>
      <c r="N55" s="219">
        <v>5</v>
      </c>
      <c r="O55" s="219">
        <v>38</v>
      </c>
      <c r="P55" s="219">
        <v>5</v>
      </c>
      <c r="Q55" s="219">
        <v>21</v>
      </c>
      <c r="R55" s="219">
        <v>1</v>
      </c>
      <c r="S55" s="219">
        <v>4</v>
      </c>
      <c r="T55" s="219">
        <v>0</v>
      </c>
      <c r="U55" s="219">
        <v>52</v>
      </c>
      <c r="V55" s="219">
        <v>9</v>
      </c>
      <c r="W55" s="219">
        <v>0</v>
      </c>
      <c r="X55" s="219">
        <v>0</v>
      </c>
      <c r="Y55" s="219">
        <v>0</v>
      </c>
      <c r="Z55" s="219">
        <v>0</v>
      </c>
      <c r="AA55" s="219">
        <v>0</v>
      </c>
      <c r="AB55" s="219">
        <v>0</v>
      </c>
      <c r="AC55" s="219">
        <v>0</v>
      </c>
      <c r="AD55" s="219">
        <v>0</v>
      </c>
      <c r="AE55" s="219">
        <v>0</v>
      </c>
      <c r="AF55" s="219">
        <v>0</v>
      </c>
      <c r="AG55" s="219">
        <f t="shared" si="1"/>
        <v>115</v>
      </c>
      <c r="AH55" s="220">
        <f t="shared" si="0"/>
        <v>15</v>
      </c>
      <c r="AI55" s="219">
        <v>36</v>
      </c>
      <c r="AJ55" s="219">
        <v>0</v>
      </c>
      <c r="AK55" s="37"/>
    </row>
    <row r="56" spans="1:37" ht="14.25" customHeight="1">
      <c r="A56" s="181">
        <v>43</v>
      </c>
      <c r="B56" s="98" t="s">
        <v>54</v>
      </c>
      <c r="C56" s="255">
        <v>1</v>
      </c>
      <c r="D56" s="255">
        <v>0</v>
      </c>
      <c r="E56" s="217">
        <v>1080</v>
      </c>
      <c r="F56" s="217">
        <v>800</v>
      </c>
      <c r="G56" s="219">
        <v>1</v>
      </c>
      <c r="H56" s="219">
        <v>0</v>
      </c>
      <c r="I56" s="219">
        <v>1</v>
      </c>
      <c r="J56" s="219">
        <v>0</v>
      </c>
      <c r="K56" s="219">
        <v>300</v>
      </c>
      <c r="L56" s="219">
        <v>28</v>
      </c>
      <c r="M56" s="219">
        <v>23</v>
      </c>
      <c r="N56" s="219">
        <v>18</v>
      </c>
      <c r="O56" s="219">
        <v>57</v>
      </c>
      <c r="P56" s="219">
        <v>4</v>
      </c>
      <c r="Q56" s="219">
        <v>66</v>
      </c>
      <c r="R56" s="219">
        <v>6</v>
      </c>
      <c r="S56" s="219">
        <v>66</v>
      </c>
      <c r="T56" s="219">
        <v>8</v>
      </c>
      <c r="U56" s="219">
        <v>36</v>
      </c>
      <c r="V56" s="219">
        <v>10</v>
      </c>
      <c r="W56" s="219">
        <v>0</v>
      </c>
      <c r="X56" s="219">
        <v>0</v>
      </c>
      <c r="Y56" s="219">
        <v>0</v>
      </c>
      <c r="Z56" s="219">
        <v>0</v>
      </c>
      <c r="AA56" s="219">
        <v>0</v>
      </c>
      <c r="AB56" s="219">
        <v>0</v>
      </c>
      <c r="AC56" s="219">
        <v>0</v>
      </c>
      <c r="AD56" s="219">
        <v>0</v>
      </c>
      <c r="AE56" s="219">
        <v>0</v>
      </c>
      <c r="AF56" s="219">
        <v>0</v>
      </c>
      <c r="AG56" s="219">
        <f t="shared" si="1"/>
        <v>225</v>
      </c>
      <c r="AH56" s="220">
        <f t="shared" si="0"/>
        <v>28</v>
      </c>
      <c r="AI56" s="219">
        <v>46</v>
      </c>
      <c r="AJ56" s="219">
        <v>0</v>
      </c>
      <c r="AK56" s="40"/>
    </row>
    <row r="57" spans="1:37" ht="14.25" customHeight="1">
      <c r="A57" s="29"/>
      <c r="B57" s="98" t="s">
        <v>168</v>
      </c>
      <c r="C57" s="255">
        <v>0</v>
      </c>
      <c r="D57" s="255">
        <v>1</v>
      </c>
      <c r="E57" s="217">
        <v>120</v>
      </c>
      <c r="F57" s="217">
        <v>60</v>
      </c>
      <c r="G57" s="219">
        <v>0</v>
      </c>
      <c r="H57" s="219">
        <v>1</v>
      </c>
      <c r="I57" s="219">
        <v>0</v>
      </c>
      <c r="J57" s="219">
        <v>0</v>
      </c>
      <c r="K57" s="219">
        <v>80</v>
      </c>
      <c r="L57" s="219">
        <v>9</v>
      </c>
      <c r="M57" s="219">
        <v>3</v>
      </c>
      <c r="N57" s="219">
        <v>6</v>
      </c>
      <c r="O57" s="219">
        <v>17</v>
      </c>
      <c r="P57" s="219">
        <v>1</v>
      </c>
      <c r="Q57" s="219">
        <v>12</v>
      </c>
      <c r="R57" s="219">
        <v>1</v>
      </c>
      <c r="S57" s="219">
        <v>16</v>
      </c>
      <c r="T57" s="219">
        <v>4</v>
      </c>
      <c r="U57" s="219">
        <v>1</v>
      </c>
      <c r="V57" s="219">
        <v>1</v>
      </c>
      <c r="W57" s="219">
        <v>0</v>
      </c>
      <c r="X57" s="219">
        <v>0</v>
      </c>
      <c r="Y57" s="219">
        <v>22</v>
      </c>
      <c r="Z57" s="219">
        <v>0</v>
      </c>
      <c r="AA57" s="219">
        <v>0</v>
      </c>
      <c r="AB57" s="219">
        <v>0</v>
      </c>
      <c r="AC57" s="219">
        <v>6</v>
      </c>
      <c r="AD57" s="219">
        <v>0</v>
      </c>
      <c r="AE57" s="219"/>
      <c r="AF57" s="219">
        <v>0</v>
      </c>
      <c r="AG57" s="219">
        <v>74</v>
      </c>
      <c r="AH57" s="220">
        <f t="shared" si="0"/>
        <v>7</v>
      </c>
      <c r="AI57" s="219">
        <v>26</v>
      </c>
      <c r="AJ57" s="219">
        <v>0</v>
      </c>
      <c r="AK57" s="40"/>
    </row>
    <row r="58" spans="1:37" ht="24" customHeight="1">
      <c r="A58" s="15"/>
      <c r="B58" s="88" t="s">
        <v>28</v>
      </c>
      <c r="C58" s="296">
        <f aca="true" t="shared" si="2" ref="C58:AJ58">SUM(C11:C57)</f>
        <v>44</v>
      </c>
      <c r="D58" s="296">
        <f t="shared" si="2"/>
        <v>4</v>
      </c>
      <c r="E58" s="297">
        <f t="shared" si="2"/>
        <v>26570.91</v>
      </c>
      <c r="F58" s="298">
        <f t="shared" si="2"/>
        <v>16180.900000000001</v>
      </c>
      <c r="G58" s="296">
        <f t="shared" si="2"/>
        <v>40</v>
      </c>
      <c r="H58" s="296">
        <f t="shared" si="2"/>
        <v>8</v>
      </c>
      <c r="I58" s="296">
        <f t="shared" si="2"/>
        <v>28</v>
      </c>
      <c r="J58" s="296">
        <f t="shared" si="2"/>
        <v>0</v>
      </c>
      <c r="K58" s="299">
        <f t="shared" si="2"/>
        <v>5981</v>
      </c>
      <c r="L58" s="296">
        <f t="shared" si="2"/>
        <v>908</v>
      </c>
      <c r="M58" s="296">
        <f t="shared" si="2"/>
        <v>630</v>
      </c>
      <c r="N58" s="296">
        <f t="shared" si="2"/>
        <v>502</v>
      </c>
      <c r="O58" s="299">
        <f t="shared" si="2"/>
        <v>2253</v>
      </c>
      <c r="P58" s="299">
        <f t="shared" si="2"/>
        <v>213</v>
      </c>
      <c r="Q58" s="300">
        <f t="shared" si="2"/>
        <v>1398</v>
      </c>
      <c r="R58" s="300">
        <f t="shared" si="2"/>
        <v>118</v>
      </c>
      <c r="S58" s="300">
        <f t="shared" si="2"/>
        <v>910</v>
      </c>
      <c r="T58" s="300">
        <f t="shared" si="2"/>
        <v>91</v>
      </c>
      <c r="U58" s="300">
        <f t="shared" si="2"/>
        <v>911</v>
      </c>
      <c r="V58" s="300">
        <f t="shared" si="2"/>
        <v>106</v>
      </c>
      <c r="W58" s="300">
        <f t="shared" si="2"/>
        <v>159</v>
      </c>
      <c r="X58" s="300">
        <f t="shared" si="2"/>
        <v>7</v>
      </c>
      <c r="Y58" s="300">
        <f t="shared" si="2"/>
        <v>125</v>
      </c>
      <c r="Z58" s="300">
        <f t="shared" si="2"/>
        <v>3</v>
      </c>
      <c r="AA58" s="300">
        <f t="shared" si="2"/>
        <v>295</v>
      </c>
      <c r="AB58" s="300">
        <f t="shared" si="2"/>
        <v>44</v>
      </c>
      <c r="AC58" s="300">
        <f t="shared" si="2"/>
        <v>18</v>
      </c>
      <c r="AD58" s="300">
        <f t="shared" si="2"/>
        <v>0</v>
      </c>
      <c r="AE58" s="300">
        <f t="shared" si="2"/>
        <v>18</v>
      </c>
      <c r="AF58" s="300">
        <f t="shared" si="2"/>
        <v>0</v>
      </c>
      <c r="AG58" s="301">
        <f t="shared" si="2"/>
        <v>6087</v>
      </c>
      <c r="AH58" s="302">
        <f t="shared" si="2"/>
        <v>582</v>
      </c>
      <c r="AI58" s="300">
        <f t="shared" si="2"/>
        <v>1418</v>
      </c>
      <c r="AJ58" s="300">
        <f t="shared" si="2"/>
        <v>21</v>
      </c>
      <c r="AK58" s="37"/>
    </row>
    <row r="59" spans="2:37" ht="13.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5"/>
      <c r="P59" s="35"/>
      <c r="Q59" s="36"/>
      <c r="R59" s="3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101"/>
      <c r="AD59" s="101"/>
      <c r="AE59" s="101"/>
      <c r="AF59" s="101"/>
      <c r="AG59" s="101"/>
      <c r="AH59" s="101"/>
      <c r="AI59" s="101"/>
      <c r="AJ59" s="34"/>
      <c r="AK59" s="32"/>
    </row>
    <row r="60" spans="2:37" ht="15.75" customHeight="1">
      <c r="B60" s="99" t="s">
        <v>200</v>
      </c>
      <c r="C60" s="61"/>
      <c r="D60" s="61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21"/>
      <c r="T60" s="21"/>
      <c r="U60" s="21"/>
      <c r="V60" s="21"/>
      <c r="W60" s="21"/>
      <c r="X60" s="21"/>
      <c r="Y60" s="21"/>
      <c r="Z60" s="21"/>
      <c r="AA60" s="16"/>
      <c r="AB60" s="39"/>
      <c r="AC60" s="102"/>
      <c r="AD60" s="102"/>
      <c r="AE60" s="102"/>
      <c r="AF60" s="102"/>
      <c r="AG60" s="102"/>
      <c r="AH60" s="102"/>
      <c r="AI60" s="103"/>
      <c r="AJ60" s="39"/>
      <c r="AK60" s="39"/>
    </row>
    <row r="61" spans="2:37" ht="13.5">
      <c r="B61" s="100" t="s">
        <v>109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21"/>
      <c r="T61" s="21"/>
      <c r="U61" s="21"/>
      <c r="V61" s="21"/>
      <c r="W61" s="21"/>
      <c r="X61" s="21"/>
      <c r="Y61" s="21"/>
      <c r="Z61" s="21"/>
      <c r="AA61" s="16"/>
      <c r="AB61" s="33"/>
      <c r="AC61" s="102"/>
      <c r="AD61" s="102"/>
      <c r="AE61" s="102"/>
      <c r="AF61" s="102"/>
      <c r="AG61" s="102"/>
      <c r="AH61" s="102"/>
      <c r="AI61" s="102"/>
      <c r="AJ61" s="39"/>
      <c r="AK61" s="39"/>
    </row>
    <row r="62" spans="2:37" ht="13.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21"/>
      <c r="T62" s="21"/>
      <c r="U62" s="21"/>
      <c r="V62" s="21"/>
      <c r="W62" s="21"/>
      <c r="X62" s="21"/>
      <c r="Y62" s="21"/>
      <c r="Z62" s="21"/>
      <c r="AA62" s="16"/>
      <c r="AB62" s="33"/>
      <c r="AC62" s="102"/>
      <c r="AD62" s="102"/>
      <c r="AE62" s="102"/>
      <c r="AF62" s="102"/>
      <c r="AG62" s="102"/>
      <c r="AH62" s="102"/>
      <c r="AI62" s="102"/>
      <c r="AJ62" s="39"/>
      <c r="AK62" s="39"/>
    </row>
    <row r="63" spans="2:38" ht="17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51"/>
      <c r="M63" s="51"/>
      <c r="N63" s="51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102"/>
      <c r="AD63" s="102"/>
      <c r="AE63" s="102"/>
      <c r="AF63" s="102"/>
      <c r="AG63" s="102"/>
      <c r="AH63" s="102"/>
      <c r="AI63" s="102"/>
      <c r="AJ63" s="39"/>
      <c r="AK63" s="39"/>
      <c r="AL63" s="56"/>
    </row>
    <row r="64" ht="12.75">
      <c r="AL64" s="56"/>
    </row>
    <row r="65" ht="12.75">
      <c r="AL65" s="56"/>
    </row>
    <row r="66" ht="12.75">
      <c r="AL66" s="56"/>
    </row>
    <row r="67" ht="12.75">
      <c r="AL67" s="56"/>
    </row>
    <row r="68" ht="12.75">
      <c r="AL68" s="56"/>
    </row>
    <row r="69" ht="12.75">
      <c r="AL69" s="56"/>
    </row>
    <row r="70" ht="12.75">
      <c r="AL70" s="56"/>
    </row>
    <row r="71" ht="12.75">
      <c r="AL71" s="56"/>
    </row>
    <row r="72" ht="12.75">
      <c r="AL72" s="56"/>
    </row>
    <row r="73" ht="12.75">
      <c r="AL73" s="56"/>
    </row>
    <row r="74" ht="12.75">
      <c r="AL74" s="56"/>
    </row>
    <row r="75" ht="12.75">
      <c r="AL75" s="56"/>
    </row>
    <row r="76" ht="12.75">
      <c r="AL76" s="56"/>
    </row>
    <row r="77" ht="12.75">
      <c r="AL77" s="56"/>
    </row>
    <row r="78" ht="12.75">
      <c r="AL78" s="56"/>
    </row>
    <row r="157" ht="12.75">
      <c r="AL157" s="56" t="s">
        <v>153</v>
      </c>
    </row>
  </sheetData>
  <sheetProtection/>
  <mergeCells count="29">
    <mergeCell ref="B1:L1"/>
    <mergeCell ref="N8:N9"/>
    <mergeCell ref="O8:P8"/>
    <mergeCell ref="H8:H9"/>
    <mergeCell ref="S1:AD1"/>
    <mergeCell ref="U8:V8"/>
    <mergeCell ref="AC8:AD8"/>
    <mergeCell ref="I8:J8"/>
    <mergeCell ref="S8:T8"/>
    <mergeCell ref="K8:K9"/>
    <mergeCell ref="W8:X8"/>
    <mergeCell ref="C8:C9"/>
    <mergeCell ref="AE8:AF8"/>
    <mergeCell ref="AI8:AI9"/>
    <mergeCell ref="W4:Z4"/>
    <mergeCell ref="Q8:R8"/>
    <mergeCell ref="AG8:AH8"/>
    <mergeCell ref="Y8:Z8"/>
    <mergeCell ref="AA8:AB8"/>
    <mergeCell ref="G8:G9"/>
    <mergeCell ref="M8:M9"/>
    <mergeCell ref="A6:J6"/>
    <mergeCell ref="E8:F8"/>
    <mergeCell ref="L8:L9"/>
    <mergeCell ref="A8:A9"/>
    <mergeCell ref="B8:B9"/>
    <mergeCell ref="L6:AK6"/>
    <mergeCell ref="AJ8:AJ9"/>
    <mergeCell ref="D8:D9"/>
  </mergeCells>
  <dataValidations count="1">
    <dataValidation type="list" sqref="F2:F3">
      <formula1>serials</formula1>
      <formula2>0</formula2>
    </dataValidation>
  </dataValidations>
  <printOptions/>
  <pageMargins left="0.2362204724409449" right="0.2362204724409449" top="0.5118110236220472" bottom="0.7480314960629921" header="0.5118110236220472" footer="0.5118110236220472"/>
  <pageSetup fitToWidth="0" horizontalDpi="600" verticalDpi="600" orientation="landscape" paperSize="8" scale="70" r:id="rId1"/>
  <ignoredErrors>
    <ignoredError sqref="E23" numberStoredAsText="1"/>
    <ignoredError sqref="C58:AJ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3"/>
  <sheetViews>
    <sheetView zoomScale="77" zoomScaleNormal="77" zoomScalePageLayoutView="0" workbookViewId="0" topLeftCell="A1">
      <selection activeCell="W4" sqref="W4:Z4"/>
    </sheetView>
  </sheetViews>
  <sheetFormatPr defaultColWidth="9.140625" defaultRowHeight="12.75"/>
  <cols>
    <col min="1" max="1" width="5.140625" style="0" customWidth="1"/>
    <col min="2" max="2" width="48.28125" style="3" customWidth="1"/>
    <col min="3" max="3" width="5.7109375" style="3" customWidth="1"/>
    <col min="4" max="4" width="9.140625" style="3" customWidth="1"/>
    <col min="5" max="5" width="11.140625" style="0" customWidth="1"/>
    <col min="6" max="6" width="9.8515625" style="0" customWidth="1"/>
    <col min="7" max="7" width="7.421875" style="0" customWidth="1"/>
    <col min="8" max="8" width="5.8515625" style="0" customWidth="1"/>
    <col min="9" max="9" width="6.7109375" style="0" customWidth="1"/>
    <col min="10" max="10" width="7.28125" style="0" customWidth="1"/>
    <col min="11" max="11" width="8.421875" style="0" customWidth="1"/>
    <col min="12" max="12" width="6.8515625" style="0" customWidth="1"/>
    <col min="13" max="13" width="6.140625" style="0" customWidth="1"/>
    <col min="14" max="14" width="9.00390625" style="0" customWidth="1"/>
    <col min="15" max="15" width="9.140625" style="0" customWidth="1"/>
    <col min="16" max="16" width="8.140625" style="0" customWidth="1"/>
    <col min="17" max="17" width="6.28125" style="0" customWidth="1"/>
    <col min="18" max="18" width="8.7109375" style="0" customWidth="1"/>
    <col min="19" max="19" width="8.421875" style="0" customWidth="1"/>
    <col min="20" max="20" width="8.8515625" style="0" customWidth="1"/>
    <col min="21" max="21" width="9.28125" style="0" customWidth="1"/>
    <col min="22" max="22" width="8.00390625" style="0" customWidth="1"/>
    <col min="23" max="23" width="6.140625" style="0" customWidth="1"/>
    <col min="24" max="24" width="5.28125" style="0" customWidth="1"/>
  </cols>
  <sheetData>
    <row r="1" spans="1:30" ht="19.5" customHeight="1">
      <c r="A1" s="119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</row>
    <row r="2" spans="1:30" ht="24.75" customHeight="1">
      <c r="A2" s="119"/>
      <c r="B2" s="308" t="s">
        <v>203</v>
      </c>
      <c r="C2" s="308"/>
      <c r="D2" s="308"/>
      <c r="E2" s="308"/>
      <c r="F2" s="309"/>
      <c r="G2" s="58"/>
      <c r="H2" s="58"/>
      <c r="I2" s="58"/>
      <c r="J2" s="58"/>
      <c r="K2" s="58"/>
      <c r="L2" s="58"/>
      <c r="S2" s="311"/>
      <c r="T2" s="311"/>
      <c r="U2" s="312"/>
      <c r="V2" s="312"/>
      <c r="W2" s="306"/>
      <c r="X2" s="306"/>
      <c r="Y2" s="306"/>
      <c r="Z2" s="306"/>
      <c r="AA2" s="306"/>
      <c r="AB2" s="306"/>
      <c r="AC2" s="306"/>
      <c r="AD2" s="306"/>
    </row>
    <row r="3" spans="1:30" ht="18.75" customHeight="1">
      <c r="A3" s="119"/>
      <c r="B3" s="308" t="s">
        <v>204</v>
      </c>
      <c r="C3" s="308"/>
      <c r="D3" s="308"/>
      <c r="E3" s="308"/>
      <c r="F3" s="309"/>
      <c r="G3" s="58"/>
      <c r="H3" s="58"/>
      <c r="I3" s="58"/>
      <c r="J3" s="58"/>
      <c r="K3" s="58"/>
      <c r="L3" s="58"/>
      <c r="S3" s="311"/>
      <c r="T3" s="311"/>
      <c r="U3" s="312"/>
      <c r="V3" s="312"/>
      <c r="W3" s="307"/>
      <c r="X3" s="307"/>
      <c r="Y3" s="307"/>
      <c r="Z3" s="307"/>
      <c r="AA3" s="307"/>
      <c r="AB3" s="307"/>
      <c r="AC3" s="304"/>
      <c r="AD3" s="305"/>
    </row>
    <row r="4" spans="1:29" ht="36" customHeight="1">
      <c r="A4" s="119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S4" s="106"/>
      <c r="T4" s="106"/>
      <c r="U4" s="106"/>
      <c r="V4" s="106"/>
      <c r="W4" s="345"/>
      <c r="X4" s="345"/>
      <c r="Y4" s="345"/>
      <c r="Z4" s="345"/>
      <c r="AA4" s="106"/>
      <c r="AB4" s="104"/>
      <c r="AC4" s="104"/>
    </row>
    <row r="5" spans="1:27" ht="31.5" customHeight="1">
      <c r="A5" s="119"/>
      <c r="B5" s="105"/>
      <c r="C5" s="105"/>
      <c r="D5" s="105"/>
      <c r="E5" s="105"/>
      <c r="F5" s="105"/>
      <c r="G5" s="105"/>
      <c r="H5" s="105"/>
      <c r="I5" s="105"/>
      <c r="J5" s="105"/>
      <c r="K5" s="120"/>
      <c r="L5" s="120"/>
      <c r="M5" s="120"/>
      <c r="N5" s="120"/>
      <c r="O5" s="120"/>
      <c r="P5" s="106"/>
      <c r="Q5" s="106"/>
      <c r="R5" s="106"/>
      <c r="S5" s="106"/>
      <c r="T5" s="106"/>
      <c r="U5" s="105"/>
      <c r="V5" s="105"/>
      <c r="W5" s="105"/>
      <c r="X5" s="105"/>
      <c r="Y5" s="105"/>
      <c r="Z5" s="112"/>
      <c r="AA5" s="18"/>
    </row>
    <row r="6" spans="1:26" s="4" customFormat="1" ht="15.75" customHeight="1">
      <c r="A6" s="121"/>
      <c r="B6" s="367" t="s">
        <v>198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114"/>
    </row>
    <row r="7" spans="1:26" s="2" customFormat="1" ht="15" hidden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15"/>
    </row>
    <row r="8" spans="1:26" s="2" customFormat="1" ht="20.2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1"/>
      <c r="Z8" s="115"/>
    </row>
    <row r="9" spans="1:26" ht="39.75" customHeight="1">
      <c r="A9" s="353" t="s">
        <v>80</v>
      </c>
      <c r="B9" s="361" t="s">
        <v>0</v>
      </c>
      <c r="C9" s="363" t="s">
        <v>159</v>
      </c>
      <c r="D9" s="365" t="s">
        <v>160</v>
      </c>
      <c r="E9" s="357" t="s">
        <v>103</v>
      </c>
      <c r="F9" s="358"/>
      <c r="G9" s="353" t="s">
        <v>23</v>
      </c>
      <c r="H9" s="368" t="s">
        <v>24</v>
      </c>
      <c r="I9" s="357" t="s">
        <v>33</v>
      </c>
      <c r="J9" s="358"/>
      <c r="K9" s="360" t="s">
        <v>105</v>
      </c>
      <c r="L9" s="353" t="s">
        <v>194</v>
      </c>
      <c r="M9" s="353" t="s">
        <v>6</v>
      </c>
      <c r="N9" s="353" t="s">
        <v>7</v>
      </c>
      <c r="O9" s="355" t="s">
        <v>14</v>
      </c>
      <c r="P9" s="356"/>
      <c r="Q9" s="357" t="s">
        <v>15</v>
      </c>
      <c r="R9" s="358"/>
      <c r="S9" s="357" t="s">
        <v>17</v>
      </c>
      <c r="T9" s="358"/>
      <c r="U9" s="357" t="s">
        <v>19</v>
      </c>
      <c r="V9" s="359"/>
      <c r="W9" s="351" t="s">
        <v>121</v>
      </c>
      <c r="X9" s="353" t="s">
        <v>20</v>
      </c>
      <c r="Y9" s="119"/>
      <c r="Z9" s="111"/>
    </row>
    <row r="10" spans="1:26" ht="70.5" customHeight="1">
      <c r="A10" s="354"/>
      <c r="B10" s="362"/>
      <c r="C10" s="364"/>
      <c r="D10" s="366"/>
      <c r="E10" s="127" t="s">
        <v>1</v>
      </c>
      <c r="F10" s="128" t="s">
        <v>104</v>
      </c>
      <c r="G10" s="354"/>
      <c r="H10" s="369"/>
      <c r="I10" s="129" t="s">
        <v>90</v>
      </c>
      <c r="J10" s="129" t="s">
        <v>32</v>
      </c>
      <c r="K10" s="360"/>
      <c r="L10" s="354"/>
      <c r="M10" s="354"/>
      <c r="N10" s="354"/>
      <c r="O10" s="128" t="s">
        <v>9</v>
      </c>
      <c r="P10" s="128" t="s">
        <v>195</v>
      </c>
      <c r="Q10" s="128" t="s">
        <v>9</v>
      </c>
      <c r="R10" s="123" t="s">
        <v>18</v>
      </c>
      <c r="S10" s="123" t="s">
        <v>9</v>
      </c>
      <c r="T10" s="123" t="s">
        <v>18</v>
      </c>
      <c r="U10" s="123" t="s">
        <v>9</v>
      </c>
      <c r="V10" s="124" t="s">
        <v>18</v>
      </c>
      <c r="W10" s="352"/>
      <c r="X10" s="354"/>
      <c r="Y10" s="119"/>
      <c r="Z10" s="111"/>
    </row>
    <row r="11" spans="1:26" ht="24" customHeight="1">
      <c r="A11" s="125"/>
      <c r="B11" s="126"/>
      <c r="C11" s="295">
        <v>1</v>
      </c>
      <c r="D11" s="295">
        <v>2</v>
      </c>
      <c r="E11" s="258">
        <v>3</v>
      </c>
      <c r="F11" s="259">
        <v>4</v>
      </c>
      <c r="G11" s="260">
        <v>5</v>
      </c>
      <c r="H11" s="261">
        <v>6</v>
      </c>
      <c r="I11" s="259">
        <v>7</v>
      </c>
      <c r="J11" s="259">
        <v>8</v>
      </c>
      <c r="K11" s="262">
        <v>9</v>
      </c>
      <c r="L11" s="260">
        <v>10</v>
      </c>
      <c r="M11" s="260">
        <v>11</v>
      </c>
      <c r="N11" s="260">
        <v>12</v>
      </c>
      <c r="O11" s="259">
        <v>13</v>
      </c>
      <c r="P11" s="259">
        <v>14</v>
      </c>
      <c r="Q11" s="259">
        <v>15</v>
      </c>
      <c r="R11" s="263">
        <v>16</v>
      </c>
      <c r="S11" s="263">
        <v>17</v>
      </c>
      <c r="T11" s="263">
        <v>18</v>
      </c>
      <c r="U11" s="263">
        <v>19</v>
      </c>
      <c r="V11" s="264">
        <v>20</v>
      </c>
      <c r="W11" s="265">
        <v>21</v>
      </c>
      <c r="X11" s="260">
        <v>22</v>
      </c>
      <c r="Y11" s="119"/>
      <c r="Z11" s="111"/>
    </row>
    <row r="12" spans="1:26" ht="16.5" customHeight="1">
      <c r="A12" s="130">
        <v>1</v>
      </c>
      <c r="B12" s="182" t="s">
        <v>123</v>
      </c>
      <c r="C12" s="183">
        <v>1</v>
      </c>
      <c r="D12" s="183">
        <v>0</v>
      </c>
      <c r="E12" s="131">
        <v>1200</v>
      </c>
      <c r="F12" s="131">
        <v>963.1</v>
      </c>
      <c r="G12" s="132">
        <v>1</v>
      </c>
      <c r="H12" s="184">
        <v>0</v>
      </c>
      <c r="I12" s="132">
        <v>0</v>
      </c>
      <c r="J12" s="132">
        <v>0</v>
      </c>
      <c r="K12" s="133">
        <v>320</v>
      </c>
      <c r="L12" s="132">
        <v>31</v>
      </c>
      <c r="M12" s="132">
        <v>25</v>
      </c>
      <c r="N12" s="132">
        <v>20</v>
      </c>
      <c r="O12" s="132">
        <v>674</v>
      </c>
      <c r="P12" s="132">
        <v>93</v>
      </c>
      <c r="Q12" s="132">
        <v>0</v>
      </c>
      <c r="R12" s="132">
        <v>0</v>
      </c>
      <c r="S12" s="132">
        <v>0</v>
      </c>
      <c r="T12" s="132">
        <v>0</v>
      </c>
      <c r="U12" s="132">
        <f aca="true" t="shared" si="0" ref="U12:U31">O12+Q12+S12</f>
        <v>674</v>
      </c>
      <c r="V12" s="132">
        <f aca="true" t="shared" si="1" ref="V12:V31">P12+R12+T12</f>
        <v>93</v>
      </c>
      <c r="W12" s="134">
        <v>40</v>
      </c>
      <c r="X12" s="134">
        <v>0</v>
      </c>
      <c r="Y12" s="119"/>
      <c r="Z12" s="111"/>
    </row>
    <row r="13" spans="1:26" ht="23.25" customHeight="1">
      <c r="A13" s="130">
        <v>2</v>
      </c>
      <c r="B13" s="235" t="s">
        <v>116</v>
      </c>
      <c r="C13" s="236">
        <v>1</v>
      </c>
      <c r="D13" s="236">
        <v>0</v>
      </c>
      <c r="E13" s="237">
        <v>8168</v>
      </c>
      <c r="F13" s="237">
        <v>672.6</v>
      </c>
      <c r="G13" s="238">
        <v>1</v>
      </c>
      <c r="H13" s="239">
        <v>0</v>
      </c>
      <c r="I13" s="238">
        <v>1</v>
      </c>
      <c r="J13" s="238">
        <v>0</v>
      </c>
      <c r="K13" s="240">
        <v>165</v>
      </c>
      <c r="L13" s="238">
        <v>31</v>
      </c>
      <c r="M13" s="238">
        <v>22</v>
      </c>
      <c r="N13" s="238">
        <v>21</v>
      </c>
      <c r="O13" s="238">
        <v>130</v>
      </c>
      <c r="P13" s="238">
        <v>31</v>
      </c>
      <c r="Q13" s="238">
        <v>0</v>
      </c>
      <c r="R13" s="238">
        <v>0</v>
      </c>
      <c r="S13" s="238">
        <v>0</v>
      </c>
      <c r="T13" s="238">
        <v>0</v>
      </c>
      <c r="U13" s="238">
        <f t="shared" si="0"/>
        <v>130</v>
      </c>
      <c r="V13" s="238">
        <f t="shared" si="1"/>
        <v>31</v>
      </c>
      <c r="W13" s="241">
        <v>36</v>
      </c>
      <c r="X13" s="238">
        <v>0</v>
      </c>
      <c r="Y13" s="119"/>
      <c r="Z13" s="111"/>
    </row>
    <row r="14" spans="1:27" ht="15.75" customHeight="1">
      <c r="A14" s="130">
        <v>3</v>
      </c>
      <c r="B14" s="185" t="s">
        <v>124</v>
      </c>
      <c r="C14" s="186">
        <v>1</v>
      </c>
      <c r="D14" s="186">
        <v>0</v>
      </c>
      <c r="E14" s="131">
        <v>709.65</v>
      </c>
      <c r="F14" s="131">
        <v>432</v>
      </c>
      <c r="G14" s="132">
        <v>1</v>
      </c>
      <c r="H14" s="135">
        <v>0</v>
      </c>
      <c r="I14" s="132">
        <v>1</v>
      </c>
      <c r="J14" s="132">
        <v>0</v>
      </c>
      <c r="K14" s="187">
        <v>140</v>
      </c>
      <c r="L14" s="132">
        <v>18</v>
      </c>
      <c r="M14" s="132">
        <v>14</v>
      </c>
      <c r="N14" s="132">
        <v>16</v>
      </c>
      <c r="O14" s="132">
        <v>455</v>
      </c>
      <c r="P14" s="132">
        <v>172</v>
      </c>
      <c r="Q14" s="132">
        <v>0</v>
      </c>
      <c r="R14" s="132">
        <v>0</v>
      </c>
      <c r="S14" s="132">
        <v>0</v>
      </c>
      <c r="T14" s="132">
        <v>0</v>
      </c>
      <c r="U14" s="132">
        <f t="shared" si="0"/>
        <v>455</v>
      </c>
      <c r="V14" s="132">
        <f t="shared" si="1"/>
        <v>172</v>
      </c>
      <c r="W14" s="132">
        <v>234</v>
      </c>
      <c r="X14" s="132">
        <v>0</v>
      </c>
      <c r="Y14" s="121"/>
      <c r="Z14" s="115"/>
      <c r="AA14" s="2"/>
    </row>
    <row r="15" spans="1:27" ht="16.5" customHeight="1">
      <c r="A15" s="130">
        <v>4</v>
      </c>
      <c r="B15" s="188" t="s">
        <v>39</v>
      </c>
      <c r="C15" s="189">
        <v>1</v>
      </c>
      <c r="D15" s="189">
        <v>0</v>
      </c>
      <c r="E15" s="131">
        <v>337.9</v>
      </c>
      <c r="F15" s="131">
        <v>200</v>
      </c>
      <c r="G15" s="132">
        <v>1</v>
      </c>
      <c r="H15" s="135">
        <v>0</v>
      </c>
      <c r="I15" s="132">
        <v>0</v>
      </c>
      <c r="J15" s="132">
        <v>0</v>
      </c>
      <c r="K15" s="187">
        <v>210</v>
      </c>
      <c r="L15" s="132">
        <v>17</v>
      </c>
      <c r="M15" s="132">
        <v>13</v>
      </c>
      <c r="N15" s="132">
        <v>12</v>
      </c>
      <c r="O15" s="132">
        <v>503</v>
      </c>
      <c r="P15" s="132">
        <v>210</v>
      </c>
      <c r="Q15" s="132">
        <v>0</v>
      </c>
      <c r="R15" s="132">
        <v>0</v>
      </c>
      <c r="S15" s="132">
        <v>0</v>
      </c>
      <c r="T15" s="132">
        <v>0</v>
      </c>
      <c r="U15" s="132">
        <f t="shared" si="0"/>
        <v>503</v>
      </c>
      <c r="V15" s="132">
        <f t="shared" si="1"/>
        <v>210</v>
      </c>
      <c r="W15" s="132">
        <v>312</v>
      </c>
      <c r="X15" s="132">
        <v>0</v>
      </c>
      <c r="Y15" s="136"/>
      <c r="Z15" s="116"/>
      <c r="AA15" s="2"/>
    </row>
    <row r="16" spans="1:27" ht="14.25" customHeight="1">
      <c r="A16" s="130">
        <v>5</v>
      </c>
      <c r="B16" s="188" t="s">
        <v>44</v>
      </c>
      <c r="C16" s="189">
        <v>1</v>
      </c>
      <c r="D16" s="189">
        <v>0</v>
      </c>
      <c r="E16" s="131">
        <v>179</v>
      </c>
      <c r="F16" s="131">
        <v>110</v>
      </c>
      <c r="G16" s="132">
        <v>1</v>
      </c>
      <c r="H16" s="135">
        <v>0</v>
      </c>
      <c r="I16" s="132">
        <v>0</v>
      </c>
      <c r="J16" s="132">
        <v>0</v>
      </c>
      <c r="K16" s="187">
        <v>60</v>
      </c>
      <c r="L16" s="132">
        <v>7</v>
      </c>
      <c r="M16" s="132">
        <v>6</v>
      </c>
      <c r="N16" s="132">
        <v>4</v>
      </c>
      <c r="O16" s="132">
        <v>98</v>
      </c>
      <c r="P16" s="132">
        <v>22</v>
      </c>
      <c r="Q16" s="132">
        <v>0</v>
      </c>
      <c r="R16" s="132">
        <v>0</v>
      </c>
      <c r="S16" s="132">
        <v>0</v>
      </c>
      <c r="T16" s="132">
        <v>0</v>
      </c>
      <c r="U16" s="132">
        <f t="shared" si="0"/>
        <v>98</v>
      </c>
      <c r="V16" s="132">
        <f t="shared" si="1"/>
        <v>22</v>
      </c>
      <c r="W16" s="132">
        <v>28</v>
      </c>
      <c r="X16" s="132">
        <v>0</v>
      </c>
      <c r="Y16" s="121"/>
      <c r="Z16" s="115"/>
      <c r="AA16" s="2"/>
    </row>
    <row r="17" spans="1:27" ht="14.25" customHeight="1">
      <c r="A17" s="130">
        <v>6</v>
      </c>
      <c r="B17" s="188" t="s">
        <v>43</v>
      </c>
      <c r="C17" s="189">
        <v>1</v>
      </c>
      <c r="D17" s="189">
        <v>0</v>
      </c>
      <c r="E17" s="131">
        <v>292</v>
      </c>
      <c r="F17" s="131">
        <v>262</v>
      </c>
      <c r="G17" s="132">
        <v>1</v>
      </c>
      <c r="H17" s="135">
        <v>0</v>
      </c>
      <c r="I17" s="132">
        <v>0</v>
      </c>
      <c r="J17" s="132">
        <v>0</v>
      </c>
      <c r="K17" s="187">
        <v>129</v>
      </c>
      <c r="L17" s="132">
        <v>8</v>
      </c>
      <c r="M17" s="132">
        <v>7</v>
      </c>
      <c r="N17" s="132">
        <v>7</v>
      </c>
      <c r="O17" s="132">
        <v>129</v>
      </c>
      <c r="P17" s="132">
        <v>33</v>
      </c>
      <c r="Q17" s="132">
        <v>0</v>
      </c>
      <c r="R17" s="132">
        <v>0</v>
      </c>
      <c r="S17" s="132">
        <v>0</v>
      </c>
      <c r="T17" s="132">
        <v>0</v>
      </c>
      <c r="U17" s="132">
        <f t="shared" si="0"/>
        <v>129</v>
      </c>
      <c r="V17" s="132">
        <f t="shared" si="1"/>
        <v>33</v>
      </c>
      <c r="W17" s="132">
        <v>57</v>
      </c>
      <c r="X17" s="132">
        <v>0</v>
      </c>
      <c r="Y17" s="121"/>
      <c r="Z17" s="115"/>
      <c r="AA17" s="2"/>
    </row>
    <row r="18" spans="1:27" ht="13.5" customHeight="1">
      <c r="A18" s="130">
        <v>7</v>
      </c>
      <c r="B18" s="188" t="s">
        <v>125</v>
      </c>
      <c r="C18" s="189">
        <v>1</v>
      </c>
      <c r="D18" s="189">
        <v>0</v>
      </c>
      <c r="E18" s="131">
        <v>560.6</v>
      </c>
      <c r="F18" s="131">
        <v>309.8</v>
      </c>
      <c r="G18" s="132">
        <v>1</v>
      </c>
      <c r="H18" s="135">
        <v>0</v>
      </c>
      <c r="I18" s="132">
        <v>0</v>
      </c>
      <c r="J18" s="132">
        <v>0</v>
      </c>
      <c r="K18" s="187">
        <v>155</v>
      </c>
      <c r="L18" s="132">
        <v>5</v>
      </c>
      <c r="M18" s="132">
        <v>5</v>
      </c>
      <c r="N18" s="132">
        <v>4</v>
      </c>
      <c r="O18" s="132">
        <v>113</v>
      </c>
      <c r="P18" s="132">
        <v>29</v>
      </c>
      <c r="Q18" s="132">
        <v>35</v>
      </c>
      <c r="R18" s="132">
        <v>0</v>
      </c>
      <c r="S18" s="132">
        <v>0</v>
      </c>
      <c r="T18" s="132">
        <v>0</v>
      </c>
      <c r="U18" s="132">
        <f t="shared" si="0"/>
        <v>148</v>
      </c>
      <c r="V18" s="132">
        <f t="shared" si="1"/>
        <v>29</v>
      </c>
      <c r="W18" s="132">
        <v>0</v>
      </c>
      <c r="X18" s="132">
        <v>0</v>
      </c>
      <c r="Y18" s="137"/>
      <c r="Z18" s="115"/>
      <c r="AA18" s="2"/>
    </row>
    <row r="19" spans="1:27" s="27" customFormat="1" ht="15.75" customHeight="1">
      <c r="A19" s="130">
        <v>8</v>
      </c>
      <c r="B19" s="188" t="s">
        <v>126</v>
      </c>
      <c r="C19" s="189">
        <v>1</v>
      </c>
      <c r="D19" s="189">
        <v>0</v>
      </c>
      <c r="E19" s="131">
        <v>588.8</v>
      </c>
      <c r="F19" s="131">
        <v>368.6</v>
      </c>
      <c r="G19" s="132">
        <v>1</v>
      </c>
      <c r="H19" s="135">
        <v>0</v>
      </c>
      <c r="I19" s="132">
        <v>1</v>
      </c>
      <c r="J19" s="132">
        <v>0</v>
      </c>
      <c r="K19" s="187">
        <v>150</v>
      </c>
      <c r="L19" s="132">
        <v>11</v>
      </c>
      <c r="M19" s="132">
        <v>9</v>
      </c>
      <c r="N19" s="132">
        <v>6</v>
      </c>
      <c r="O19" s="132">
        <v>253</v>
      </c>
      <c r="P19" s="132">
        <v>53</v>
      </c>
      <c r="Q19" s="132">
        <v>0</v>
      </c>
      <c r="R19" s="132">
        <v>0</v>
      </c>
      <c r="S19" s="132">
        <v>0</v>
      </c>
      <c r="T19" s="132">
        <v>0</v>
      </c>
      <c r="U19" s="132">
        <f t="shared" si="0"/>
        <v>253</v>
      </c>
      <c r="V19" s="132">
        <f t="shared" si="1"/>
        <v>53</v>
      </c>
      <c r="W19" s="132">
        <v>0</v>
      </c>
      <c r="X19" s="132">
        <v>0</v>
      </c>
      <c r="Y19" s="138"/>
      <c r="Z19" s="117"/>
      <c r="AA19" s="26"/>
    </row>
    <row r="20" spans="1:26" ht="14.25" customHeight="1">
      <c r="A20" s="130">
        <v>9</v>
      </c>
      <c r="B20" s="188" t="s">
        <v>127</v>
      </c>
      <c r="C20" s="189">
        <v>1</v>
      </c>
      <c r="D20" s="189">
        <v>0</v>
      </c>
      <c r="E20" s="131">
        <v>256</v>
      </c>
      <c r="F20" s="131">
        <v>180</v>
      </c>
      <c r="G20" s="132">
        <v>1</v>
      </c>
      <c r="H20" s="135">
        <v>0</v>
      </c>
      <c r="I20" s="132">
        <v>0</v>
      </c>
      <c r="J20" s="132">
        <v>0</v>
      </c>
      <c r="K20" s="187">
        <v>85</v>
      </c>
      <c r="L20" s="132">
        <v>6</v>
      </c>
      <c r="M20" s="132">
        <v>6</v>
      </c>
      <c r="N20" s="132">
        <v>6</v>
      </c>
      <c r="O20" s="132">
        <v>124</v>
      </c>
      <c r="P20" s="132">
        <v>11</v>
      </c>
      <c r="Q20" s="132">
        <v>0</v>
      </c>
      <c r="R20" s="132">
        <v>0</v>
      </c>
      <c r="S20" s="132">
        <v>0</v>
      </c>
      <c r="T20" s="132">
        <v>0</v>
      </c>
      <c r="U20" s="132">
        <f t="shared" si="0"/>
        <v>124</v>
      </c>
      <c r="V20" s="132">
        <f t="shared" si="1"/>
        <v>11</v>
      </c>
      <c r="W20" s="132">
        <v>31</v>
      </c>
      <c r="X20" s="132">
        <v>0</v>
      </c>
      <c r="Y20" s="119"/>
      <c r="Z20" s="111"/>
    </row>
    <row r="21" spans="1:26" ht="15" customHeight="1">
      <c r="A21" s="130">
        <v>10</v>
      </c>
      <c r="B21" s="188" t="s">
        <v>128</v>
      </c>
      <c r="C21" s="189">
        <v>1</v>
      </c>
      <c r="D21" s="189">
        <v>0</v>
      </c>
      <c r="E21" s="131">
        <v>141</v>
      </c>
      <c r="F21" s="131">
        <v>105</v>
      </c>
      <c r="G21" s="132">
        <v>1</v>
      </c>
      <c r="H21" s="135">
        <v>0</v>
      </c>
      <c r="I21" s="132">
        <v>1</v>
      </c>
      <c r="J21" s="132">
        <v>0</v>
      </c>
      <c r="K21" s="187">
        <v>80</v>
      </c>
      <c r="L21" s="132">
        <v>9</v>
      </c>
      <c r="M21" s="132">
        <v>8</v>
      </c>
      <c r="N21" s="132">
        <v>4</v>
      </c>
      <c r="O21" s="132">
        <v>190</v>
      </c>
      <c r="P21" s="132">
        <v>47</v>
      </c>
      <c r="Q21" s="132">
        <v>0</v>
      </c>
      <c r="R21" s="132">
        <v>0</v>
      </c>
      <c r="S21" s="132">
        <v>0</v>
      </c>
      <c r="T21" s="132">
        <v>0</v>
      </c>
      <c r="U21" s="132">
        <f t="shared" si="0"/>
        <v>190</v>
      </c>
      <c r="V21" s="132">
        <f t="shared" si="1"/>
        <v>47</v>
      </c>
      <c r="W21" s="132">
        <v>55</v>
      </c>
      <c r="X21" s="132">
        <v>0</v>
      </c>
      <c r="Y21" s="119"/>
      <c r="Z21" s="111"/>
    </row>
    <row r="22" spans="1:26" ht="15.75" customHeight="1">
      <c r="A22" s="130">
        <v>11</v>
      </c>
      <c r="B22" s="188" t="s">
        <v>129</v>
      </c>
      <c r="C22" s="189">
        <v>1</v>
      </c>
      <c r="D22" s="189">
        <v>0</v>
      </c>
      <c r="E22" s="190">
        <v>204.2</v>
      </c>
      <c r="F22" s="190">
        <v>155.2</v>
      </c>
      <c r="G22" s="191">
        <v>0</v>
      </c>
      <c r="H22" s="192">
        <v>1</v>
      </c>
      <c r="I22" s="191">
        <v>0</v>
      </c>
      <c r="J22" s="191">
        <v>0</v>
      </c>
      <c r="K22" s="193">
        <v>80</v>
      </c>
      <c r="L22" s="191">
        <v>6</v>
      </c>
      <c r="M22" s="191">
        <v>5</v>
      </c>
      <c r="N22" s="191">
        <v>3</v>
      </c>
      <c r="O22" s="191">
        <v>76</v>
      </c>
      <c r="P22" s="132">
        <v>14</v>
      </c>
      <c r="Q22" s="132">
        <v>0</v>
      </c>
      <c r="R22" s="132">
        <v>0</v>
      </c>
      <c r="S22" s="132">
        <v>0</v>
      </c>
      <c r="T22" s="132">
        <v>0</v>
      </c>
      <c r="U22" s="132">
        <f t="shared" si="0"/>
        <v>76</v>
      </c>
      <c r="V22" s="132">
        <f t="shared" si="1"/>
        <v>14</v>
      </c>
      <c r="W22" s="132">
        <v>25</v>
      </c>
      <c r="X22" s="132">
        <v>0</v>
      </c>
      <c r="Y22" s="119"/>
      <c r="Z22" s="111"/>
    </row>
    <row r="23" spans="1:26" ht="15.75" customHeight="1">
      <c r="A23" s="130">
        <v>12</v>
      </c>
      <c r="B23" s="188" t="s">
        <v>164</v>
      </c>
      <c r="C23" s="189">
        <v>0</v>
      </c>
      <c r="D23" s="189">
        <v>1</v>
      </c>
      <c r="E23" s="190">
        <v>42</v>
      </c>
      <c r="F23" s="190">
        <v>42</v>
      </c>
      <c r="G23" s="191">
        <v>0</v>
      </c>
      <c r="H23" s="192">
        <v>1</v>
      </c>
      <c r="I23" s="191">
        <v>0</v>
      </c>
      <c r="J23" s="191"/>
      <c r="K23" s="193">
        <v>20</v>
      </c>
      <c r="L23" s="191">
        <v>1</v>
      </c>
      <c r="M23" s="191">
        <v>1</v>
      </c>
      <c r="N23" s="191">
        <v>0</v>
      </c>
      <c r="O23" s="191">
        <v>14</v>
      </c>
      <c r="P23" s="132">
        <v>2</v>
      </c>
      <c r="Q23" s="132">
        <v>0</v>
      </c>
      <c r="R23" s="132">
        <v>0</v>
      </c>
      <c r="S23" s="132">
        <v>0</v>
      </c>
      <c r="T23" s="132">
        <v>0</v>
      </c>
      <c r="U23" s="132">
        <f t="shared" si="0"/>
        <v>14</v>
      </c>
      <c r="V23" s="132">
        <f t="shared" si="1"/>
        <v>2</v>
      </c>
      <c r="W23" s="132">
        <v>2</v>
      </c>
      <c r="X23" s="132">
        <v>0</v>
      </c>
      <c r="Y23" s="119"/>
      <c r="Z23" s="111"/>
    </row>
    <row r="24" spans="1:28" ht="17.25" customHeight="1">
      <c r="A24" s="130">
        <v>13</v>
      </c>
      <c r="B24" s="188" t="s">
        <v>130</v>
      </c>
      <c r="C24" s="189">
        <v>1</v>
      </c>
      <c r="D24" s="189">
        <v>3</v>
      </c>
      <c r="E24" s="131">
        <v>1110</v>
      </c>
      <c r="F24" s="131">
        <v>800</v>
      </c>
      <c r="G24" s="132">
        <v>2</v>
      </c>
      <c r="H24" s="135">
        <v>2</v>
      </c>
      <c r="I24" s="132">
        <v>1</v>
      </c>
      <c r="J24" s="132">
        <v>0</v>
      </c>
      <c r="K24" s="187">
        <v>200</v>
      </c>
      <c r="L24" s="132">
        <v>12</v>
      </c>
      <c r="M24" s="132">
        <v>6</v>
      </c>
      <c r="N24" s="132">
        <v>5</v>
      </c>
      <c r="O24" s="132">
        <v>171</v>
      </c>
      <c r="P24" s="132">
        <v>11</v>
      </c>
      <c r="Q24" s="132">
        <v>0</v>
      </c>
      <c r="R24" s="132">
        <v>0</v>
      </c>
      <c r="S24" s="132">
        <v>0</v>
      </c>
      <c r="T24" s="132">
        <v>0</v>
      </c>
      <c r="U24" s="132">
        <f t="shared" si="0"/>
        <v>171</v>
      </c>
      <c r="V24" s="132">
        <f t="shared" si="1"/>
        <v>11</v>
      </c>
      <c r="W24" s="132">
        <v>30</v>
      </c>
      <c r="X24" s="132">
        <v>0</v>
      </c>
      <c r="Y24" s="119"/>
      <c r="Z24" s="111"/>
      <c r="AB24" s="28"/>
    </row>
    <row r="25" spans="1:26" ht="15" customHeight="1">
      <c r="A25" s="130">
        <v>14</v>
      </c>
      <c r="B25" s="188" t="s">
        <v>131</v>
      </c>
      <c r="C25" s="189">
        <v>1</v>
      </c>
      <c r="D25" s="189">
        <v>0</v>
      </c>
      <c r="E25" s="131">
        <v>595</v>
      </c>
      <c r="F25" s="131">
        <v>303.2</v>
      </c>
      <c r="G25" s="132">
        <v>1</v>
      </c>
      <c r="H25" s="135">
        <v>0</v>
      </c>
      <c r="I25" s="132">
        <v>1</v>
      </c>
      <c r="J25" s="132">
        <v>0</v>
      </c>
      <c r="K25" s="187">
        <v>160</v>
      </c>
      <c r="L25" s="132">
        <v>6</v>
      </c>
      <c r="M25" s="132">
        <v>5</v>
      </c>
      <c r="N25" s="132">
        <v>5</v>
      </c>
      <c r="O25" s="132">
        <v>96</v>
      </c>
      <c r="P25" s="132">
        <v>9</v>
      </c>
      <c r="Q25" s="132">
        <v>0</v>
      </c>
      <c r="R25" s="132">
        <v>0</v>
      </c>
      <c r="S25" s="132">
        <v>0</v>
      </c>
      <c r="T25" s="132">
        <v>0</v>
      </c>
      <c r="U25" s="132">
        <f t="shared" si="0"/>
        <v>96</v>
      </c>
      <c r="V25" s="132">
        <f t="shared" si="1"/>
        <v>9</v>
      </c>
      <c r="W25" s="132">
        <v>38</v>
      </c>
      <c r="X25" s="132">
        <v>1</v>
      </c>
      <c r="Y25" s="119"/>
      <c r="Z25" s="111"/>
    </row>
    <row r="26" spans="1:26" ht="16.5" customHeight="1">
      <c r="A26" s="130">
        <v>15</v>
      </c>
      <c r="B26" s="188" t="s">
        <v>132</v>
      </c>
      <c r="C26" s="189">
        <v>1</v>
      </c>
      <c r="D26" s="189">
        <v>0</v>
      </c>
      <c r="E26" s="131">
        <v>280</v>
      </c>
      <c r="F26" s="131">
        <v>190.3</v>
      </c>
      <c r="G26" s="132">
        <v>1</v>
      </c>
      <c r="H26" s="135">
        <v>0</v>
      </c>
      <c r="I26" s="132">
        <v>1</v>
      </c>
      <c r="J26" s="132">
        <v>0</v>
      </c>
      <c r="K26" s="187">
        <v>251</v>
      </c>
      <c r="L26" s="132">
        <v>7</v>
      </c>
      <c r="M26" s="132">
        <v>7</v>
      </c>
      <c r="N26" s="132">
        <v>5</v>
      </c>
      <c r="O26" s="132">
        <v>253</v>
      </c>
      <c r="P26" s="132">
        <v>54</v>
      </c>
      <c r="Q26" s="132">
        <v>0</v>
      </c>
      <c r="R26" s="132">
        <v>0</v>
      </c>
      <c r="S26" s="132">
        <v>0</v>
      </c>
      <c r="T26" s="132">
        <v>0</v>
      </c>
      <c r="U26" s="132">
        <f t="shared" si="0"/>
        <v>253</v>
      </c>
      <c r="V26" s="132">
        <f t="shared" si="1"/>
        <v>54</v>
      </c>
      <c r="W26" s="132">
        <v>56</v>
      </c>
      <c r="X26" s="132">
        <v>0</v>
      </c>
      <c r="Y26" s="119"/>
      <c r="Z26" s="111"/>
    </row>
    <row r="27" spans="1:26" ht="15" customHeight="1">
      <c r="A27" s="130">
        <v>16</v>
      </c>
      <c r="B27" s="188" t="s">
        <v>133</v>
      </c>
      <c r="C27" s="189">
        <v>1</v>
      </c>
      <c r="D27" s="189">
        <v>0</v>
      </c>
      <c r="E27" s="131">
        <v>325</v>
      </c>
      <c r="F27" s="131">
        <v>188</v>
      </c>
      <c r="G27" s="132">
        <v>1</v>
      </c>
      <c r="H27" s="135">
        <v>0</v>
      </c>
      <c r="I27" s="132">
        <v>0</v>
      </c>
      <c r="J27" s="132">
        <v>0</v>
      </c>
      <c r="K27" s="187">
        <v>58</v>
      </c>
      <c r="L27" s="132">
        <v>5</v>
      </c>
      <c r="M27" s="132">
        <v>5</v>
      </c>
      <c r="N27" s="132">
        <v>4</v>
      </c>
      <c r="O27" s="132">
        <v>105</v>
      </c>
      <c r="P27" s="132">
        <v>18</v>
      </c>
      <c r="Q27" s="132">
        <v>0</v>
      </c>
      <c r="R27" s="132">
        <v>0</v>
      </c>
      <c r="S27" s="132">
        <v>0</v>
      </c>
      <c r="T27" s="132">
        <v>0</v>
      </c>
      <c r="U27" s="132">
        <f t="shared" si="0"/>
        <v>105</v>
      </c>
      <c r="V27" s="132">
        <f t="shared" si="1"/>
        <v>18</v>
      </c>
      <c r="W27" s="132">
        <v>15</v>
      </c>
      <c r="X27" s="132">
        <v>0</v>
      </c>
      <c r="Y27" s="119"/>
      <c r="Z27" s="111"/>
    </row>
    <row r="28" spans="1:26" ht="15" customHeight="1">
      <c r="A28" s="130">
        <v>17</v>
      </c>
      <c r="B28" s="188" t="s">
        <v>134</v>
      </c>
      <c r="C28" s="189">
        <v>1</v>
      </c>
      <c r="D28" s="189">
        <v>0</v>
      </c>
      <c r="E28" s="131">
        <v>165</v>
      </c>
      <c r="F28" s="131">
        <v>84</v>
      </c>
      <c r="G28" s="132">
        <v>1</v>
      </c>
      <c r="H28" s="135">
        <v>0</v>
      </c>
      <c r="I28" s="132">
        <v>0</v>
      </c>
      <c r="J28" s="132">
        <v>0</v>
      </c>
      <c r="K28" s="187">
        <v>60</v>
      </c>
      <c r="L28" s="132">
        <v>6</v>
      </c>
      <c r="M28" s="132">
        <v>5</v>
      </c>
      <c r="N28" s="132">
        <v>5</v>
      </c>
      <c r="O28" s="132">
        <v>108</v>
      </c>
      <c r="P28" s="132">
        <v>14</v>
      </c>
      <c r="Q28" s="132">
        <v>0</v>
      </c>
      <c r="R28" s="132">
        <v>0</v>
      </c>
      <c r="S28" s="132">
        <v>0</v>
      </c>
      <c r="T28" s="132">
        <v>0</v>
      </c>
      <c r="U28" s="132">
        <f t="shared" si="0"/>
        <v>108</v>
      </c>
      <c r="V28" s="132">
        <f t="shared" si="1"/>
        <v>14</v>
      </c>
      <c r="W28" s="132">
        <v>53</v>
      </c>
      <c r="X28" s="132">
        <v>0</v>
      </c>
      <c r="Y28" s="119"/>
      <c r="Z28" s="111"/>
    </row>
    <row r="29" spans="1:26" ht="15" customHeight="1">
      <c r="A29" s="130">
        <v>18</v>
      </c>
      <c r="B29" s="188" t="s">
        <v>135</v>
      </c>
      <c r="C29" s="189">
        <v>1</v>
      </c>
      <c r="D29" s="189">
        <v>0</v>
      </c>
      <c r="E29" s="131">
        <v>650</v>
      </c>
      <c r="F29" s="131">
        <v>400</v>
      </c>
      <c r="G29" s="132">
        <v>1</v>
      </c>
      <c r="H29" s="135">
        <v>0</v>
      </c>
      <c r="I29" s="132">
        <v>1</v>
      </c>
      <c r="J29" s="132">
        <v>0</v>
      </c>
      <c r="K29" s="187">
        <v>120</v>
      </c>
      <c r="L29" s="132">
        <v>5</v>
      </c>
      <c r="M29" s="132">
        <v>4</v>
      </c>
      <c r="N29" s="132">
        <v>5</v>
      </c>
      <c r="O29" s="132">
        <v>70</v>
      </c>
      <c r="P29" s="132">
        <v>20</v>
      </c>
      <c r="Q29" s="132">
        <v>0</v>
      </c>
      <c r="R29" s="132">
        <v>0</v>
      </c>
      <c r="S29" s="132">
        <v>0</v>
      </c>
      <c r="T29" s="132">
        <v>0</v>
      </c>
      <c r="U29" s="132">
        <f t="shared" si="0"/>
        <v>70</v>
      </c>
      <c r="V29" s="132">
        <f t="shared" si="1"/>
        <v>20</v>
      </c>
      <c r="W29" s="132">
        <v>20</v>
      </c>
      <c r="X29" s="132">
        <v>0</v>
      </c>
      <c r="Y29" s="119"/>
      <c r="Z29" s="111"/>
    </row>
    <row r="30" spans="1:26" ht="13.5" customHeight="1">
      <c r="A30" s="130">
        <v>19</v>
      </c>
      <c r="B30" s="188" t="s">
        <v>136</v>
      </c>
      <c r="C30" s="189">
        <v>1</v>
      </c>
      <c r="D30" s="189">
        <v>0</v>
      </c>
      <c r="E30" s="131">
        <v>600</v>
      </c>
      <c r="F30" s="131">
        <v>275</v>
      </c>
      <c r="G30" s="132">
        <v>1</v>
      </c>
      <c r="H30" s="135">
        <v>0</v>
      </c>
      <c r="I30" s="132">
        <v>1</v>
      </c>
      <c r="J30" s="132">
        <v>0</v>
      </c>
      <c r="K30" s="187">
        <v>400</v>
      </c>
      <c r="L30" s="132">
        <v>12</v>
      </c>
      <c r="M30" s="132">
        <v>11</v>
      </c>
      <c r="N30" s="132">
        <v>6</v>
      </c>
      <c r="O30" s="132">
        <v>250</v>
      </c>
      <c r="P30" s="132">
        <v>31</v>
      </c>
      <c r="Q30" s="132">
        <v>0</v>
      </c>
      <c r="R30" s="132">
        <v>0</v>
      </c>
      <c r="S30" s="132">
        <v>0</v>
      </c>
      <c r="T30" s="132">
        <v>0</v>
      </c>
      <c r="U30" s="132">
        <f t="shared" si="0"/>
        <v>250</v>
      </c>
      <c r="V30" s="132">
        <f t="shared" si="1"/>
        <v>31</v>
      </c>
      <c r="W30" s="132">
        <v>0</v>
      </c>
      <c r="X30" s="132">
        <v>0</v>
      </c>
      <c r="Y30" s="119"/>
      <c r="Z30" s="111"/>
    </row>
    <row r="31" spans="1:26" ht="13.5" customHeight="1">
      <c r="A31" s="130">
        <v>20</v>
      </c>
      <c r="B31" s="188" t="s">
        <v>45</v>
      </c>
      <c r="C31" s="189">
        <v>1</v>
      </c>
      <c r="D31" s="189">
        <v>0</v>
      </c>
      <c r="E31" s="131">
        <v>1000</v>
      </c>
      <c r="F31" s="131">
        <v>395</v>
      </c>
      <c r="G31" s="132">
        <v>1</v>
      </c>
      <c r="H31" s="135">
        <v>0</v>
      </c>
      <c r="I31" s="132">
        <v>1</v>
      </c>
      <c r="J31" s="132">
        <v>0</v>
      </c>
      <c r="K31" s="187">
        <v>200</v>
      </c>
      <c r="L31" s="132">
        <v>9</v>
      </c>
      <c r="M31" s="132">
        <v>0</v>
      </c>
      <c r="N31" s="132">
        <v>7</v>
      </c>
      <c r="O31" s="132">
        <v>195</v>
      </c>
      <c r="P31" s="132">
        <v>24</v>
      </c>
      <c r="Q31" s="132">
        <v>0</v>
      </c>
      <c r="R31" s="132">
        <v>0</v>
      </c>
      <c r="S31" s="132">
        <v>0</v>
      </c>
      <c r="T31" s="132">
        <v>0</v>
      </c>
      <c r="U31" s="132">
        <f t="shared" si="0"/>
        <v>195</v>
      </c>
      <c r="V31" s="132">
        <f t="shared" si="1"/>
        <v>24</v>
      </c>
      <c r="W31" s="132">
        <v>97</v>
      </c>
      <c r="X31" s="132">
        <v>0</v>
      </c>
      <c r="Y31" s="119"/>
      <c r="Z31" s="111"/>
    </row>
    <row r="32" spans="1:26" ht="18.75" customHeight="1">
      <c r="A32" s="139"/>
      <c r="B32" s="243" t="s">
        <v>117</v>
      </c>
      <c r="C32" s="140">
        <f aca="true" t="shared" si="2" ref="C32:X32">SUM(C12:C31)</f>
        <v>19</v>
      </c>
      <c r="D32" s="140">
        <f t="shared" si="2"/>
        <v>4</v>
      </c>
      <c r="E32" s="141">
        <f t="shared" si="2"/>
        <v>17404.15</v>
      </c>
      <c r="F32" s="142">
        <f t="shared" si="2"/>
        <v>6435.799999999999</v>
      </c>
      <c r="G32" s="140">
        <f t="shared" si="2"/>
        <v>19</v>
      </c>
      <c r="H32" s="143">
        <f t="shared" si="2"/>
        <v>4</v>
      </c>
      <c r="I32" s="140">
        <f t="shared" si="2"/>
        <v>10</v>
      </c>
      <c r="J32" s="140">
        <f t="shared" si="2"/>
        <v>0</v>
      </c>
      <c r="K32" s="144">
        <f t="shared" si="2"/>
        <v>3043</v>
      </c>
      <c r="L32" s="140">
        <f t="shared" si="2"/>
        <v>212</v>
      </c>
      <c r="M32" s="140">
        <f t="shared" si="2"/>
        <v>164</v>
      </c>
      <c r="N32" s="140">
        <f t="shared" si="2"/>
        <v>145</v>
      </c>
      <c r="O32" s="145">
        <f t="shared" si="2"/>
        <v>4007</v>
      </c>
      <c r="P32" s="145">
        <f t="shared" si="2"/>
        <v>898</v>
      </c>
      <c r="Q32" s="140">
        <f t="shared" si="2"/>
        <v>35</v>
      </c>
      <c r="R32" s="140">
        <f t="shared" si="2"/>
        <v>0</v>
      </c>
      <c r="S32" s="140">
        <f t="shared" si="2"/>
        <v>0</v>
      </c>
      <c r="T32" s="140">
        <f t="shared" si="2"/>
        <v>0</v>
      </c>
      <c r="U32" s="140">
        <f t="shared" si="2"/>
        <v>4042</v>
      </c>
      <c r="V32" s="140">
        <f t="shared" si="2"/>
        <v>898</v>
      </c>
      <c r="W32" s="140">
        <f t="shared" si="2"/>
        <v>1129</v>
      </c>
      <c r="X32" s="140">
        <f t="shared" si="2"/>
        <v>1</v>
      </c>
      <c r="Y32" s="119"/>
      <c r="Z32" s="111"/>
    </row>
    <row r="33" spans="1:26" ht="15">
      <c r="A33" s="119"/>
      <c r="B33" s="119"/>
      <c r="C33" s="119"/>
      <c r="D33" s="119"/>
      <c r="E33" s="146"/>
      <c r="F33" s="146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8"/>
      <c r="U33" s="136"/>
      <c r="V33" s="136"/>
      <c r="W33" s="148"/>
      <c r="X33" s="147"/>
      <c r="Y33" s="119"/>
      <c r="Z33" s="111"/>
    </row>
    <row r="34" spans="1:26" ht="15">
      <c r="A34" s="119"/>
      <c r="B34" s="105" t="s">
        <v>201</v>
      </c>
      <c r="C34" s="112"/>
      <c r="D34" s="112"/>
      <c r="E34" s="111"/>
      <c r="F34" s="111"/>
      <c r="G34" s="111"/>
      <c r="H34" s="111"/>
      <c r="I34" s="111"/>
      <c r="J34" s="111"/>
      <c r="K34" s="111"/>
      <c r="L34" s="111"/>
      <c r="M34" s="111"/>
      <c r="N34" s="115"/>
      <c r="O34" s="113"/>
      <c r="P34" s="113"/>
      <c r="Q34" s="113"/>
      <c r="R34" s="113"/>
      <c r="S34" s="115"/>
      <c r="T34" s="115"/>
      <c r="U34" s="113"/>
      <c r="V34" s="115"/>
      <c r="W34" s="121"/>
      <c r="X34" s="119"/>
      <c r="Y34" s="119"/>
      <c r="Z34" s="111"/>
    </row>
    <row r="35" spans="1:26" ht="15">
      <c r="A35" s="119"/>
      <c r="B35" s="119" t="s">
        <v>109</v>
      </c>
      <c r="C35" s="112"/>
      <c r="D35" s="112"/>
      <c r="E35" s="111"/>
      <c r="F35" s="111"/>
      <c r="G35" s="111"/>
      <c r="H35" s="111"/>
      <c r="I35" s="111"/>
      <c r="J35" s="111"/>
      <c r="K35" s="111"/>
      <c r="L35" s="111"/>
      <c r="M35" s="111"/>
      <c r="N35" s="115"/>
      <c r="O35" s="113"/>
      <c r="P35" s="113"/>
      <c r="Q35" s="113"/>
      <c r="R35" s="113"/>
      <c r="S35" s="115"/>
      <c r="T35" s="115"/>
      <c r="U35" s="115"/>
      <c r="V35" s="115"/>
      <c r="W35" s="121"/>
      <c r="X35" s="119"/>
      <c r="Y35" s="119"/>
      <c r="Z35" s="111"/>
    </row>
    <row r="36" spans="1:26" ht="15">
      <c r="A36" s="119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5"/>
      <c r="O36" s="113"/>
      <c r="P36" s="118"/>
      <c r="Q36" s="115"/>
      <c r="R36" s="115"/>
      <c r="S36" s="115"/>
      <c r="T36" s="115"/>
      <c r="U36" s="115"/>
      <c r="V36" s="118"/>
      <c r="W36" s="121"/>
      <c r="X36" s="119"/>
      <c r="Y36" s="119"/>
      <c r="Z36" s="111"/>
    </row>
    <row r="37" spans="1:26" ht="1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49"/>
      <c r="M37" s="149"/>
      <c r="N37" s="150"/>
      <c r="O37" s="150"/>
      <c r="P37" s="121"/>
      <c r="Q37" s="121"/>
      <c r="R37" s="121"/>
      <c r="S37" s="121"/>
      <c r="T37" s="121"/>
      <c r="U37" s="121"/>
      <c r="V37" s="121"/>
      <c r="W37" s="121"/>
      <c r="X37" s="119"/>
      <c r="Y37" s="119"/>
      <c r="Z37" s="111"/>
    </row>
    <row r="38" spans="1:25" ht="1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79"/>
      <c r="Y38" s="79"/>
    </row>
    <row r="39" spans="1:25" ht="1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79"/>
      <c r="Y39" s="79"/>
    </row>
    <row r="40" spans="19:22" ht="12.75">
      <c r="S40" s="3"/>
      <c r="T40" s="3"/>
      <c r="U40" s="3"/>
      <c r="V40" s="20"/>
    </row>
    <row r="41" spans="2:20" ht="17.25">
      <c r="B41" s="51"/>
      <c r="C41" s="51"/>
      <c r="D41" s="51"/>
      <c r="O41" s="53"/>
      <c r="P41" s="53"/>
      <c r="Q41" s="53"/>
      <c r="R41" s="4"/>
      <c r="S41" s="4"/>
      <c r="T41" s="4"/>
    </row>
    <row r="42" spans="2:20" ht="17.25">
      <c r="B42" s="51"/>
      <c r="C42" s="51"/>
      <c r="D42" s="51"/>
      <c r="E42" s="4"/>
      <c r="F42" s="4"/>
      <c r="G42" s="4"/>
      <c r="H42" s="4"/>
      <c r="I42" s="4"/>
      <c r="J42" s="4"/>
      <c r="K42" s="4"/>
      <c r="L42" s="4"/>
      <c r="M42" s="53"/>
      <c r="N42" s="53"/>
      <c r="O42" s="53"/>
      <c r="P42" s="53"/>
      <c r="Q42" s="53"/>
      <c r="R42" s="4"/>
      <c r="S42" s="4"/>
      <c r="T42" s="4"/>
    </row>
    <row r="43" spans="2:20" ht="17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</sheetData>
  <sheetProtection/>
  <mergeCells count="21">
    <mergeCell ref="W4:Z4"/>
    <mergeCell ref="I9:J9"/>
    <mergeCell ref="B1:L1"/>
    <mergeCell ref="C9:C10"/>
    <mergeCell ref="D9:D10"/>
    <mergeCell ref="B6:Y6"/>
    <mergeCell ref="E9:F9"/>
    <mergeCell ref="G9:G10"/>
    <mergeCell ref="H9:H10"/>
    <mergeCell ref="K9:K10"/>
    <mergeCell ref="L9:L10"/>
    <mergeCell ref="M9:M10"/>
    <mergeCell ref="N9:N10"/>
    <mergeCell ref="B9:B10"/>
    <mergeCell ref="A9:A10"/>
    <mergeCell ref="W9:W10"/>
    <mergeCell ref="X9:X10"/>
    <mergeCell ref="O9:P9"/>
    <mergeCell ref="Q9:R9"/>
    <mergeCell ref="S9:T9"/>
    <mergeCell ref="U9:V9"/>
  </mergeCells>
  <dataValidations count="1">
    <dataValidation type="list" sqref="F2:F3">
      <formula1>serials</formula1>
      <formula2>0</formula2>
    </dataValidation>
  </dataValidations>
  <printOptions/>
  <pageMargins left="0.5118110236220472" right="0.5118110236220472" top="0.5118110236220472" bottom="0.5118110236220472" header="0.5118110236220472" footer="0.5118110236220472"/>
  <pageSetup fitToWidth="0" horizontalDpi="600" verticalDpi="600" orientation="landscape" paperSize="8" scale="85" r:id="rId1"/>
  <ignoredErrors>
    <ignoredError sqref="C32:X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9"/>
  <sheetViews>
    <sheetView zoomScale="68" zoomScaleNormal="68" zoomScalePageLayoutView="0" workbookViewId="0" topLeftCell="A1">
      <selection activeCell="A1" sqref="A1:AI20"/>
    </sheetView>
  </sheetViews>
  <sheetFormatPr defaultColWidth="9.140625" defaultRowHeight="12.75"/>
  <cols>
    <col min="1" max="1" width="4.7109375" style="50" customWidth="1"/>
    <col min="2" max="2" width="33.28125" style="5" customWidth="1"/>
    <col min="3" max="3" width="5.421875" style="5" customWidth="1"/>
    <col min="4" max="4" width="6.28125" style="5" customWidth="1"/>
    <col min="5" max="5" width="12.140625" style="5" customWidth="1"/>
    <col min="6" max="6" width="10.8515625" style="5" customWidth="1"/>
    <col min="7" max="7" width="5.8515625" style="5" customWidth="1"/>
    <col min="8" max="8" width="5.28125" style="5" customWidth="1"/>
    <col min="9" max="9" width="6.140625" style="5" customWidth="1"/>
    <col min="10" max="10" width="5.7109375" style="5" customWidth="1"/>
    <col min="11" max="11" width="8.7109375" style="5" customWidth="1"/>
    <col min="12" max="12" width="8.421875" style="5" customWidth="1"/>
    <col min="13" max="13" width="7.7109375" style="5" customWidth="1"/>
    <col min="14" max="14" width="7.140625" style="5" customWidth="1"/>
    <col min="15" max="15" width="8.57421875" style="5" customWidth="1"/>
    <col min="16" max="16" width="7.28125" style="5" customWidth="1"/>
    <col min="17" max="17" width="8.57421875" style="5" customWidth="1"/>
    <col min="18" max="18" width="6.421875" style="5" customWidth="1"/>
    <col min="19" max="19" width="7.7109375" style="5" customWidth="1"/>
    <col min="20" max="20" width="6.140625" style="5" customWidth="1"/>
    <col min="21" max="21" width="7.8515625" style="5" customWidth="1"/>
    <col min="22" max="23" width="7.7109375" style="5" customWidth="1"/>
    <col min="24" max="24" width="6.421875" style="5" customWidth="1"/>
    <col min="25" max="25" width="8.421875" style="5" customWidth="1"/>
    <col min="26" max="26" width="7.140625" style="5" customWidth="1"/>
    <col min="27" max="27" width="8.8515625" style="5" customWidth="1"/>
    <col min="28" max="28" width="6.8515625" style="5" customWidth="1"/>
    <col min="29" max="29" width="7.8515625" style="5" customWidth="1"/>
    <col min="30" max="31" width="6.57421875" style="5" customWidth="1"/>
    <col min="32" max="32" width="6.140625" style="5" customWidth="1"/>
    <col min="33" max="33" width="9.28125" style="5" customWidth="1"/>
    <col min="34" max="34" width="8.7109375" style="5" customWidth="1"/>
    <col min="35" max="35" width="8.00390625" style="5" customWidth="1"/>
    <col min="36" max="36" width="6.421875" style="5" customWidth="1"/>
    <col min="37" max="16384" width="9.140625" style="5" customWidth="1"/>
  </cols>
  <sheetData>
    <row r="1" spans="1:34" ht="21.75" customHeight="1">
      <c r="A1" s="7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/>
      <c r="N1"/>
      <c r="O1"/>
      <c r="P1"/>
      <c r="Q1"/>
      <c r="R1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/>
      <c r="AF1" s="178"/>
      <c r="AG1" s="178"/>
      <c r="AH1" s="178"/>
    </row>
    <row r="2" spans="1:35" ht="15">
      <c r="A2" s="7"/>
      <c r="B2" s="379" t="s">
        <v>205</v>
      </c>
      <c r="C2" s="379"/>
      <c r="D2" s="379"/>
      <c r="E2" s="379"/>
      <c r="F2" s="379"/>
      <c r="G2" s="58"/>
      <c r="H2" s="58"/>
      <c r="I2" s="58"/>
      <c r="J2" s="58"/>
      <c r="K2" s="58"/>
      <c r="L2" s="58"/>
      <c r="M2"/>
      <c r="N2"/>
      <c r="O2"/>
      <c r="P2"/>
      <c r="Q2"/>
      <c r="R2"/>
      <c r="S2" s="313"/>
      <c r="T2" s="311"/>
      <c r="U2" s="313"/>
      <c r="V2" s="314"/>
      <c r="W2" s="314"/>
      <c r="X2" s="315"/>
      <c r="Y2" s="313"/>
      <c r="Z2" s="311"/>
      <c r="AA2" s="313"/>
      <c r="AB2" s="314"/>
      <c r="AC2" s="314"/>
      <c r="AD2" s="315"/>
      <c r="AE2"/>
      <c r="AF2"/>
      <c r="AG2" s="370"/>
      <c r="AH2" s="370"/>
      <c r="AI2" s="18"/>
    </row>
    <row r="3" spans="1:35" ht="15">
      <c r="A3" s="7"/>
      <c r="B3" s="58" t="s">
        <v>206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/>
      <c r="N3"/>
      <c r="O3"/>
      <c r="P3"/>
      <c r="Q3"/>
      <c r="R3"/>
      <c r="S3" s="313"/>
      <c r="T3" s="311"/>
      <c r="U3" s="311"/>
      <c r="V3" s="312"/>
      <c r="W3" s="312"/>
      <c r="X3" s="315"/>
      <c r="Y3" s="313"/>
      <c r="Z3" s="311"/>
      <c r="AA3" s="311"/>
      <c r="AB3" s="312"/>
      <c r="AC3" s="312"/>
      <c r="AD3" s="315"/>
      <c r="AE3"/>
      <c r="AF3"/>
      <c r="AG3" s="371"/>
      <c r="AH3" s="370"/>
      <c r="AI3" s="18"/>
    </row>
    <row r="4" spans="1:35" ht="15">
      <c r="A4" s="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/>
      <c r="N4"/>
      <c r="O4"/>
      <c r="P4"/>
      <c r="Q4"/>
      <c r="R4"/>
      <c r="S4" s="313"/>
      <c r="T4" s="311"/>
      <c r="U4" s="311"/>
      <c r="V4" s="312"/>
      <c r="W4" s="312"/>
      <c r="X4" s="315"/>
      <c r="Y4" s="313"/>
      <c r="Z4" s="311"/>
      <c r="AA4" s="311"/>
      <c r="AB4" s="312"/>
      <c r="AC4" s="312"/>
      <c r="AD4" s="315"/>
      <c r="AE4"/>
      <c r="AF4"/>
      <c r="AG4" s="345"/>
      <c r="AH4" s="345"/>
      <c r="AI4" s="18"/>
    </row>
    <row r="5" spans="1:35" ht="15">
      <c r="A5" s="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/>
      <c r="N5"/>
      <c r="O5"/>
      <c r="P5"/>
      <c r="Q5"/>
      <c r="R5"/>
      <c r="S5" s="313"/>
      <c r="T5" s="311"/>
      <c r="U5" s="311"/>
      <c r="V5" s="312"/>
      <c r="W5" s="312"/>
      <c r="X5" s="315"/>
      <c r="Y5" s="316"/>
      <c r="Z5" s="317"/>
      <c r="AA5" s="318"/>
      <c r="AB5" s="319"/>
      <c r="AC5" s="319"/>
      <c r="AD5" s="320"/>
      <c r="AE5"/>
      <c r="AF5"/>
      <c r="AG5" s="106"/>
      <c r="AH5" s="106"/>
      <c r="AI5" s="18"/>
    </row>
    <row r="6" spans="1:35" ht="15.75">
      <c r="A6" s="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18"/>
      <c r="N6" s="18"/>
      <c r="O6" s="18"/>
      <c r="P6" s="18"/>
      <c r="Q6" s="18"/>
      <c r="R6" s="18"/>
      <c r="S6" s="321"/>
      <c r="T6" s="317"/>
      <c r="U6" s="317"/>
      <c r="V6" s="322"/>
      <c r="W6" s="322"/>
      <c r="X6" s="320"/>
      <c r="AE6" s="109"/>
      <c r="AF6" s="109"/>
      <c r="AG6" s="109"/>
      <c r="AH6" s="109"/>
      <c r="AI6" s="18"/>
    </row>
    <row r="7" spans="1:37" ht="15.75" customHeight="1">
      <c r="A7" s="7"/>
      <c r="B7" s="18"/>
      <c r="C7" s="18"/>
      <c r="D7" s="18"/>
      <c r="E7" s="18"/>
      <c r="F7" s="18"/>
      <c r="G7" s="394" t="s">
        <v>199</v>
      </c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41"/>
      <c r="AK7" s="41"/>
    </row>
    <row r="8" spans="1:37" ht="12" customHeight="1">
      <c r="A8" s="7"/>
      <c r="AK8" s="42"/>
    </row>
    <row r="9" spans="1:37" ht="63" customHeight="1">
      <c r="A9" s="380" t="s">
        <v>82</v>
      </c>
      <c r="B9" s="386" t="s">
        <v>37</v>
      </c>
      <c r="C9" s="383" t="s">
        <v>155</v>
      </c>
      <c r="D9" s="381" t="s">
        <v>196</v>
      </c>
      <c r="E9" s="377" t="s">
        <v>103</v>
      </c>
      <c r="F9" s="378"/>
      <c r="G9" s="372" t="s">
        <v>23</v>
      </c>
      <c r="H9" s="372" t="s">
        <v>24</v>
      </c>
      <c r="I9" s="377" t="s">
        <v>33</v>
      </c>
      <c r="J9" s="378"/>
      <c r="K9" s="381" t="s">
        <v>36</v>
      </c>
      <c r="L9" s="372" t="s">
        <v>89</v>
      </c>
      <c r="M9" s="372" t="s">
        <v>6</v>
      </c>
      <c r="N9" s="372" t="s">
        <v>7</v>
      </c>
      <c r="O9" s="377" t="s">
        <v>8</v>
      </c>
      <c r="P9" s="378"/>
      <c r="Q9" s="390" t="s">
        <v>25</v>
      </c>
      <c r="R9" s="391"/>
      <c r="S9" s="377" t="s">
        <v>11</v>
      </c>
      <c r="T9" s="378"/>
      <c r="U9" s="377" t="s">
        <v>26</v>
      </c>
      <c r="V9" s="378"/>
      <c r="W9" s="377" t="s">
        <v>13</v>
      </c>
      <c r="X9" s="378"/>
      <c r="Y9" s="377" t="s">
        <v>14</v>
      </c>
      <c r="Z9" s="378"/>
      <c r="AA9" s="377" t="s">
        <v>15</v>
      </c>
      <c r="AB9" s="378"/>
      <c r="AC9" s="377" t="s">
        <v>16</v>
      </c>
      <c r="AD9" s="378"/>
      <c r="AE9" s="377" t="s">
        <v>17</v>
      </c>
      <c r="AF9" s="395"/>
      <c r="AG9" s="392" t="s">
        <v>19</v>
      </c>
      <c r="AH9" s="393"/>
      <c r="AI9" s="388" t="s">
        <v>121</v>
      </c>
      <c r="AJ9" s="388" t="s">
        <v>27</v>
      </c>
      <c r="AK9" s="7"/>
    </row>
    <row r="10" spans="1:39" ht="53.25" customHeight="1">
      <c r="A10" s="380"/>
      <c r="B10" s="387"/>
      <c r="C10" s="384"/>
      <c r="D10" s="385"/>
      <c r="E10" s="159" t="s">
        <v>1</v>
      </c>
      <c r="F10" s="157" t="s">
        <v>102</v>
      </c>
      <c r="G10" s="374"/>
      <c r="H10" s="374"/>
      <c r="I10" s="157" t="s">
        <v>34</v>
      </c>
      <c r="J10" s="160" t="s">
        <v>32</v>
      </c>
      <c r="K10" s="382"/>
      <c r="L10" s="374"/>
      <c r="M10" s="373"/>
      <c r="N10" s="374"/>
      <c r="O10" s="157" t="s">
        <v>9</v>
      </c>
      <c r="P10" s="157" t="s">
        <v>18</v>
      </c>
      <c r="Q10" s="157" t="s">
        <v>9</v>
      </c>
      <c r="R10" s="157" t="s">
        <v>18</v>
      </c>
      <c r="S10" s="157" t="s">
        <v>9</v>
      </c>
      <c r="T10" s="157" t="s">
        <v>18</v>
      </c>
      <c r="U10" s="157" t="s">
        <v>9</v>
      </c>
      <c r="V10" s="157" t="s">
        <v>18</v>
      </c>
      <c r="W10" s="157" t="s">
        <v>9</v>
      </c>
      <c r="X10" s="157" t="s">
        <v>18</v>
      </c>
      <c r="Y10" s="157" t="s">
        <v>9</v>
      </c>
      <c r="Z10" s="157" t="s">
        <v>18</v>
      </c>
      <c r="AA10" s="157" t="s">
        <v>9</v>
      </c>
      <c r="AB10" s="157" t="s">
        <v>18</v>
      </c>
      <c r="AC10" s="157" t="s">
        <v>9</v>
      </c>
      <c r="AD10" s="157" t="s">
        <v>18</v>
      </c>
      <c r="AE10" s="157" t="s">
        <v>9</v>
      </c>
      <c r="AF10" s="157" t="s">
        <v>18</v>
      </c>
      <c r="AG10" s="158" t="s">
        <v>9</v>
      </c>
      <c r="AH10" s="158" t="s">
        <v>18</v>
      </c>
      <c r="AI10" s="389"/>
      <c r="AJ10" s="389"/>
      <c r="AM10" s="7"/>
    </row>
    <row r="11" spans="1:39" ht="21" customHeight="1">
      <c r="A11" s="231"/>
      <c r="B11" s="232"/>
      <c r="C11" s="266">
        <v>1</v>
      </c>
      <c r="D11" s="267">
        <v>2</v>
      </c>
      <c r="E11" s="268">
        <v>3</v>
      </c>
      <c r="F11" s="269">
        <v>4</v>
      </c>
      <c r="G11" s="270">
        <v>5</v>
      </c>
      <c r="H11" s="270">
        <v>6</v>
      </c>
      <c r="I11" s="270">
        <v>7</v>
      </c>
      <c r="J11" s="271">
        <v>8</v>
      </c>
      <c r="K11" s="272">
        <v>9</v>
      </c>
      <c r="L11" s="270">
        <v>10</v>
      </c>
      <c r="M11" s="273">
        <v>11</v>
      </c>
      <c r="N11" s="270">
        <v>12</v>
      </c>
      <c r="O11" s="269">
        <v>13</v>
      </c>
      <c r="P11" s="269">
        <v>14</v>
      </c>
      <c r="Q11" s="269">
        <v>15</v>
      </c>
      <c r="R11" s="269">
        <v>16</v>
      </c>
      <c r="S11" s="269">
        <v>17</v>
      </c>
      <c r="T11" s="269">
        <v>18</v>
      </c>
      <c r="U11" s="269">
        <v>19</v>
      </c>
      <c r="V11" s="269">
        <v>20</v>
      </c>
      <c r="W11" s="269">
        <v>21</v>
      </c>
      <c r="X11" s="269">
        <v>22</v>
      </c>
      <c r="Y11" s="269">
        <v>23</v>
      </c>
      <c r="Z11" s="269">
        <v>24</v>
      </c>
      <c r="AA11" s="269">
        <v>25</v>
      </c>
      <c r="AB11" s="269">
        <v>26</v>
      </c>
      <c r="AC11" s="269">
        <v>27</v>
      </c>
      <c r="AD11" s="269">
        <v>28</v>
      </c>
      <c r="AE11" s="269">
        <v>29</v>
      </c>
      <c r="AF11" s="269">
        <v>30</v>
      </c>
      <c r="AG11" s="270">
        <v>31</v>
      </c>
      <c r="AH11" s="270">
        <v>32</v>
      </c>
      <c r="AI11" s="273">
        <v>33</v>
      </c>
      <c r="AJ11" s="273">
        <v>34</v>
      </c>
      <c r="AM11" s="7"/>
    </row>
    <row r="12" spans="1:36" ht="16.5" customHeight="1">
      <c r="A12" s="54">
        <v>1</v>
      </c>
      <c r="B12" s="244" t="s">
        <v>149</v>
      </c>
      <c r="C12" s="202">
        <v>1</v>
      </c>
      <c r="D12" s="203">
        <v>0</v>
      </c>
      <c r="E12" s="93">
        <v>1140</v>
      </c>
      <c r="F12" s="93">
        <v>860</v>
      </c>
      <c r="G12" s="94">
        <v>1</v>
      </c>
      <c r="H12" s="94">
        <v>0</v>
      </c>
      <c r="I12" s="195">
        <v>1</v>
      </c>
      <c r="J12" s="195">
        <v>0</v>
      </c>
      <c r="K12" s="94">
        <v>300</v>
      </c>
      <c r="L12" s="94">
        <v>44</v>
      </c>
      <c r="M12" s="94">
        <v>37</v>
      </c>
      <c r="N12" s="94">
        <v>43</v>
      </c>
      <c r="O12" s="94">
        <v>121</v>
      </c>
      <c r="P12" s="94">
        <v>24</v>
      </c>
      <c r="Q12" s="94">
        <v>50</v>
      </c>
      <c r="R12" s="94">
        <v>4</v>
      </c>
      <c r="S12" s="94">
        <v>21</v>
      </c>
      <c r="T12" s="94">
        <v>1</v>
      </c>
      <c r="U12" s="94">
        <v>42</v>
      </c>
      <c r="V12" s="94">
        <v>5</v>
      </c>
      <c r="W12" s="94">
        <v>27</v>
      </c>
      <c r="X12" s="94">
        <v>4</v>
      </c>
      <c r="Y12" s="94">
        <v>0</v>
      </c>
      <c r="Z12" s="94">
        <v>0</v>
      </c>
      <c r="AA12" s="94">
        <v>22</v>
      </c>
      <c r="AB12" s="94">
        <v>5</v>
      </c>
      <c r="AC12" s="94">
        <v>0</v>
      </c>
      <c r="AD12" s="94">
        <v>0</v>
      </c>
      <c r="AE12" s="94">
        <v>43</v>
      </c>
      <c r="AF12" s="94">
        <v>6</v>
      </c>
      <c r="AG12" s="94">
        <f aca="true" t="shared" si="0" ref="AG12:AG45">O12+Q12+S12+U12+W12+Y12+AA12+AC12+AE12</f>
        <v>326</v>
      </c>
      <c r="AH12" s="94">
        <f aca="true" t="shared" si="1" ref="AH12:AH29">P12+R12+T12+V12+X12+Z12+AB12+AD12+AF12</f>
        <v>49</v>
      </c>
      <c r="AI12" s="94">
        <v>54</v>
      </c>
      <c r="AJ12" s="94">
        <v>0</v>
      </c>
    </row>
    <row r="13" spans="1:36" ht="17.25" customHeight="1">
      <c r="A13" s="30">
        <v>2</v>
      </c>
      <c r="B13" s="245" t="s">
        <v>150</v>
      </c>
      <c r="C13" s="152">
        <v>1</v>
      </c>
      <c r="D13" s="153">
        <v>0</v>
      </c>
      <c r="E13" s="93">
        <v>556.7</v>
      </c>
      <c r="F13" s="93">
        <v>275.9</v>
      </c>
      <c r="G13" s="94">
        <v>1</v>
      </c>
      <c r="H13" s="94">
        <v>0</v>
      </c>
      <c r="I13" s="94">
        <v>0</v>
      </c>
      <c r="J13" s="94">
        <v>0</v>
      </c>
      <c r="K13" s="94">
        <v>300</v>
      </c>
      <c r="L13" s="94">
        <v>108</v>
      </c>
      <c r="M13" s="94">
        <v>73</v>
      </c>
      <c r="N13" s="94">
        <v>67</v>
      </c>
      <c r="O13" s="94">
        <v>230</v>
      </c>
      <c r="P13" s="94">
        <v>18</v>
      </c>
      <c r="Q13" s="94">
        <v>207</v>
      </c>
      <c r="R13" s="94">
        <v>23</v>
      </c>
      <c r="S13" s="94">
        <v>83</v>
      </c>
      <c r="T13" s="94">
        <v>6</v>
      </c>
      <c r="U13" s="94">
        <v>58</v>
      </c>
      <c r="V13" s="94">
        <v>9</v>
      </c>
      <c r="W13" s="94">
        <v>26</v>
      </c>
      <c r="X13" s="94">
        <v>2</v>
      </c>
      <c r="Y13" s="94">
        <v>193</v>
      </c>
      <c r="Z13" s="94">
        <v>33</v>
      </c>
      <c r="AA13" s="94">
        <v>93</v>
      </c>
      <c r="AB13" s="94">
        <v>11</v>
      </c>
      <c r="AC13" s="94">
        <v>77</v>
      </c>
      <c r="AD13" s="94">
        <v>2</v>
      </c>
      <c r="AE13" s="94">
        <v>0</v>
      </c>
      <c r="AF13" s="94">
        <v>0</v>
      </c>
      <c r="AG13" s="94">
        <f t="shared" si="0"/>
        <v>967</v>
      </c>
      <c r="AH13" s="94">
        <f t="shared" si="1"/>
        <v>104</v>
      </c>
      <c r="AI13" s="94">
        <v>312</v>
      </c>
      <c r="AJ13" s="94">
        <v>0</v>
      </c>
    </row>
    <row r="14" spans="1:36" ht="18" customHeight="1">
      <c r="A14" s="30">
        <v>3</v>
      </c>
      <c r="B14" s="245" t="s">
        <v>151</v>
      </c>
      <c r="C14" s="152">
        <v>1</v>
      </c>
      <c r="D14" s="153">
        <v>0</v>
      </c>
      <c r="E14" s="93">
        <v>4120.4</v>
      </c>
      <c r="F14" s="93">
        <v>1867.8</v>
      </c>
      <c r="G14" s="94">
        <v>1</v>
      </c>
      <c r="H14" s="94">
        <v>0</v>
      </c>
      <c r="I14" s="94">
        <v>0</v>
      </c>
      <c r="J14" s="94">
        <v>0</v>
      </c>
      <c r="K14" s="94">
        <v>546</v>
      </c>
      <c r="L14" s="94">
        <v>104</v>
      </c>
      <c r="M14" s="94">
        <v>74</v>
      </c>
      <c r="N14" s="94">
        <v>73</v>
      </c>
      <c r="O14" s="94">
        <v>160</v>
      </c>
      <c r="P14" s="94">
        <v>20</v>
      </c>
      <c r="Q14" s="94">
        <v>183</v>
      </c>
      <c r="R14" s="94">
        <v>25</v>
      </c>
      <c r="S14" s="94">
        <v>92</v>
      </c>
      <c r="T14" s="94">
        <v>11</v>
      </c>
      <c r="U14" s="94">
        <v>56</v>
      </c>
      <c r="V14" s="94">
        <v>6</v>
      </c>
      <c r="W14" s="94">
        <v>100</v>
      </c>
      <c r="X14" s="94">
        <v>12</v>
      </c>
      <c r="Y14" s="94">
        <v>144</v>
      </c>
      <c r="Z14" s="94">
        <v>25</v>
      </c>
      <c r="AA14" s="94">
        <v>41</v>
      </c>
      <c r="AB14" s="94">
        <v>2</v>
      </c>
      <c r="AC14" s="94">
        <v>108</v>
      </c>
      <c r="AD14" s="94">
        <v>15</v>
      </c>
      <c r="AE14" s="94">
        <v>0</v>
      </c>
      <c r="AF14" s="94">
        <v>0</v>
      </c>
      <c r="AG14" s="94">
        <f t="shared" si="0"/>
        <v>884</v>
      </c>
      <c r="AH14" s="94">
        <f t="shared" si="1"/>
        <v>116</v>
      </c>
      <c r="AI14" s="94">
        <v>228</v>
      </c>
      <c r="AJ14" s="94">
        <v>0</v>
      </c>
    </row>
    <row r="15" spans="1:36" ht="16.5" customHeight="1">
      <c r="A15" s="30">
        <v>4</v>
      </c>
      <c r="B15" s="245" t="s">
        <v>113</v>
      </c>
      <c r="C15" s="152">
        <v>1</v>
      </c>
      <c r="D15" s="153">
        <v>0</v>
      </c>
      <c r="E15" s="93">
        <v>1000</v>
      </c>
      <c r="F15" s="93">
        <v>652.1</v>
      </c>
      <c r="G15" s="94">
        <v>1</v>
      </c>
      <c r="H15" s="94">
        <v>0</v>
      </c>
      <c r="I15" s="94">
        <v>1</v>
      </c>
      <c r="J15" s="94">
        <v>0</v>
      </c>
      <c r="K15" s="94">
        <v>300</v>
      </c>
      <c r="L15" s="94">
        <v>30</v>
      </c>
      <c r="M15" s="94">
        <v>18</v>
      </c>
      <c r="N15" s="94">
        <v>15</v>
      </c>
      <c r="O15" s="204">
        <v>48</v>
      </c>
      <c r="P15" s="204">
        <v>2</v>
      </c>
      <c r="Q15" s="204">
        <v>30</v>
      </c>
      <c r="R15" s="204">
        <v>0</v>
      </c>
      <c r="S15" s="204">
        <v>0</v>
      </c>
      <c r="T15" s="204">
        <v>0</v>
      </c>
      <c r="U15" s="204">
        <v>11</v>
      </c>
      <c r="V15" s="204">
        <v>0</v>
      </c>
      <c r="W15" s="204">
        <v>42</v>
      </c>
      <c r="X15" s="204">
        <v>4</v>
      </c>
      <c r="Y15" s="204">
        <v>104</v>
      </c>
      <c r="Z15" s="204">
        <v>2</v>
      </c>
      <c r="AA15" s="204">
        <v>172</v>
      </c>
      <c r="AB15" s="204">
        <v>8</v>
      </c>
      <c r="AC15" s="204">
        <v>25</v>
      </c>
      <c r="AD15" s="204">
        <v>0</v>
      </c>
      <c r="AE15" s="204">
        <v>0</v>
      </c>
      <c r="AF15" s="204">
        <v>0</v>
      </c>
      <c r="AG15" s="94">
        <f t="shared" si="0"/>
        <v>432</v>
      </c>
      <c r="AH15" s="94">
        <f t="shared" si="1"/>
        <v>16</v>
      </c>
      <c r="AI15" s="204">
        <v>120</v>
      </c>
      <c r="AJ15" s="204">
        <v>0</v>
      </c>
    </row>
    <row r="16" spans="1:36" ht="16.5" customHeight="1">
      <c r="A16" s="30">
        <v>5</v>
      </c>
      <c r="B16" s="245" t="s">
        <v>106</v>
      </c>
      <c r="C16" s="152">
        <v>1</v>
      </c>
      <c r="D16" s="153">
        <v>0</v>
      </c>
      <c r="E16" s="93">
        <v>1264</v>
      </c>
      <c r="F16" s="93">
        <v>960</v>
      </c>
      <c r="G16" s="94">
        <v>1</v>
      </c>
      <c r="H16" s="94">
        <v>0</v>
      </c>
      <c r="I16" s="94">
        <v>1</v>
      </c>
      <c r="J16" s="94">
        <v>0</v>
      </c>
      <c r="K16" s="94">
        <v>441</v>
      </c>
      <c r="L16" s="94">
        <v>33</v>
      </c>
      <c r="M16" s="94">
        <v>22</v>
      </c>
      <c r="N16" s="94">
        <v>17</v>
      </c>
      <c r="O16" s="94">
        <v>48</v>
      </c>
      <c r="P16" s="94">
        <v>1</v>
      </c>
      <c r="Q16" s="94">
        <v>34</v>
      </c>
      <c r="R16" s="94">
        <v>0</v>
      </c>
      <c r="S16" s="94">
        <v>3</v>
      </c>
      <c r="T16" s="94">
        <v>2</v>
      </c>
      <c r="U16" s="94">
        <v>5</v>
      </c>
      <c r="V16" s="94">
        <v>1</v>
      </c>
      <c r="W16" s="94">
        <v>70</v>
      </c>
      <c r="X16" s="94">
        <v>2</v>
      </c>
      <c r="Y16" s="94">
        <v>113</v>
      </c>
      <c r="Z16" s="94">
        <v>10</v>
      </c>
      <c r="AA16" s="94">
        <v>87</v>
      </c>
      <c r="AB16" s="94">
        <v>0</v>
      </c>
      <c r="AC16" s="94">
        <v>23</v>
      </c>
      <c r="AD16" s="94">
        <v>0</v>
      </c>
      <c r="AE16" s="94">
        <v>28</v>
      </c>
      <c r="AF16" s="94">
        <v>2</v>
      </c>
      <c r="AG16" s="94">
        <f t="shared" si="0"/>
        <v>411</v>
      </c>
      <c r="AH16" s="94">
        <f t="shared" si="1"/>
        <v>18</v>
      </c>
      <c r="AI16" s="94">
        <v>74</v>
      </c>
      <c r="AJ16" s="94">
        <v>0</v>
      </c>
    </row>
    <row r="17" spans="1:36" ht="16.5" customHeight="1">
      <c r="A17" s="30">
        <v>6</v>
      </c>
      <c r="B17" s="245" t="s">
        <v>156</v>
      </c>
      <c r="C17" s="152">
        <v>1</v>
      </c>
      <c r="D17" s="153">
        <v>0</v>
      </c>
      <c r="E17" s="93">
        <v>450</v>
      </c>
      <c r="F17" s="93">
        <v>270</v>
      </c>
      <c r="G17" s="94">
        <v>0</v>
      </c>
      <c r="H17" s="94">
        <v>1</v>
      </c>
      <c r="I17" s="94">
        <v>1</v>
      </c>
      <c r="J17" s="94">
        <v>0</v>
      </c>
      <c r="K17" s="94">
        <v>70</v>
      </c>
      <c r="L17" s="94">
        <v>14</v>
      </c>
      <c r="M17" s="94">
        <v>8</v>
      </c>
      <c r="N17" s="94">
        <v>12</v>
      </c>
      <c r="O17" s="94">
        <v>28</v>
      </c>
      <c r="P17" s="94">
        <v>2</v>
      </c>
      <c r="Q17" s="94">
        <v>24</v>
      </c>
      <c r="R17" s="94">
        <v>3</v>
      </c>
      <c r="S17" s="94">
        <v>12</v>
      </c>
      <c r="T17" s="94">
        <v>0</v>
      </c>
      <c r="U17" s="94">
        <v>7</v>
      </c>
      <c r="V17" s="94">
        <v>1</v>
      </c>
      <c r="W17" s="94">
        <v>15</v>
      </c>
      <c r="X17" s="94">
        <v>0</v>
      </c>
      <c r="Y17" s="94">
        <v>26</v>
      </c>
      <c r="Z17" s="94">
        <v>0</v>
      </c>
      <c r="AA17" s="94">
        <v>25</v>
      </c>
      <c r="AB17" s="94">
        <v>0</v>
      </c>
      <c r="AC17" s="94">
        <v>0</v>
      </c>
      <c r="AD17" s="94">
        <v>0</v>
      </c>
      <c r="AE17" s="94">
        <v>11</v>
      </c>
      <c r="AF17" s="94">
        <v>0</v>
      </c>
      <c r="AG17" s="94">
        <f t="shared" si="0"/>
        <v>148</v>
      </c>
      <c r="AH17" s="94">
        <f t="shared" si="1"/>
        <v>6</v>
      </c>
      <c r="AI17" s="94">
        <v>36</v>
      </c>
      <c r="AJ17" s="94">
        <v>0</v>
      </c>
    </row>
    <row r="18" spans="1:36" ht="16.5" customHeight="1">
      <c r="A18" s="213">
        <v>7</v>
      </c>
      <c r="B18" s="245" t="s">
        <v>154</v>
      </c>
      <c r="C18" s="152">
        <v>1</v>
      </c>
      <c r="D18" s="153">
        <v>0</v>
      </c>
      <c r="E18" s="93">
        <v>217</v>
      </c>
      <c r="F18" s="93">
        <v>209</v>
      </c>
      <c r="G18" s="94">
        <v>0</v>
      </c>
      <c r="H18" s="94">
        <v>1</v>
      </c>
      <c r="I18" s="94">
        <v>0</v>
      </c>
      <c r="J18" s="94">
        <v>0</v>
      </c>
      <c r="K18" s="94">
        <v>40</v>
      </c>
      <c r="L18" s="94">
        <v>16</v>
      </c>
      <c r="M18" s="94">
        <v>7</v>
      </c>
      <c r="N18" s="94">
        <v>4</v>
      </c>
      <c r="O18" s="94">
        <v>23</v>
      </c>
      <c r="P18" s="94">
        <v>0</v>
      </c>
      <c r="Q18" s="94">
        <v>21</v>
      </c>
      <c r="R18" s="94">
        <v>0</v>
      </c>
      <c r="S18" s="94">
        <v>18</v>
      </c>
      <c r="T18" s="94">
        <v>0</v>
      </c>
      <c r="U18" s="94">
        <v>4</v>
      </c>
      <c r="V18" s="94">
        <v>0</v>
      </c>
      <c r="W18" s="94">
        <v>6</v>
      </c>
      <c r="X18" s="94">
        <v>0</v>
      </c>
      <c r="Y18" s="94">
        <v>30</v>
      </c>
      <c r="Z18" s="94">
        <v>0</v>
      </c>
      <c r="AA18" s="94">
        <v>59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4">
        <f t="shared" si="0"/>
        <v>161</v>
      </c>
      <c r="AH18" s="94">
        <f t="shared" si="1"/>
        <v>0</v>
      </c>
      <c r="AI18" s="94">
        <v>36</v>
      </c>
      <c r="AJ18" s="94">
        <v>0</v>
      </c>
    </row>
    <row r="19" spans="1:36" ht="17.25" customHeight="1">
      <c r="A19" s="213">
        <v>8</v>
      </c>
      <c r="B19" s="245" t="s">
        <v>107</v>
      </c>
      <c r="C19" s="152">
        <v>1</v>
      </c>
      <c r="D19" s="153">
        <v>0</v>
      </c>
      <c r="E19" s="93">
        <v>250</v>
      </c>
      <c r="F19" s="93">
        <v>232</v>
      </c>
      <c r="G19" s="94">
        <v>0</v>
      </c>
      <c r="H19" s="94">
        <v>1</v>
      </c>
      <c r="I19" s="94">
        <v>1</v>
      </c>
      <c r="J19" s="94">
        <v>0</v>
      </c>
      <c r="K19" s="94">
        <v>150</v>
      </c>
      <c r="L19" s="94">
        <v>16</v>
      </c>
      <c r="M19" s="94">
        <v>10</v>
      </c>
      <c r="N19" s="94">
        <v>7</v>
      </c>
      <c r="O19" s="94">
        <v>15</v>
      </c>
      <c r="P19" s="94">
        <v>0</v>
      </c>
      <c r="Q19" s="94">
        <v>28</v>
      </c>
      <c r="R19" s="94">
        <v>2</v>
      </c>
      <c r="S19" s="94">
        <v>18</v>
      </c>
      <c r="T19" s="94">
        <v>2</v>
      </c>
      <c r="U19" s="94">
        <v>6</v>
      </c>
      <c r="V19" s="94">
        <v>0</v>
      </c>
      <c r="W19" s="94">
        <v>5</v>
      </c>
      <c r="X19" s="94">
        <v>0</v>
      </c>
      <c r="Y19" s="94">
        <v>25</v>
      </c>
      <c r="Z19" s="94">
        <v>2</v>
      </c>
      <c r="AA19" s="94">
        <v>52</v>
      </c>
      <c r="AB19" s="94">
        <v>0</v>
      </c>
      <c r="AC19" s="94">
        <v>10</v>
      </c>
      <c r="AD19" s="94">
        <v>1</v>
      </c>
      <c r="AE19" s="94">
        <v>16</v>
      </c>
      <c r="AF19" s="94">
        <v>0</v>
      </c>
      <c r="AG19" s="94">
        <f t="shared" si="0"/>
        <v>175</v>
      </c>
      <c r="AH19" s="94">
        <f t="shared" si="1"/>
        <v>7</v>
      </c>
      <c r="AI19" s="94">
        <v>52</v>
      </c>
      <c r="AJ19" s="94">
        <v>0</v>
      </c>
    </row>
    <row r="20" spans="1:36" ht="15.75" customHeight="1">
      <c r="A20" s="213">
        <v>9</v>
      </c>
      <c r="B20" s="245" t="s">
        <v>61</v>
      </c>
      <c r="C20" s="152">
        <v>1</v>
      </c>
      <c r="D20" s="153">
        <v>0</v>
      </c>
      <c r="E20" s="93">
        <v>500</v>
      </c>
      <c r="F20" s="93">
        <v>400</v>
      </c>
      <c r="G20" s="94">
        <v>1</v>
      </c>
      <c r="H20" s="94">
        <v>0</v>
      </c>
      <c r="I20" s="94">
        <v>1</v>
      </c>
      <c r="J20" s="94">
        <v>0</v>
      </c>
      <c r="K20" s="94">
        <v>150</v>
      </c>
      <c r="L20" s="94">
        <v>16</v>
      </c>
      <c r="M20" s="94">
        <v>12</v>
      </c>
      <c r="N20" s="94">
        <v>9</v>
      </c>
      <c r="O20" s="94">
        <v>43</v>
      </c>
      <c r="P20" s="94">
        <v>2</v>
      </c>
      <c r="Q20" s="94">
        <v>36</v>
      </c>
      <c r="R20" s="94">
        <v>1</v>
      </c>
      <c r="S20" s="94">
        <v>0</v>
      </c>
      <c r="T20" s="94">
        <v>0</v>
      </c>
      <c r="U20" s="94">
        <v>8</v>
      </c>
      <c r="V20" s="94">
        <v>1</v>
      </c>
      <c r="W20" s="94">
        <v>0</v>
      </c>
      <c r="X20" s="94">
        <v>0</v>
      </c>
      <c r="Y20" s="94">
        <v>37</v>
      </c>
      <c r="Z20" s="94">
        <v>14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f t="shared" si="0"/>
        <v>124</v>
      </c>
      <c r="AH20" s="94">
        <f t="shared" si="1"/>
        <v>18</v>
      </c>
      <c r="AI20" s="94">
        <v>40</v>
      </c>
      <c r="AJ20" s="94">
        <v>1</v>
      </c>
    </row>
    <row r="21" spans="1:36" ht="17.25" customHeight="1">
      <c r="A21" s="213">
        <v>10</v>
      </c>
      <c r="B21" s="245" t="s">
        <v>96</v>
      </c>
      <c r="C21" s="152">
        <v>1</v>
      </c>
      <c r="D21" s="153">
        <v>0</v>
      </c>
      <c r="E21" s="93">
        <v>381</v>
      </c>
      <c r="F21" s="194">
        <v>323</v>
      </c>
      <c r="G21" s="195">
        <v>1</v>
      </c>
      <c r="H21" s="195">
        <v>0</v>
      </c>
      <c r="I21" s="195">
        <v>0</v>
      </c>
      <c r="J21" s="195">
        <v>0</v>
      </c>
      <c r="K21" s="195">
        <v>100</v>
      </c>
      <c r="L21" s="195">
        <v>12</v>
      </c>
      <c r="M21" s="195">
        <v>11</v>
      </c>
      <c r="N21" s="195">
        <v>8</v>
      </c>
      <c r="O21" s="195">
        <v>20</v>
      </c>
      <c r="P21" s="195">
        <v>4</v>
      </c>
      <c r="Q21" s="195">
        <v>7</v>
      </c>
      <c r="R21" s="195">
        <v>0</v>
      </c>
      <c r="S21" s="195">
        <v>13</v>
      </c>
      <c r="T21" s="195">
        <v>0</v>
      </c>
      <c r="U21" s="195">
        <v>10</v>
      </c>
      <c r="V21" s="195">
        <v>0</v>
      </c>
      <c r="W21" s="195">
        <v>14</v>
      </c>
      <c r="X21" s="195">
        <v>2</v>
      </c>
      <c r="Y21" s="195">
        <v>21</v>
      </c>
      <c r="Z21" s="195">
        <v>0</v>
      </c>
      <c r="AA21" s="195">
        <v>8</v>
      </c>
      <c r="AB21" s="195">
        <v>0</v>
      </c>
      <c r="AC21" s="195">
        <v>0</v>
      </c>
      <c r="AD21" s="195">
        <v>0</v>
      </c>
      <c r="AE21" s="195">
        <v>0</v>
      </c>
      <c r="AF21" s="195">
        <v>0</v>
      </c>
      <c r="AG21" s="94">
        <f t="shared" si="0"/>
        <v>93</v>
      </c>
      <c r="AH21" s="94">
        <f t="shared" si="1"/>
        <v>6</v>
      </c>
      <c r="AI21" s="195">
        <v>14</v>
      </c>
      <c r="AJ21" s="195">
        <v>2</v>
      </c>
    </row>
    <row r="22" spans="1:36" ht="18" customHeight="1">
      <c r="A22" s="213">
        <v>11</v>
      </c>
      <c r="B22" s="245" t="s">
        <v>91</v>
      </c>
      <c r="C22" s="152">
        <v>1</v>
      </c>
      <c r="D22" s="153">
        <v>0</v>
      </c>
      <c r="E22" s="93">
        <v>291.6</v>
      </c>
      <c r="F22" s="93">
        <v>209.4</v>
      </c>
      <c r="G22" s="94">
        <v>1</v>
      </c>
      <c r="H22" s="94">
        <v>0</v>
      </c>
      <c r="I22" s="94">
        <v>0</v>
      </c>
      <c r="J22" s="94">
        <v>0</v>
      </c>
      <c r="K22" s="94">
        <v>105</v>
      </c>
      <c r="L22" s="94">
        <v>14</v>
      </c>
      <c r="M22" s="94">
        <v>14</v>
      </c>
      <c r="N22" s="94">
        <v>11</v>
      </c>
      <c r="O22" s="94">
        <v>13</v>
      </c>
      <c r="P22" s="94">
        <v>1</v>
      </c>
      <c r="Q22" s="94">
        <v>32</v>
      </c>
      <c r="R22" s="94">
        <v>2</v>
      </c>
      <c r="S22" s="94">
        <v>11</v>
      </c>
      <c r="T22" s="94">
        <v>1</v>
      </c>
      <c r="U22" s="94">
        <v>10</v>
      </c>
      <c r="V22" s="94">
        <v>1</v>
      </c>
      <c r="W22" s="94">
        <v>0</v>
      </c>
      <c r="X22" s="94">
        <v>0</v>
      </c>
      <c r="Y22" s="94">
        <v>0</v>
      </c>
      <c r="Z22" s="94">
        <v>0</v>
      </c>
      <c r="AA22" s="94">
        <v>35</v>
      </c>
      <c r="AB22" s="94">
        <v>8</v>
      </c>
      <c r="AC22" s="94">
        <v>0</v>
      </c>
      <c r="AD22" s="94">
        <v>0</v>
      </c>
      <c r="AE22" s="94">
        <v>0</v>
      </c>
      <c r="AF22" s="94">
        <v>0</v>
      </c>
      <c r="AG22" s="94">
        <f t="shared" si="0"/>
        <v>101</v>
      </c>
      <c r="AH22" s="94">
        <f t="shared" si="1"/>
        <v>13</v>
      </c>
      <c r="AI22" s="94">
        <v>21</v>
      </c>
      <c r="AJ22" s="94">
        <v>0</v>
      </c>
    </row>
    <row r="23" spans="1:37" ht="20.25" customHeight="1">
      <c r="A23" s="213">
        <v>12</v>
      </c>
      <c r="B23" s="245" t="s">
        <v>62</v>
      </c>
      <c r="C23" s="152">
        <v>1</v>
      </c>
      <c r="D23" s="153">
        <v>0</v>
      </c>
      <c r="E23" s="93">
        <v>166</v>
      </c>
      <c r="F23" s="93">
        <v>154.9</v>
      </c>
      <c r="G23" s="94">
        <v>0</v>
      </c>
      <c r="H23" s="94">
        <v>1</v>
      </c>
      <c r="I23" s="94">
        <v>0</v>
      </c>
      <c r="J23" s="94">
        <v>0</v>
      </c>
      <c r="K23" s="94">
        <v>57</v>
      </c>
      <c r="L23" s="94">
        <v>10</v>
      </c>
      <c r="M23" s="94">
        <v>9</v>
      </c>
      <c r="N23" s="94">
        <v>7</v>
      </c>
      <c r="O23" s="94">
        <v>24</v>
      </c>
      <c r="P23" s="94">
        <v>3</v>
      </c>
      <c r="Q23" s="94">
        <v>0</v>
      </c>
      <c r="R23" s="94">
        <v>0</v>
      </c>
      <c r="S23" s="94">
        <v>0</v>
      </c>
      <c r="T23" s="94">
        <v>0</v>
      </c>
      <c r="U23" s="94">
        <v>8</v>
      </c>
      <c r="V23" s="94">
        <v>0</v>
      </c>
      <c r="W23" s="94">
        <v>0</v>
      </c>
      <c r="X23" s="94">
        <v>0</v>
      </c>
      <c r="Y23" s="94">
        <v>87</v>
      </c>
      <c r="Z23" s="94">
        <v>7</v>
      </c>
      <c r="AA23" s="94">
        <v>28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f t="shared" si="0"/>
        <v>147</v>
      </c>
      <c r="AH23" s="94">
        <f t="shared" si="1"/>
        <v>10</v>
      </c>
      <c r="AI23" s="94">
        <v>60</v>
      </c>
      <c r="AJ23" s="94">
        <v>1</v>
      </c>
      <c r="AK23" s="5" t="s">
        <v>88</v>
      </c>
    </row>
    <row r="24" spans="1:37" ht="17.25" customHeight="1">
      <c r="A24" s="213">
        <v>13</v>
      </c>
      <c r="B24" s="245" t="s">
        <v>137</v>
      </c>
      <c r="C24" s="152">
        <v>1</v>
      </c>
      <c r="D24" s="153">
        <v>0</v>
      </c>
      <c r="E24" s="93">
        <v>380</v>
      </c>
      <c r="F24" s="205">
        <v>120</v>
      </c>
      <c r="G24" s="206">
        <v>0</v>
      </c>
      <c r="H24" s="206">
        <v>1</v>
      </c>
      <c r="I24" s="206">
        <v>0</v>
      </c>
      <c r="J24" s="206">
        <v>0</v>
      </c>
      <c r="K24" s="206">
        <v>100</v>
      </c>
      <c r="L24" s="206">
        <v>8</v>
      </c>
      <c r="M24" s="206">
        <v>3</v>
      </c>
      <c r="N24" s="206">
        <v>1</v>
      </c>
      <c r="O24" s="206">
        <v>14</v>
      </c>
      <c r="P24" s="206">
        <v>1</v>
      </c>
      <c r="Q24" s="206">
        <v>14</v>
      </c>
      <c r="R24" s="206">
        <v>1</v>
      </c>
      <c r="S24" s="206">
        <v>9</v>
      </c>
      <c r="T24" s="206">
        <v>2</v>
      </c>
      <c r="U24" s="206">
        <v>0</v>
      </c>
      <c r="V24" s="206">
        <v>0</v>
      </c>
      <c r="W24" s="206">
        <v>0</v>
      </c>
      <c r="X24" s="206">
        <v>0</v>
      </c>
      <c r="Y24" s="206">
        <v>17</v>
      </c>
      <c r="Z24" s="206">
        <v>2</v>
      </c>
      <c r="AA24" s="206">
        <v>0</v>
      </c>
      <c r="AB24" s="206">
        <v>0</v>
      </c>
      <c r="AC24" s="206">
        <v>0</v>
      </c>
      <c r="AD24" s="206">
        <v>0</v>
      </c>
      <c r="AE24" s="206">
        <v>0</v>
      </c>
      <c r="AF24" s="206">
        <v>0</v>
      </c>
      <c r="AG24" s="94">
        <f t="shared" si="0"/>
        <v>54</v>
      </c>
      <c r="AH24" s="94">
        <f t="shared" si="1"/>
        <v>6</v>
      </c>
      <c r="AI24" s="206">
        <v>22</v>
      </c>
      <c r="AJ24" s="206">
        <v>0</v>
      </c>
      <c r="AK24" s="43"/>
    </row>
    <row r="25" spans="1:37" ht="16.5" customHeight="1">
      <c r="A25" s="213">
        <v>14</v>
      </c>
      <c r="B25" s="245" t="s">
        <v>97</v>
      </c>
      <c r="C25" s="152">
        <v>1</v>
      </c>
      <c r="D25" s="153">
        <v>0</v>
      </c>
      <c r="E25" s="93">
        <v>335</v>
      </c>
      <c r="F25" s="205">
        <v>310</v>
      </c>
      <c r="G25" s="206">
        <v>0</v>
      </c>
      <c r="H25" s="206">
        <v>1</v>
      </c>
      <c r="I25" s="206">
        <v>0</v>
      </c>
      <c r="J25" s="206">
        <v>0</v>
      </c>
      <c r="K25" s="206">
        <v>50</v>
      </c>
      <c r="L25" s="206">
        <v>11</v>
      </c>
      <c r="M25" s="206">
        <v>10</v>
      </c>
      <c r="N25" s="206">
        <v>7</v>
      </c>
      <c r="O25" s="206">
        <v>22</v>
      </c>
      <c r="P25" s="206">
        <v>0</v>
      </c>
      <c r="Q25" s="206">
        <v>10</v>
      </c>
      <c r="R25" s="206">
        <v>1</v>
      </c>
      <c r="S25" s="206">
        <v>4</v>
      </c>
      <c r="T25" s="206">
        <v>2</v>
      </c>
      <c r="U25" s="206">
        <v>18</v>
      </c>
      <c r="V25" s="206">
        <v>3</v>
      </c>
      <c r="W25" s="206">
        <v>0</v>
      </c>
      <c r="X25" s="206">
        <v>0</v>
      </c>
      <c r="Y25" s="206">
        <v>17</v>
      </c>
      <c r="Z25" s="206">
        <v>2</v>
      </c>
      <c r="AA25" s="206">
        <v>0</v>
      </c>
      <c r="AB25" s="206">
        <v>0</v>
      </c>
      <c r="AC25" s="206">
        <v>0</v>
      </c>
      <c r="AD25" s="206">
        <v>0</v>
      </c>
      <c r="AE25" s="206">
        <v>0</v>
      </c>
      <c r="AF25" s="206">
        <v>0</v>
      </c>
      <c r="AG25" s="94">
        <f t="shared" si="0"/>
        <v>71</v>
      </c>
      <c r="AH25" s="94">
        <f t="shared" si="1"/>
        <v>8</v>
      </c>
      <c r="AI25" s="206">
        <v>19</v>
      </c>
      <c r="AJ25" s="206">
        <v>0</v>
      </c>
      <c r="AK25" s="43"/>
    </row>
    <row r="26" spans="1:37" ht="15.75" customHeight="1">
      <c r="A26" s="213">
        <v>15</v>
      </c>
      <c r="B26" s="245" t="s">
        <v>138</v>
      </c>
      <c r="C26" s="152">
        <v>1</v>
      </c>
      <c r="D26" s="153">
        <v>0</v>
      </c>
      <c r="E26" s="93">
        <v>964</v>
      </c>
      <c r="F26" s="93">
        <v>704</v>
      </c>
      <c r="G26" s="94">
        <v>1</v>
      </c>
      <c r="H26" s="94">
        <v>0</v>
      </c>
      <c r="I26" s="94">
        <v>1</v>
      </c>
      <c r="J26" s="94">
        <v>0</v>
      </c>
      <c r="K26" s="94">
        <v>178</v>
      </c>
      <c r="L26" s="94">
        <v>25</v>
      </c>
      <c r="M26" s="94">
        <v>19</v>
      </c>
      <c r="N26" s="94">
        <v>19</v>
      </c>
      <c r="O26" s="94">
        <v>78</v>
      </c>
      <c r="P26" s="94">
        <v>5</v>
      </c>
      <c r="Q26" s="94">
        <v>33</v>
      </c>
      <c r="R26" s="94">
        <v>5</v>
      </c>
      <c r="S26" s="94">
        <v>17</v>
      </c>
      <c r="T26" s="94">
        <v>1</v>
      </c>
      <c r="U26" s="94">
        <v>17</v>
      </c>
      <c r="V26" s="94">
        <v>1</v>
      </c>
      <c r="W26" s="94">
        <v>4</v>
      </c>
      <c r="X26" s="94">
        <v>3</v>
      </c>
      <c r="Y26" s="94">
        <v>9</v>
      </c>
      <c r="Z26" s="94">
        <v>9</v>
      </c>
      <c r="AA26" s="94">
        <v>0</v>
      </c>
      <c r="AB26" s="94">
        <v>0</v>
      </c>
      <c r="AC26" s="94">
        <v>11</v>
      </c>
      <c r="AD26" s="94">
        <v>7</v>
      </c>
      <c r="AE26" s="94">
        <v>9</v>
      </c>
      <c r="AF26" s="94">
        <v>0</v>
      </c>
      <c r="AG26" s="94">
        <f t="shared" si="0"/>
        <v>178</v>
      </c>
      <c r="AH26" s="94">
        <f t="shared" si="1"/>
        <v>31</v>
      </c>
      <c r="AI26" s="94">
        <v>40</v>
      </c>
      <c r="AJ26" s="94">
        <v>0</v>
      </c>
      <c r="AK26" s="43"/>
    </row>
    <row r="27" spans="1:37" ht="17.25" customHeight="1">
      <c r="A27" s="213">
        <v>16</v>
      </c>
      <c r="B27" s="245" t="s">
        <v>72</v>
      </c>
      <c r="C27" s="152">
        <v>1</v>
      </c>
      <c r="D27" s="153">
        <v>0</v>
      </c>
      <c r="E27" s="93">
        <v>368.6</v>
      </c>
      <c r="F27" s="93">
        <v>115.5</v>
      </c>
      <c r="G27" s="94">
        <v>1</v>
      </c>
      <c r="H27" s="94">
        <v>0</v>
      </c>
      <c r="I27" s="94">
        <v>1</v>
      </c>
      <c r="J27" s="94">
        <v>0</v>
      </c>
      <c r="K27" s="94">
        <v>100</v>
      </c>
      <c r="L27" s="94">
        <v>6</v>
      </c>
      <c r="M27" s="94">
        <v>6</v>
      </c>
      <c r="N27" s="94">
        <v>1</v>
      </c>
      <c r="O27" s="94">
        <v>25</v>
      </c>
      <c r="P27" s="94">
        <v>3</v>
      </c>
      <c r="Q27" s="94">
        <v>7</v>
      </c>
      <c r="R27" s="94">
        <v>1</v>
      </c>
      <c r="S27" s="94">
        <v>2</v>
      </c>
      <c r="T27" s="94">
        <v>0</v>
      </c>
      <c r="U27" s="94">
        <v>3</v>
      </c>
      <c r="V27" s="94">
        <v>1</v>
      </c>
      <c r="W27" s="94">
        <v>0</v>
      </c>
      <c r="X27" s="94">
        <v>0</v>
      </c>
      <c r="Y27" s="94">
        <v>5</v>
      </c>
      <c r="Z27" s="94">
        <v>0</v>
      </c>
      <c r="AA27" s="94">
        <v>25</v>
      </c>
      <c r="AB27" s="94">
        <v>14</v>
      </c>
      <c r="AC27" s="94">
        <v>0</v>
      </c>
      <c r="AD27" s="94">
        <v>0</v>
      </c>
      <c r="AE27" s="94">
        <v>0</v>
      </c>
      <c r="AF27" s="94">
        <v>0</v>
      </c>
      <c r="AG27" s="94">
        <f t="shared" si="0"/>
        <v>67</v>
      </c>
      <c r="AH27" s="94">
        <f t="shared" si="1"/>
        <v>19</v>
      </c>
      <c r="AI27" s="94">
        <v>0</v>
      </c>
      <c r="AJ27" s="94">
        <v>0</v>
      </c>
      <c r="AK27" s="43"/>
    </row>
    <row r="28" spans="1:36" ht="20.25" customHeight="1">
      <c r="A28" s="213">
        <v>17</v>
      </c>
      <c r="B28" s="246" t="s">
        <v>114</v>
      </c>
      <c r="C28" s="198">
        <v>1</v>
      </c>
      <c r="D28" s="199">
        <v>1</v>
      </c>
      <c r="E28" s="200">
        <v>811</v>
      </c>
      <c r="F28" s="200">
        <v>530</v>
      </c>
      <c r="G28" s="201">
        <v>1</v>
      </c>
      <c r="H28" s="201">
        <v>1</v>
      </c>
      <c r="I28" s="201">
        <v>1</v>
      </c>
      <c r="J28" s="201">
        <v>0</v>
      </c>
      <c r="K28" s="201">
        <v>240</v>
      </c>
      <c r="L28" s="201">
        <v>23</v>
      </c>
      <c r="M28" s="201">
        <v>17</v>
      </c>
      <c r="N28" s="201">
        <v>11</v>
      </c>
      <c r="O28" s="201">
        <v>67</v>
      </c>
      <c r="P28" s="201">
        <v>9</v>
      </c>
      <c r="Q28" s="201">
        <v>27</v>
      </c>
      <c r="R28" s="201">
        <v>3</v>
      </c>
      <c r="S28" s="201">
        <v>6</v>
      </c>
      <c r="T28" s="201">
        <v>1</v>
      </c>
      <c r="U28" s="201">
        <v>25</v>
      </c>
      <c r="V28" s="201">
        <v>5</v>
      </c>
      <c r="W28" s="201">
        <v>0</v>
      </c>
      <c r="X28" s="201">
        <v>0</v>
      </c>
      <c r="Y28" s="201">
        <v>60</v>
      </c>
      <c r="Z28" s="201">
        <v>24</v>
      </c>
      <c r="AA28" s="201">
        <v>17</v>
      </c>
      <c r="AB28" s="201">
        <v>7</v>
      </c>
      <c r="AC28" s="201">
        <v>7</v>
      </c>
      <c r="AD28" s="201">
        <v>5</v>
      </c>
      <c r="AE28" s="201">
        <v>0</v>
      </c>
      <c r="AF28" s="201">
        <v>0</v>
      </c>
      <c r="AG28" s="94">
        <f t="shared" si="0"/>
        <v>209</v>
      </c>
      <c r="AH28" s="94">
        <f t="shared" si="1"/>
        <v>54</v>
      </c>
      <c r="AI28" s="201">
        <v>49</v>
      </c>
      <c r="AJ28" s="201">
        <v>0</v>
      </c>
    </row>
    <row r="29" spans="1:39" ht="20.25" customHeight="1">
      <c r="A29" s="213">
        <v>18</v>
      </c>
      <c r="B29" s="246" t="s">
        <v>93</v>
      </c>
      <c r="C29" s="198">
        <v>1</v>
      </c>
      <c r="D29" s="199">
        <v>0</v>
      </c>
      <c r="E29" s="200">
        <v>226</v>
      </c>
      <c r="F29" s="200">
        <v>187.5</v>
      </c>
      <c r="G29" s="201">
        <v>0</v>
      </c>
      <c r="H29" s="201">
        <v>1</v>
      </c>
      <c r="I29" s="201">
        <v>0</v>
      </c>
      <c r="J29" s="201">
        <v>0</v>
      </c>
      <c r="K29" s="201">
        <v>70</v>
      </c>
      <c r="L29" s="201">
        <v>5</v>
      </c>
      <c r="M29" s="201">
        <v>3</v>
      </c>
      <c r="N29" s="201">
        <v>1</v>
      </c>
      <c r="O29" s="201">
        <v>13</v>
      </c>
      <c r="P29" s="201">
        <v>0</v>
      </c>
      <c r="Q29" s="201">
        <v>0</v>
      </c>
      <c r="R29" s="201">
        <v>0</v>
      </c>
      <c r="S29" s="201">
        <v>0</v>
      </c>
      <c r="T29" s="201">
        <v>0</v>
      </c>
      <c r="U29" s="201">
        <v>6</v>
      </c>
      <c r="V29" s="201">
        <v>0</v>
      </c>
      <c r="W29" s="201">
        <v>0</v>
      </c>
      <c r="X29" s="201">
        <v>0</v>
      </c>
      <c r="Y29" s="201">
        <v>13</v>
      </c>
      <c r="Z29" s="201">
        <v>7</v>
      </c>
      <c r="AA29" s="201">
        <v>8</v>
      </c>
      <c r="AB29" s="201">
        <v>7</v>
      </c>
      <c r="AC29" s="201">
        <v>7</v>
      </c>
      <c r="AD29" s="201">
        <v>5</v>
      </c>
      <c r="AE29" s="201">
        <v>0</v>
      </c>
      <c r="AF29" s="201">
        <v>0</v>
      </c>
      <c r="AG29" s="94">
        <f t="shared" si="0"/>
        <v>47</v>
      </c>
      <c r="AH29" s="94">
        <f t="shared" si="1"/>
        <v>19</v>
      </c>
      <c r="AI29" s="201">
        <v>19</v>
      </c>
      <c r="AJ29" s="201">
        <v>0</v>
      </c>
      <c r="AK29" s="43"/>
      <c r="AL29" s="43"/>
      <c r="AM29" s="43"/>
    </row>
    <row r="30" spans="1:39" ht="16.5" customHeight="1">
      <c r="A30" s="213">
        <v>19</v>
      </c>
      <c r="B30" s="246" t="s">
        <v>94</v>
      </c>
      <c r="C30" s="198">
        <v>1</v>
      </c>
      <c r="D30" s="199">
        <v>0</v>
      </c>
      <c r="E30" s="200">
        <v>190</v>
      </c>
      <c r="F30" s="200" t="s">
        <v>152</v>
      </c>
      <c r="G30" s="201">
        <v>1</v>
      </c>
      <c r="H30" s="201">
        <v>0</v>
      </c>
      <c r="I30" s="201">
        <v>1</v>
      </c>
      <c r="J30" s="201">
        <v>0</v>
      </c>
      <c r="K30" s="201">
        <v>32</v>
      </c>
      <c r="L30" s="201">
        <v>4</v>
      </c>
      <c r="M30" s="201">
        <v>3</v>
      </c>
      <c r="N30" s="201">
        <v>2</v>
      </c>
      <c r="O30" s="201">
        <v>16</v>
      </c>
      <c r="P30" s="201">
        <v>2</v>
      </c>
      <c r="Q30" s="201">
        <v>12</v>
      </c>
      <c r="R30" s="201">
        <v>0</v>
      </c>
      <c r="S30" s="201"/>
      <c r="T30" s="201"/>
      <c r="U30" s="201"/>
      <c r="V30" s="201"/>
      <c r="W30" s="201">
        <v>0</v>
      </c>
      <c r="X30" s="201">
        <v>0</v>
      </c>
      <c r="Y30" s="201">
        <v>7</v>
      </c>
      <c r="Z30" s="201">
        <v>0</v>
      </c>
      <c r="AA30" s="201">
        <v>0</v>
      </c>
      <c r="AB30" s="201">
        <v>0</v>
      </c>
      <c r="AC30" s="201">
        <v>0</v>
      </c>
      <c r="AD30" s="201">
        <v>0</v>
      </c>
      <c r="AE30" s="201">
        <v>0</v>
      </c>
      <c r="AF30" s="201">
        <v>0</v>
      </c>
      <c r="AG30" s="94">
        <v>35</v>
      </c>
      <c r="AH30" s="94">
        <v>2</v>
      </c>
      <c r="AI30" s="201">
        <v>6</v>
      </c>
      <c r="AJ30" s="201">
        <v>0</v>
      </c>
      <c r="AK30" s="43"/>
      <c r="AL30" s="43"/>
      <c r="AM30" s="43"/>
    </row>
    <row r="31" spans="1:36" ht="17.25" customHeight="1">
      <c r="A31" s="213">
        <v>20</v>
      </c>
      <c r="B31" s="245" t="s">
        <v>69</v>
      </c>
      <c r="C31" s="152">
        <v>1</v>
      </c>
      <c r="D31" s="153">
        <v>0</v>
      </c>
      <c r="E31" s="93">
        <v>790</v>
      </c>
      <c r="F31" s="93">
        <v>500</v>
      </c>
      <c r="G31" s="94">
        <v>1</v>
      </c>
      <c r="H31" s="94">
        <v>0</v>
      </c>
      <c r="I31" s="94">
        <v>0</v>
      </c>
      <c r="J31" s="94">
        <v>0</v>
      </c>
      <c r="K31" s="94">
        <v>164</v>
      </c>
      <c r="L31" s="94">
        <v>32</v>
      </c>
      <c r="M31" s="94">
        <v>26</v>
      </c>
      <c r="N31" s="94">
        <v>19</v>
      </c>
      <c r="O31" s="94">
        <v>81</v>
      </c>
      <c r="P31" s="94">
        <v>6</v>
      </c>
      <c r="Q31" s="94">
        <v>55</v>
      </c>
      <c r="R31" s="94">
        <v>5</v>
      </c>
      <c r="S31" s="94">
        <v>33</v>
      </c>
      <c r="T31" s="94">
        <v>2</v>
      </c>
      <c r="U31" s="94">
        <v>38</v>
      </c>
      <c r="V31" s="94">
        <v>4</v>
      </c>
      <c r="W31" s="94">
        <v>0</v>
      </c>
      <c r="X31" s="94">
        <v>0</v>
      </c>
      <c r="Y31" s="94">
        <v>118</v>
      </c>
      <c r="Z31" s="94">
        <v>12</v>
      </c>
      <c r="AA31" s="94">
        <v>86</v>
      </c>
      <c r="AB31" s="94">
        <v>12</v>
      </c>
      <c r="AC31" s="94">
        <v>0</v>
      </c>
      <c r="AD31" s="94">
        <v>0</v>
      </c>
      <c r="AE31" s="94">
        <v>0</v>
      </c>
      <c r="AF31" s="94">
        <v>0</v>
      </c>
      <c r="AG31" s="94">
        <f t="shared" si="0"/>
        <v>411</v>
      </c>
      <c r="AH31" s="94">
        <f aca="true" t="shared" si="2" ref="AH31:AH62">P31+R31+T31+V31+X31+Z31+AB31+AD31+AF31</f>
        <v>41</v>
      </c>
      <c r="AI31" s="94">
        <v>130</v>
      </c>
      <c r="AJ31" s="94">
        <v>0</v>
      </c>
    </row>
    <row r="32" spans="1:36" ht="22.5" customHeight="1">
      <c r="A32" s="213">
        <v>21</v>
      </c>
      <c r="B32" s="245" t="s">
        <v>71</v>
      </c>
      <c r="C32" s="152">
        <v>1</v>
      </c>
      <c r="D32" s="153">
        <v>0</v>
      </c>
      <c r="E32" s="93">
        <v>300</v>
      </c>
      <c r="F32" s="93">
        <v>180</v>
      </c>
      <c r="G32" s="94">
        <v>0</v>
      </c>
      <c r="H32" s="94">
        <v>1</v>
      </c>
      <c r="I32" s="94">
        <v>1</v>
      </c>
      <c r="J32" s="94">
        <v>0</v>
      </c>
      <c r="K32" s="94">
        <v>100</v>
      </c>
      <c r="L32" s="94">
        <v>8</v>
      </c>
      <c r="M32" s="94">
        <v>6</v>
      </c>
      <c r="N32" s="94">
        <v>1</v>
      </c>
      <c r="O32" s="94">
        <v>10</v>
      </c>
      <c r="P32" s="94">
        <v>0</v>
      </c>
      <c r="Q32" s="94">
        <v>3</v>
      </c>
      <c r="R32" s="94">
        <v>0</v>
      </c>
      <c r="S32" s="94">
        <v>10</v>
      </c>
      <c r="T32" s="94">
        <v>2</v>
      </c>
      <c r="U32" s="94">
        <v>18</v>
      </c>
      <c r="V32" s="94">
        <v>1</v>
      </c>
      <c r="W32" s="94">
        <v>0</v>
      </c>
      <c r="X32" s="94">
        <v>0</v>
      </c>
      <c r="Y32" s="94">
        <v>37</v>
      </c>
      <c r="Z32" s="94">
        <v>2</v>
      </c>
      <c r="AA32" s="94">
        <v>33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f t="shared" si="0"/>
        <v>111</v>
      </c>
      <c r="AH32" s="94">
        <f t="shared" si="2"/>
        <v>5</v>
      </c>
      <c r="AI32" s="94">
        <v>43</v>
      </c>
      <c r="AJ32" s="94">
        <v>0</v>
      </c>
    </row>
    <row r="33" spans="1:36" ht="19.5" customHeight="1">
      <c r="A33" s="213">
        <v>22</v>
      </c>
      <c r="B33" s="245" t="s">
        <v>70</v>
      </c>
      <c r="C33" s="152">
        <v>1</v>
      </c>
      <c r="D33" s="153">
        <v>0</v>
      </c>
      <c r="E33" s="93">
        <v>230</v>
      </c>
      <c r="F33" s="93">
        <v>200</v>
      </c>
      <c r="G33" s="94">
        <v>1</v>
      </c>
      <c r="H33" s="94">
        <v>0</v>
      </c>
      <c r="I33" s="94">
        <v>0</v>
      </c>
      <c r="J33" s="94">
        <v>0</v>
      </c>
      <c r="K33" s="94">
        <v>56</v>
      </c>
      <c r="L33" s="94">
        <v>8</v>
      </c>
      <c r="M33" s="94">
        <v>4</v>
      </c>
      <c r="N33" s="94">
        <v>3</v>
      </c>
      <c r="O33" s="94">
        <v>24</v>
      </c>
      <c r="P33" s="94">
        <v>4</v>
      </c>
      <c r="Q33" s="94">
        <v>0</v>
      </c>
      <c r="R33" s="94">
        <v>0</v>
      </c>
      <c r="S33" s="94">
        <v>9</v>
      </c>
      <c r="T33" s="94">
        <v>0</v>
      </c>
      <c r="U33" s="94">
        <v>10</v>
      </c>
      <c r="V33" s="94">
        <v>0</v>
      </c>
      <c r="W33" s="94">
        <v>0</v>
      </c>
      <c r="X33" s="94">
        <v>0</v>
      </c>
      <c r="Y33" s="94">
        <v>20</v>
      </c>
      <c r="Z33" s="94">
        <v>0</v>
      </c>
      <c r="AA33" s="94">
        <v>46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f t="shared" si="0"/>
        <v>109</v>
      </c>
      <c r="AH33" s="94">
        <f t="shared" si="2"/>
        <v>4</v>
      </c>
      <c r="AI33" s="94">
        <v>43</v>
      </c>
      <c r="AJ33" s="94">
        <v>0</v>
      </c>
    </row>
    <row r="34" spans="1:36" ht="21" customHeight="1">
      <c r="A34" s="213">
        <v>23</v>
      </c>
      <c r="B34" s="245" t="s">
        <v>66</v>
      </c>
      <c r="C34" s="152">
        <v>1</v>
      </c>
      <c r="D34" s="153">
        <v>0</v>
      </c>
      <c r="E34" s="93">
        <v>195</v>
      </c>
      <c r="F34" s="93">
        <v>170</v>
      </c>
      <c r="G34" s="94">
        <v>0</v>
      </c>
      <c r="H34" s="94">
        <v>1</v>
      </c>
      <c r="I34" s="94">
        <v>0</v>
      </c>
      <c r="J34" s="94">
        <v>0</v>
      </c>
      <c r="K34" s="94">
        <v>49</v>
      </c>
      <c r="L34" s="94">
        <v>27</v>
      </c>
      <c r="M34" s="94">
        <v>22</v>
      </c>
      <c r="N34" s="94">
        <v>7</v>
      </c>
      <c r="O34" s="94">
        <v>63</v>
      </c>
      <c r="P34" s="94">
        <v>7</v>
      </c>
      <c r="Q34" s="94">
        <v>59</v>
      </c>
      <c r="R34" s="94">
        <v>6</v>
      </c>
      <c r="S34" s="94">
        <v>31</v>
      </c>
      <c r="T34" s="94">
        <v>3</v>
      </c>
      <c r="U34" s="94">
        <v>28</v>
      </c>
      <c r="V34" s="94">
        <v>6</v>
      </c>
      <c r="W34" s="94">
        <v>0</v>
      </c>
      <c r="X34" s="94">
        <v>0</v>
      </c>
      <c r="Y34" s="94">
        <v>24</v>
      </c>
      <c r="Z34" s="94">
        <v>10</v>
      </c>
      <c r="AA34" s="94">
        <v>40</v>
      </c>
      <c r="AB34" s="94">
        <v>4</v>
      </c>
      <c r="AC34" s="94">
        <v>12</v>
      </c>
      <c r="AD34" s="94">
        <v>3</v>
      </c>
      <c r="AE34" s="94">
        <v>0</v>
      </c>
      <c r="AF34" s="94">
        <v>0</v>
      </c>
      <c r="AG34" s="94">
        <f t="shared" si="0"/>
        <v>257</v>
      </c>
      <c r="AH34" s="94">
        <f t="shared" si="2"/>
        <v>39</v>
      </c>
      <c r="AI34" s="94">
        <v>56</v>
      </c>
      <c r="AJ34" s="94">
        <v>0</v>
      </c>
    </row>
    <row r="35" spans="1:36" ht="17.25" customHeight="1">
      <c r="A35" s="213">
        <v>24</v>
      </c>
      <c r="B35" s="245" t="s">
        <v>67</v>
      </c>
      <c r="C35" s="152">
        <v>1</v>
      </c>
      <c r="D35" s="153">
        <v>0</v>
      </c>
      <c r="E35" s="93">
        <v>1904.5</v>
      </c>
      <c r="F35" s="93">
        <v>650</v>
      </c>
      <c r="G35" s="94">
        <v>1</v>
      </c>
      <c r="H35" s="94">
        <v>0</v>
      </c>
      <c r="I35" s="94">
        <v>0</v>
      </c>
      <c r="J35" s="94">
        <v>0</v>
      </c>
      <c r="K35" s="94">
        <v>273</v>
      </c>
      <c r="L35" s="94">
        <v>28</v>
      </c>
      <c r="M35" s="94">
        <v>24</v>
      </c>
      <c r="N35" s="94">
        <v>17</v>
      </c>
      <c r="O35" s="94">
        <v>87</v>
      </c>
      <c r="P35" s="94">
        <v>5</v>
      </c>
      <c r="Q35" s="94">
        <v>28</v>
      </c>
      <c r="R35" s="94">
        <v>3</v>
      </c>
      <c r="S35" s="94">
        <v>28</v>
      </c>
      <c r="T35" s="94">
        <v>2</v>
      </c>
      <c r="U35" s="94">
        <v>43</v>
      </c>
      <c r="V35" s="94">
        <v>3</v>
      </c>
      <c r="W35" s="94">
        <v>11</v>
      </c>
      <c r="X35" s="94">
        <v>2</v>
      </c>
      <c r="Y35" s="94">
        <v>70</v>
      </c>
      <c r="Z35" s="94">
        <v>14</v>
      </c>
      <c r="AA35" s="94">
        <v>100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f t="shared" si="0"/>
        <v>367</v>
      </c>
      <c r="AH35" s="94">
        <f t="shared" si="2"/>
        <v>29</v>
      </c>
      <c r="AI35" s="94">
        <v>90</v>
      </c>
      <c r="AJ35" s="94">
        <v>0</v>
      </c>
    </row>
    <row r="36" spans="1:36" ht="16.5" customHeight="1">
      <c r="A36" s="213">
        <v>25</v>
      </c>
      <c r="B36" s="245" t="s">
        <v>68</v>
      </c>
      <c r="C36" s="152">
        <v>1</v>
      </c>
      <c r="D36" s="153">
        <v>0</v>
      </c>
      <c r="E36" s="93">
        <v>639.4</v>
      </c>
      <c r="F36" s="93">
        <v>295</v>
      </c>
      <c r="G36" s="94">
        <v>1</v>
      </c>
      <c r="H36" s="94">
        <v>0</v>
      </c>
      <c r="I36" s="94">
        <v>1</v>
      </c>
      <c r="J36" s="94">
        <v>0</v>
      </c>
      <c r="K36" s="94">
        <v>192</v>
      </c>
      <c r="L36" s="94">
        <v>21</v>
      </c>
      <c r="M36" s="94">
        <v>16</v>
      </c>
      <c r="N36" s="94">
        <v>10</v>
      </c>
      <c r="O36" s="94">
        <v>62</v>
      </c>
      <c r="P36" s="94">
        <v>3</v>
      </c>
      <c r="Q36" s="94">
        <v>33</v>
      </c>
      <c r="R36" s="94">
        <v>11</v>
      </c>
      <c r="S36" s="94">
        <v>11</v>
      </c>
      <c r="T36" s="94">
        <v>1</v>
      </c>
      <c r="U36" s="94">
        <v>14</v>
      </c>
      <c r="V36" s="94">
        <v>2</v>
      </c>
      <c r="W36" s="94">
        <v>3</v>
      </c>
      <c r="X36" s="94">
        <v>0</v>
      </c>
      <c r="Y36" s="94">
        <v>30</v>
      </c>
      <c r="Z36" s="94">
        <v>0</v>
      </c>
      <c r="AA36" s="94">
        <v>33</v>
      </c>
      <c r="AB36" s="94">
        <v>0</v>
      </c>
      <c r="AC36" s="94">
        <v>4</v>
      </c>
      <c r="AD36" s="94">
        <v>0</v>
      </c>
      <c r="AE36" s="94">
        <v>0</v>
      </c>
      <c r="AF36" s="94">
        <v>0</v>
      </c>
      <c r="AG36" s="94">
        <f t="shared" si="0"/>
        <v>190</v>
      </c>
      <c r="AH36" s="94">
        <f t="shared" si="2"/>
        <v>17</v>
      </c>
      <c r="AI36" s="94">
        <v>58</v>
      </c>
      <c r="AJ36" s="94">
        <v>0</v>
      </c>
    </row>
    <row r="37" spans="1:36" ht="18" customHeight="1">
      <c r="A37" s="213">
        <v>26</v>
      </c>
      <c r="B37" s="245" t="s">
        <v>95</v>
      </c>
      <c r="C37" s="152">
        <v>1</v>
      </c>
      <c r="D37" s="153">
        <v>0</v>
      </c>
      <c r="E37" s="93">
        <v>241.8</v>
      </c>
      <c r="F37" s="93">
        <v>150.5</v>
      </c>
      <c r="G37" s="94">
        <v>1</v>
      </c>
      <c r="H37" s="94">
        <v>0</v>
      </c>
      <c r="I37" s="94">
        <v>1</v>
      </c>
      <c r="J37" s="94">
        <v>0</v>
      </c>
      <c r="K37" s="94">
        <v>100</v>
      </c>
      <c r="L37" s="94">
        <v>8</v>
      </c>
      <c r="M37" s="94">
        <v>0</v>
      </c>
      <c r="N37" s="94">
        <v>6</v>
      </c>
      <c r="O37" s="94">
        <v>10</v>
      </c>
      <c r="P37" s="94">
        <v>0</v>
      </c>
      <c r="Q37" s="94">
        <v>6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15</v>
      </c>
      <c r="X37" s="94">
        <v>0</v>
      </c>
      <c r="Y37" s="94">
        <v>20</v>
      </c>
      <c r="Z37" s="94">
        <v>0</v>
      </c>
      <c r="AA37" s="94">
        <v>44</v>
      </c>
      <c r="AB37" s="94">
        <v>6</v>
      </c>
      <c r="AC37" s="94">
        <v>0</v>
      </c>
      <c r="AD37" s="94">
        <v>0</v>
      </c>
      <c r="AE37" s="94">
        <v>0</v>
      </c>
      <c r="AF37" s="94">
        <v>0</v>
      </c>
      <c r="AG37" s="94">
        <f t="shared" si="0"/>
        <v>95</v>
      </c>
      <c r="AH37" s="94">
        <f t="shared" si="2"/>
        <v>6</v>
      </c>
      <c r="AI37" s="94">
        <v>55</v>
      </c>
      <c r="AJ37" s="94">
        <v>0</v>
      </c>
    </row>
    <row r="38" spans="1:36" ht="18" customHeight="1">
      <c r="A38" s="214">
        <v>27</v>
      </c>
      <c r="B38" s="245" t="s">
        <v>73</v>
      </c>
      <c r="C38" s="152">
        <v>1</v>
      </c>
      <c r="D38" s="153">
        <v>0</v>
      </c>
      <c r="E38" s="93">
        <v>400</v>
      </c>
      <c r="F38" s="93">
        <v>150</v>
      </c>
      <c r="G38" s="94">
        <v>0</v>
      </c>
      <c r="H38" s="94">
        <v>1</v>
      </c>
      <c r="I38" s="94">
        <v>0</v>
      </c>
      <c r="J38" s="94">
        <v>0</v>
      </c>
      <c r="K38" s="94">
        <v>67</v>
      </c>
      <c r="L38" s="94">
        <v>6</v>
      </c>
      <c r="M38" s="94">
        <v>6</v>
      </c>
      <c r="N38" s="94">
        <v>3</v>
      </c>
      <c r="O38" s="94">
        <v>18</v>
      </c>
      <c r="P38" s="94">
        <v>1</v>
      </c>
      <c r="Q38" s="94">
        <v>0</v>
      </c>
      <c r="R38" s="94">
        <v>0</v>
      </c>
      <c r="S38" s="94">
        <v>22</v>
      </c>
      <c r="T38" s="94">
        <v>3</v>
      </c>
      <c r="U38" s="94">
        <v>5</v>
      </c>
      <c r="V38" s="94">
        <v>2</v>
      </c>
      <c r="W38" s="94">
        <v>0</v>
      </c>
      <c r="X38" s="94">
        <v>0</v>
      </c>
      <c r="Y38" s="94">
        <v>20</v>
      </c>
      <c r="Z38" s="94">
        <v>4</v>
      </c>
      <c r="AA38" s="94">
        <v>0</v>
      </c>
      <c r="AB38" s="94">
        <v>0</v>
      </c>
      <c r="AC38" s="94">
        <v>0</v>
      </c>
      <c r="AD38" s="94">
        <v>0</v>
      </c>
      <c r="AE38" s="94">
        <v>0</v>
      </c>
      <c r="AF38" s="94">
        <v>0</v>
      </c>
      <c r="AG38" s="94">
        <f t="shared" si="0"/>
        <v>65</v>
      </c>
      <c r="AH38" s="94">
        <f t="shared" si="2"/>
        <v>10</v>
      </c>
      <c r="AI38" s="94">
        <v>16</v>
      </c>
      <c r="AJ38" s="94">
        <v>0</v>
      </c>
    </row>
    <row r="39" spans="1:37" ht="16.5" customHeight="1">
      <c r="A39" s="213">
        <v>28</v>
      </c>
      <c r="B39" s="245" t="s">
        <v>42</v>
      </c>
      <c r="C39" s="152">
        <v>1</v>
      </c>
      <c r="D39" s="153">
        <v>0</v>
      </c>
      <c r="E39" s="93">
        <v>170</v>
      </c>
      <c r="F39" s="93">
        <v>140</v>
      </c>
      <c r="G39" s="94">
        <v>1</v>
      </c>
      <c r="H39" s="94">
        <v>0</v>
      </c>
      <c r="I39" s="94">
        <v>1</v>
      </c>
      <c r="J39" s="94">
        <v>0</v>
      </c>
      <c r="K39" s="94">
        <v>65</v>
      </c>
      <c r="L39" s="94">
        <v>8</v>
      </c>
      <c r="M39" s="94">
        <v>7</v>
      </c>
      <c r="N39" s="94">
        <v>4</v>
      </c>
      <c r="O39" s="94">
        <v>11</v>
      </c>
      <c r="P39" s="94">
        <v>1</v>
      </c>
      <c r="Q39" s="94">
        <v>12</v>
      </c>
      <c r="R39" s="94">
        <v>1</v>
      </c>
      <c r="S39" s="94">
        <v>2</v>
      </c>
      <c r="T39" s="94">
        <v>0</v>
      </c>
      <c r="U39" s="94">
        <v>3</v>
      </c>
      <c r="V39" s="94">
        <v>0</v>
      </c>
      <c r="W39" s="94">
        <v>2</v>
      </c>
      <c r="X39" s="94">
        <v>0</v>
      </c>
      <c r="Y39" s="94">
        <v>67</v>
      </c>
      <c r="Z39" s="94">
        <v>16</v>
      </c>
      <c r="AA39" s="94">
        <v>33</v>
      </c>
      <c r="AB39" s="94">
        <v>0</v>
      </c>
      <c r="AC39" s="94">
        <v>0</v>
      </c>
      <c r="AD39" s="94">
        <v>0</v>
      </c>
      <c r="AE39" s="94">
        <v>0</v>
      </c>
      <c r="AF39" s="94">
        <v>0</v>
      </c>
      <c r="AG39" s="94">
        <f t="shared" si="0"/>
        <v>130</v>
      </c>
      <c r="AH39" s="94">
        <f t="shared" si="2"/>
        <v>18</v>
      </c>
      <c r="AI39" s="94">
        <v>40</v>
      </c>
      <c r="AJ39" s="94">
        <v>0</v>
      </c>
      <c r="AK39" s="44"/>
    </row>
    <row r="40" spans="1:37" ht="16.5" customHeight="1">
      <c r="A40" s="213">
        <v>29</v>
      </c>
      <c r="B40" s="245" t="s">
        <v>112</v>
      </c>
      <c r="C40" s="152">
        <v>1</v>
      </c>
      <c r="D40" s="153">
        <v>0</v>
      </c>
      <c r="E40" s="93">
        <v>600</v>
      </c>
      <c r="F40" s="93">
        <v>500</v>
      </c>
      <c r="G40" s="94">
        <v>1</v>
      </c>
      <c r="H40" s="94">
        <v>0</v>
      </c>
      <c r="I40" s="94">
        <v>0</v>
      </c>
      <c r="J40" s="94">
        <v>0</v>
      </c>
      <c r="K40" s="94">
        <v>240</v>
      </c>
      <c r="L40" s="94">
        <v>19</v>
      </c>
      <c r="M40" s="94">
        <v>11</v>
      </c>
      <c r="N40" s="94">
        <v>9</v>
      </c>
      <c r="O40" s="94">
        <v>38</v>
      </c>
      <c r="P40" s="94">
        <v>0</v>
      </c>
      <c r="Q40" s="94">
        <v>61</v>
      </c>
      <c r="R40" s="94">
        <v>0</v>
      </c>
      <c r="S40" s="94">
        <v>20</v>
      </c>
      <c r="T40" s="94">
        <v>0</v>
      </c>
      <c r="U40" s="94">
        <v>29</v>
      </c>
      <c r="V40" s="94">
        <v>0</v>
      </c>
      <c r="W40" s="94">
        <v>6</v>
      </c>
      <c r="X40" s="94">
        <v>0</v>
      </c>
      <c r="Y40" s="94">
        <v>0</v>
      </c>
      <c r="Z40" s="94">
        <v>0</v>
      </c>
      <c r="AA40" s="94">
        <v>0</v>
      </c>
      <c r="AB40" s="94">
        <v>0</v>
      </c>
      <c r="AC40" s="94">
        <v>53</v>
      </c>
      <c r="AD40" s="94">
        <v>0</v>
      </c>
      <c r="AE40" s="94">
        <v>0</v>
      </c>
      <c r="AF40" s="94">
        <v>0</v>
      </c>
      <c r="AG40" s="94">
        <f t="shared" si="0"/>
        <v>207</v>
      </c>
      <c r="AH40" s="94">
        <f t="shared" si="2"/>
        <v>0</v>
      </c>
      <c r="AI40" s="94">
        <v>38</v>
      </c>
      <c r="AJ40" s="94">
        <v>0</v>
      </c>
      <c r="AK40" s="44"/>
    </row>
    <row r="41" spans="1:37" ht="18" customHeight="1">
      <c r="A41" s="213">
        <v>30</v>
      </c>
      <c r="B41" s="246" t="s">
        <v>139</v>
      </c>
      <c r="C41" s="198">
        <v>1</v>
      </c>
      <c r="D41" s="199">
        <v>0</v>
      </c>
      <c r="E41" s="200">
        <v>3261</v>
      </c>
      <c r="F41" s="200">
        <v>1351</v>
      </c>
      <c r="G41" s="201">
        <v>1</v>
      </c>
      <c r="H41" s="201">
        <v>0</v>
      </c>
      <c r="I41" s="201">
        <v>1</v>
      </c>
      <c r="J41" s="201">
        <v>0</v>
      </c>
      <c r="K41" s="201">
        <v>320</v>
      </c>
      <c r="L41" s="201">
        <v>20</v>
      </c>
      <c r="M41" s="201">
        <v>14</v>
      </c>
      <c r="N41" s="201">
        <v>13</v>
      </c>
      <c r="O41" s="201">
        <v>34</v>
      </c>
      <c r="P41" s="201">
        <v>2</v>
      </c>
      <c r="Q41" s="201">
        <v>30</v>
      </c>
      <c r="R41" s="201">
        <v>4</v>
      </c>
      <c r="S41" s="201">
        <v>25</v>
      </c>
      <c r="T41" s="201">
        <v>2</v>
      </c>
      <c r="U41" s="201">
        <v>38</v>
      </c>
      <c r="V41" s="201">
        <v>0</v>
      </c>
      <c r="W41" s="201">
        <v>0</v>
      </c>
      <c r="X41" s="201">
        <v>0</v>
      </c>
      <c r="Y41" s="201">
        <v>64</v>
      </c>
      <c r="Z41" s="201">
        <v>3</v>
      </c>
      <c r="AA41" s="201">
        <v>30</v>
      </c>
      <c r="AB41" s="201">
        <v>0</v>
      </c>
      <c r="AC41" s="201">
        <v>0</v>
      </c>
      <c r="AD41" s="201">
        <v>0</v>
      </c>
      <c r="AE41" s="201">
        <v>0</v>
      </c>
      <c r="AF41" s="201">
        <v>0</v>
      </c>
      <c r="AG41" s="94">
        <f t="shared" si="0"/>
        <v>221</v>
      </c>
      <c r="AH41" s="94">
        <f t="shared" si="2"/>
        <v>11</v>
      </c>
      <c r="AI41" s="201">
        <v>30</v>
      </c>
      <c r="AJ41" s="201">
        <v>0</v>
      </c>
      <c r="AK41" s="44"/>
    </row>
    <row r="42" spans="1:36" ht="15.75" customHeight="1">
      <c r="A42" s="213">
        <v>31</v>
      </c>
      <c r="B42" s="245" t="s">
        <v>63</v>
      </c>
      <c r="C42" s="152">
        <v>1</v>
      </c>
      <c r="D42" s="153">
        <v>0</v>
      </c>
      <c r="E42" s="93">
        <v>475</v>
      </c>
      <c r="F42" s="93">
        <v>295</v>
      </c>
      <c r="G42" s="94">
        <v>1</v>
      </c>
      <c r="H42" s="94">
        <v>0</v>
      </c>
      <c r="I42" s="94">
        <v>1</v>
      </c>
      <c r="J42" s="94">
        <v>0</v>
      </c>
      <c r="K42" s="94">
        <v>112</v>
      </c>
      <c r="L42" s="94">
        <v>14</v>
      </c>
      <c r="M42" s="94">
        <v>10</v>
      </c>
      <c r="N42" s="94">
        <v>6</v>
      </c>
      <c r="O42" s="94">
        <v>33</v>
      </c>
      <c r="P42" s="94">
        <v>2</v>
      </c>
      <c r="Q42" s="94">
        <v>17</v>
      </c>
      <c r="R42" s="94">
        <v>1</v>
      </c>
      <c r="S42" s="94">
        <v>17</v>
      </c>
      <c r="T42" s="94">
        <v>3</v>
      </c>
      <c r="U42" s="94">
        <v>12</v>
      </c>
      <c r="V42" s="94">
        <v>1</v>
      </c>
      <c r="W42" s="94">
        <v>0</v>
      </c>
      <c r="X42" s="94">
        <v>0</v>
      </c>
      <c r="Y42" s="94">
        <v>37</v>
      </c>
      <c r="Z42" s="94">
        <v>12</v>
      </c>
      <c r="AA42" s="94">
        <v>0</v>
      </c>
      <c r="AB42" s="94">
        <v>0</v>
      </c>
      <c r="AC42" s="94">
        <v>0</v>
      </c>
      <c r="AD42" s="94">
        <v>0</v>
      </c>
      <c r="AE42" s="94">
        <v>0</v>
      </c>
      <c r="AF42" s="94">
        <v>0</v>
      </c>
      <c r="AG42" s="94">
        <f t="shared" si="0"/>
        <v>116</v>
      </c>
      <c r="AH42" s="94">
        <f t="shared" si="2"/>
        <v>19</v>
      </c>
      <c r="AI42" s="94">
        <v>25</v>
      </c>
      <c r="AJ42" s="94">
        <v>0</v>
      </c>
    </row>
    <row r="43" spans="1:36" ht="16.5" customHeight="1">
      <c r="A43" s="214">
        <v>32</v>
      </c>
      <c r="B43" s="247" t="s">
        <v>140</v>
      </c>
      <c r="C43" s="196">
        <v>1</v>
      </c>
      <c r="D43" s="197">
        <v>0</v>
      </c>
      <c r="E43" s="93">
        <v>1300</v>
      </c>
      <c r="F43" s="93">
        <v>1100</v>
      </c>
      <c r="G43" s="94">
        <v>1</v>
      </c>
      <c r="H43" s="94">
        <v>0</v>
      </c>
      <c r="I43" s="94">
        <v>0</v>
      </c>
      <c r="J43" s="94">
        <v>0</v>
      </c>
      <c r="K43" s="94">
        <v>219</v>
      </c>
      <c r="L43" s="94">
        <v>19</v>
      </c>
      <c r="M43" s="94">
        <v>19</v>
      </c>
      <c r="N43" s="94">
        <v>17</v>
      </c>
      <c r="O43" s="94">
        <v>22</v>
      </c>
      <c r="P43" s="94">
        <v>2</v>
      </c>
      <c r="Q43" s="94">
        <v>21</v>
      </c>
      <c r="R43" s="94">
        <v>1</v>
      </c>
      <c r="S43" s="94">
        <v>26</v>
      </c>
      <c r="T43" s="94">
        <v>5</v>
      </c>
      <c r="U43" s="94">
        <v>29</v>
      </c>
      <c r="V43" s="94">
        <v>2</v>
      </c>
      <c r="W43" s="94">
        <v>10</v>
      </c>
      <c r="X43" s="94">
        <v>0</v>
      </c>
      <c r="Y43" s="94">
        <v>37</v>
      </c>
      <c r="Z43" s="94">
        <v>4</v>
      </c>
      <c r="AA43" s="94">
        <v>85</v>
      </c>
      <c r="AB43" s="94">
        <v>8</v>
      </c>
      <c r="AC43" s="94">
        <v>24</v>
      </c>
      <c r="AD43" s="94">
        <v>5</v>
      </c>
      <c r="AE43" s="94">
        <v>0</v>
      </c>
      <c r="AF43" s="94">
        <v>0</v>
      </c>
      <c r="AG43" s="94">
        <f t="shared" si="0"/>
        <v>254</v>
      </c>
      <c r="AH43" s="94">
        <f t="shared" si="2"/>
        <v>27</v>
      </c>
      <c r="AI43" s="94">
        <v>0</v>
      </c>
      <c r="AJ43" s="94">
        <v>0</v>
      </c>
    </row>
    <row r="44" spans="1:36" ht="20.25" customHeight="1">
      <c r="A44" s="214">
        <v>33</v>
      </c>
      <c r="B44" s="246" t="s">
        <v>40</v>
      </c>
      <c r="C44" s="198">
        <v>1</v>
      </c>
      <c r="D44" s="199">
        <v>0</v>
      </c>
      <c r="E44" s="200">
        <v>576</v>
      </c>
      <c r="F44" s="200">
        <v>350</v>
      </c>
      <c r="G44" s="201">
        <v>1</v>
      </c>
      <c r="H44" s="201">
        <v>0</v>
      </c>
      <c r="I44" s="201">
        <v>1</v>
      </c>
      <c r="J44" s="201">
        <v>0</v>
      </c>
      <c r="K44" s="201">
        <v>130</v>
      </c>
      <c r="L44" s="201">
        <v>12</v>
      </c>
      <c r="M44" s="201">
        <v>11</v>
      </c>
      <c r="N44" s="201">
        <v>9</v>
      </c>
      <c r="O44" s="201">
        <v>33</v>
      </c>
      <c r="P44" s="201">
        <v>1</v>
      </c>
      <c r="Q44" s="201">
        <v>19</v>
      </c>
      <c r="R44" s="201">
        <v>1</v>
      </c>
      <c r="S44" s="201">
        <v>0</v>
      </c>
      <c r="T44" s="201">
        <v>0</v>
      </c>
      <c r="U44" s="201">
        <v>9</v>
      </c>
      <c r="V44" s="201">
        <v>2</v>
      </c>
      <c r="W44" s="201">
        <v>0</v>
      </c>
      <c r="X44" s="201">
        <v>0</v>
      </c>
      <c r="Y44" s="201">
        <v>128</v>
      </c>
      <c r="Z44" s="201">
        <v>29</v>
      </c>
      <c r="AA44" s="201">
        <v>85</v>
      </c>
      <c r="AB44" s="201">
        <v>9</v>
      </c>
      <c r="AC44" s="201">
        <v>0</v>
      </c>
      <c r="AD44" s="201">
        <v>0</v>
      </c>
      <c r="AE44" s="201">
        <v>0</v>
      </c>
      <c r="AF44" s="201">
        <v>0</v>
      </c>
      <c r="AG44" s="94">
        <f t="shared" si="0"/>
        <v>274</v>
      </c>
      <c r="AH44" s="94">
        <f t="shared" si="2"/>
        <v>42</v>
      </c>
      <c r="AI44" s="201">
        <v>0</v>
      </c>
      <c r="AJ44" s="201">
        <v>0</v>
      </c>
    </row>
    <row r="45" spans="1:36" ht="18" customHeight="1">
      <c r="A45" s="214">
        <v>34</v>
      </c>
      <c r="B45" s="246" t="s">
        <v>115</v>
      </c>
      <c r="C45" s="198">
        <v>1</v>
      </c>
      <c r="D45" s="199">
        <v>0</v>
      </c>
      <c r="E45" s="200">
        <v>170</v>
      </c>
      <c r="F45" s="200">
        <v>160</v>
      </c>
      <c r="G45" s="201">
        <v>1</v>
      </c>
      <c r="H45" s="201">
        <v>0</v>
      </c>
      <c r="I45" s="201">
        <v>1</v>
      </c>
      <c r="J45" s="201">
        <v>0</v>
      </c>
      <c r="K45" s="201">
        <v>40</v>
      </c>
      <c r="L45" s="201">
        <v>10</v>
      </c>
      <c r="M45" s="201">
        <v>6</v>
      </c>
      <c r="N45" s="201">
        <v>4</v>
      </c>
      <c r="O45" s="201">
        <v>13</v>
      </c>
      <c r="P45" s="201">
        <v>3</v>
      </c>
      <c r="Q45" s="201">
        <v>9</v>
      </c>
      <c r="R45" s="201">
        <v>2</v>
      </c>
      <c r="S45" s="201">
        <v>9</v>
      </c>
      <c r="T45" s="201">
        <v>1</v>
      </c>
      <c r="U45" s="201">
        <v>28</v>
      </c>
      <c r="V45" s="201">
        <v>6</v>
      </c>
      <c r="W45" s="201">
        <v>0</v>
      </c>
      <c r="X45" s="201">
        <v>0</v>
      </c>
      <c r="Y45" s="201">
        <v>36</v>
      </c>
      <c r="Z45" s="201">
        <v>0</v>
      </c>
      <c r="AA45" s="201">
        <v>50</v>
      </c>
      <c r="AB45" s="201">
        <v>0</v>
      </c>
      <c r="AC45" s="201">
        <v>0</v>
      </c>
      <c r="AD45" s="201">
        <v>0</v>
      </c>
      <c r="AE45" s="201">
        <v>0</v>
      </c>
      <c r="AF45" s="201">
        <v>0</v>
      </c>
      <c r="AG45" s="94">
        <f t="shared" si="0"/>
        <v>145</v>
      </c>
      <c r="AH45" s="94">
        <f t="shared" si="2"/>
        <v>12</v>
      </c>
      <c r="AI45" s="201">
        <v>32</v>
      </c>
      <c r="AJ45" s="201">
        <v>0</v>
      </c>
    </row>
    <row r="46" spans="1:36" ht="17.25" customHeight="1">
      <c r="A46" s="213">
        <v>35</v>
      </c>
      <c r="B46" s="246" t="s">
        <v>141</v>
      </c>
      <c r="C46" s="198">
        <v>1</v>
      </c>
      <c r="D46" s="199">
        <v>0</v>
      </c>
      <c r="E46" s="200">
        <v>376</v>
      </c>
      <c r="F46" s="200">
        <v>162</v>
      </c>
      <c r="G46" s="201">
        <v>0</v>
      </c>
      <c r="H46" s="201">
        <v>1</v>
      </c>
      <c r="I46" s="201">
        <v>1</v>
      </c>
      <c r="J46" s="201">
        <v>0</v>
      </c>
      <c r="K46" s="201">
        <v>60</v>
      </c>
      <c r="L46" s="201">
        <v>6</v>
      </c>
      <c r="M46" s="201">
        <v>6</v>
      </c>
      <c r="N46" s="201">
        <v>2</v>
      </c>
      <c r="O46" s="201">
        <v>6</v>
      </c>
      <c r="P46" s="201">
        <v>0</v>
      </c>
      <c r="Q46" s="201">
        <v>13</v>
      </c>
      <c r="R46" s="201">
        <v>1</v>
      </c>
      <c r="S46" s="201">
        <v>0</v>
      </c>
      <c r="T46" s="201">
        <v>0</v>
      </c>
      <c r="U46" s="201">
        <v>18</v>
      </c>
      <c r="V46" s="201">
        <v>8</v>
      </c>
      <c r="W46" s="201">
        <v>0</v>
      </c>
      <c r="X46" s="201">
        <v>0</v>
      </c>
      <c r="Y46" s="201">
        <v>0</v>
      </c>
      <c r="Z46" s="201">
        <v>0</v>
      </c>
      <c r="AA46" s="201">
        <v>0</v>
      </c>
      <c r="AB46" s="201">
        <v>0</v>
      </c>
      <c r="AC46" s="201">
        <v>0</v>
      </c>
      <c r="AD46" s="201">
        <v>0</v>
      </c>
      <c r="AE46" s="201">
        <v>0</v>
      </c>
      <c r="AF46" s="201">
        <v>0</v>
      </c>
      <c r="AG46" s="94">
        <f aca="true" t="shared" si="3" ref="AG46:AG71">O46+Q46+S46+U46+W46+Y46+AA46+AC46+AE46</f>
        <v>37</v>
      </c>
      <c r="AH46" s="94">
        <f t="shared" si="2"/>
        <v>9</v>
      </c>
      <c r="AI46" s="201">
        <v>5</v>
      </c>
      <c r="AJ46" s="201">
        <v>0</v>
      </c>
    </row>
    <row r="47" spans="1:38" ht="17.25" customHeight="1">
      <c r="A47" s="213">
        <v>36</v>
      </c>
      <c r="B47" s="245" t="s">
        <v>74</v>
      </c>
      <c r="C47" s="152">
        <v>1</v>
      </c>
      <c r="D47" s="153">
        <v>0</v>
      </c>
      <c r="E47" s="93">
        <v>114</v>
      </c>
      <c r="F47" s="93">
        <v>72</v>
      </c>
      <c r="G47" s="94">
        <v>0</v>
      </c>
      <c r="H47" s="94">
        <v>1</v>
      </c>
      <c r="I47" s="94">
        <v>0</v>
      </c>
      <c r="J47" s="94">
        <v>0</v>
      </c>
      <c r="K47" s="94">
        <v>35</v>
      </c>
      <c r="L47" s="94">
        <v>2</v>
      </c>
      <c r="M47" s="94">
        <v>1</v>
      </c>
      <c r="N47" s="94">
        <v>1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12</v>
      </c>
      <c r="Z47" s="94">
        <v>0</v>
      </c>
      <c r="AA47" s="94">
        <v>16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f t="shared" si="3"/>
        <v>28</v>
      </c>
      <c r="AH47" s="94">
        <f t="shared" si="2"/>
        <v>0</v>
      </c>
      <c r="AI47" s="94">
        <v>10</v>
      </c>
      <c r="AJ47" s="94">
        <v>0</v>
      </c>
      <c r="AK47" s="45"/>
      <c r="AL47" s="7"/>
    </row>
    <row r="48" spans="1:38" ht="17.25" customHeight="1">
      <c r="A48" s="213">
        <v>37</v>
      </c>
      <c r="B48" s="245" t="s">
        <v>165</v>
      </c>
      <c r="C48" s="152">
        <v>0</v>
      </c>
      <c r="D48" s="153">
        <v>1</v>
      </c>
      <c r="E48" s="93">
        <v>110</v>
      </c>
      <c r="F48" s="93">
        <v>73</v>
      </c>
      <c r="G48" s="94">
        <v>0</v>
      </c>
      <c r="H48" s="94">
        <v>1</v>
      </c>
      <c r="I48" s="94">
        <v>0</v>
      </c>
      <c r="J48" s="94">
        <v>0</v>
      </c>
      <c r="K48" s="94">
        <v>40</v>
      </c>
      <c r="L48" s="94">
        <v>3</v>
      </c>
      <c r="M48" s="94">
        <v>3</v>
      </c>
      <c r="N48" s="94">
        <v>2</v>
      </c>
      <c r="O48" s="94">
        <v>13</v>
      </c>
      <c r="P48" s="94">
        <v>0</v>
      </c>
      <c r="Q48" s="94">
        <v>10</v>
      </c>
      <c r="R48" s="94">
        <v>1</v>
      </c>
      <c r="S48" s="94">
        <v>6</v>
      </c>
      <c r="T48" s="94">
        <v>0</v>
      </c>
      <c r="U48" s="94">
        <v>3</v>
      </c>
      <c r="V48" s="94">
        <v>0</v>
      </c>
      <c r="W48" s="94">
        <v>32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0</v>
      </c>
      <c r="AG48" s="94">
        <f t="shared" si="3"/>
        <v>64</v>
      </c>
      <c r="AH48" s="94">
        <f t="shared" si="2"/>
        <v>1</v>
      </c>
      <c r="AI48" s="94">
        <v>13</v>
      </c>
      <c r="AJ48" s="94">
        <v>0</v>
      </c>
      <c r="AK48" s="45"/>
      <c r="AL48" s="7"/>
    </row>
    <row r="49" spans="1:38" ht="15.75" customHeight="1">
      <c r="A49" s="213">
        <v>38</v>
      </c>
      <c r="B49" s="245" t="s">
        <v>142</v>
      </c>
      <c r="C49" s="152">
        <v>1</v>
      </c>
      <c r="D49" s="153">
        <v>5</v>
      </c>
      <c r="E49" s="93">
        <v>1110</v>
      </c>
      <c r="F49" s="93">
        <v>800</v>
      </c>
      <c r="G49" s="94">
        <v>2</v>
      </c>
      <c r="H49" s="94">
        <v>4</v>
      </c>
      <c r="I49" s="94">
        <v>1</v>
      </c>
      <c r="J49" s="94">
        <v>0</v>
      </c>
      <c r="K49" s="94">
        <v>292</v>
      </c>
      <c r="L49" s="94">
        <v>29</v>
      </c>
      <c r="M49" s="94">
        <v>25</v>
      </c>
      <c r="N49" s="94">
        <v>17</v>
      </c>
      <c r="O49" s="94">
        <v>91</v>
      </c>
      <c r="P49" s="94">
        <v>4</v>
      </c>
      <c r="Q49" s="94">
        <v>68</v>
      </c>
      <c r="R49" s="94">
        <v>3</v>
      </c>
      <c r="S49" s="94">
        <v>35</v>
      </c>
      <c r="T49" s="94">
        <v>4</v>
      </c>
      <c r="U49" s="94">
        <v>93</v>
      </c>
      <c r="V49" s="94">
        <v>5</v>
      </c>
      <c r="W49" s="94">
        <v>28</v>
      </c>
      <c r="X49" s="94">
        <v>13</v>
      </c>
      <c r="Y49" s="94">
        <v>0</v>
      </c>
      <c r="Z49" s="94">
        <v>0</v>
      </c>
      <c r="AA49" s="94">
        <v>81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f t="shared" si="3"/>
        <v>396</v>
      </c>
      <c r="AH49" s="94">
        <f t="shared" si="2"/>
        <v>29</v>
      </c>
      <c r="AI49" s="94">
        <v>79</v>
      </c>
      <c r="AJ49" s="94">
        <v>0</v>
      </c>
      <c r="AK49" s="45"/>
      <c r="AL49" s="7"/>
    </row>
    <row r="50" spans="1:36" ht="16.5" customHeight="1">
      <c r="A50" s="30">
        <v>39</v>
      </c>
      <c r="B50" s="245" t="s">
        <v>75</v>
      </c>
      <c r="C50" s="152">
        <v>1</v>
      </c>
      <c r="D50" s="153">
        <v>0</v>
      </c>
      <c r="E50" s="93">
        <v>523.7</v>
      </c>
      <c r="F50" s="93">
        <v>357.5</v>
      </c>
      <c r="G50" s="94">
        <v>1</v>
      </c>
      <c r="H50" s="94">
        <v>0</v>
      </c>
      <c r="I50" s="94">
        <v>0</v>
      </c>
      <c r="J50" s="94">
        <v>0</v>
      </c>
      <c r="K50" s="94">
        <v>230</v>
      </c>
      <c r="L50" s="94">
        <v>22</v>
      </c>
      <c r="M50" s="94">
        <v>19</v>
      </c>
      <c r="N50" s="94">
        <v>13</v>
      </c>
      <c r="O50" s="94">
        <v>40</v>
      </c>
      <c r="P50" s="94">
        <v>8</v>
      </c>
      <c r="Q50" s="94">
        <v>20</v>
      </c>
      <c r="R50" s="94">
        <v>0</v>
      </c>
      <c r="S50" s="94">
        <v>28</v>
      </c>
      <c r="T50" s="94">
        <v>9</v>
      </c>
      <c r="U50" s="94">
        <v>10</v>
      </c>
      <c r="V50" s="94">
        <v>2</v>
      </c>
      <c r="W50" s="94">
        <v>0</v>
      </c>
      <c r="X50" s="94">
        <v>0</v>
      </c>
      <c r="Y50" s="94">
        <v>86</v>
      </c>
      <c r="Z50" s="94">
        <v>16</v>
      </c>
      <c r="AA50" s="94">
        <v>91</v>
      </c>
      <c r="AB50" s="94">
        <v>14</v>
      </c>
      <c r="AC50" s="94">
        <v>0</v>
      </c>
      <c r="AD50" s="94">
        <v>0</v>
      </c>
      <c r="AE50" s="94">
        <v>0</v>
      </c>
      <c r="AF50" s="94">
        <v>0</v>
      </c>
      <c r="AG50" s="94">
        <f t="shared" si="3"/>
        <v>275</v>
      </c>
      <c r="AH50" s="94">
        <f t="shared" si="2"/>
        <v>49</v>
      </c>
      <c r="AI50" s="94">
        <v>94</v>
      </c>
      <c r="AJ50" s="94">
        <v>8</v>
      </c>
    </row>
    <row r="51" spans="1:36" ht="16.5" customHeight="1">
      <c r="A51" s="31">
        <v>40</v>
      </c>
      <c r="B51" s="245" t="s">
        <v>76</v>
      </c>
      <c r="C51" s="152">
        <v>1</v>
      </c>
      <c r="D51" s="153">
        <v>0</v>
      </c>
      <c r="E51" s="93">
        <v>1092</v>
      </c>
      <c r="F51" s="93">
        <v>692.1</v>
      </c>
      <c r="G51" s="94">
        <v>1</v>
      </c>
      <c r="H51" s="94">
        <v>0</v>
      </c>
      <c r="I51" s="94">
        <v>1</v>
      </c>
      <c r="J51" s="94">
        <v>0</v>
      </c>
      <c r="K51" s="94">
        <v>400</v>
      </c>
      <c r="L51" s="94">
        <v>17</v>
      </c>
      <c r="M51" s="94">
        <v>15</v>
      </c>
      <c r="N51" s="94">
        <v>11</v>
      </c>
      <c r="O51" s="94">
        <v>24</v>
      </c>
      <c r="P51" s="94">
        <v>1</v>
      </c>
      <c r="Q51" s="94">
        <v>21</v>
      </c>
      <c r="R51" s="94">
        <v>1</v>
      </c>
      <c r="S51" s="94">
        <v>10</v>
      </c>
      <c r="T51" s="94">
        <v>0</v>
      </c>
      <c r="U51" s="94">
        <v>13</v>
      </c>
      <c r="V51" s="94">
        <v>2</v>
      </c>
      <c r="W51" s="94">
        <v>0</v>
      </c>
      <c r="X51" s="94">
        <v>0</v>
      </c>
      <c r="Y51" s="94">
        <v>29</v>
      </c>
      <c r="Z51" s="94">
        <v>5</v>
      </c>
      <c r="AA51" s="94">
        <v>131</v>
      </c>
      <c r="AB51" s="94">
        <v>15</v>
      </c>
      <c r="AC51" s="94">
        <v>0</v>
      </c>
      <c r="AD51" s="94">
        <v>0</v>
      </c>
      <c r="AE51" s="94">
        <v>0</v>
      </c>
      <c r="AF51" s="94">
        <v>0</v>
      </c>
      <c r="AG51" s="94">
        <f t="shared" si="3"/>
        <v>228</v>
      </c>
      <c r="AH51" s="94">
        <f t="shared" si="2"/>
        <v>24</v>
      </c>
      <c r="AI51" s="94">
        <v>35</v>
      </c>
      <c r="AJ51" s="94">
        <v>0</v>
      </c>
    </row>
    <row r="52" spans="1:36" ht="14.25" customHeight="1">
      <c r="A52" s="31">
        <v>41</v>
      </c>
      <c r="B52" s="245" t="s">
        <v>99</v>
      </c>
      <c r="C52" s="152">
        <v>1</v>
      </c>
      <c r="D52" s="153">
        <v>0</v>
      </c>
      <c r="E52" s="93">
        <v>624.3</v>
      </c>
      <c r="F52" s="93">
        <v>446.7</v>
      </c>
      <c r="G52" s="94">
        <v>1</v>
      </c>
      <c r="H52" s="94">
        <v>0</v>
      </c>
      <c r="I52" s="94">
        <v>1</v>
      </c>
      <c r="J52" s="94">
        <v>0</v>
      </c>
      <c r="K52" s="94">
        <v>200</v>
      </c>
      <c r="L52" s="94">
        <v>17</v>
      </c>
      <c r="M52" s="94">
        <v>12</v>
      </c>
      <c r="N52" s="94">
        <v>0</v>
      </c>
      <c r="O52" s="94">
        <v>42</v>
      </c>
      <c r="P52" s="94">
        <v>7</v>
      </c>
      <c r="Q52" s="94">
        <v>21</v>
      </c>
      <c r="R52" s="94">
        <v>3</v>
      </c>
      <c r="S52" s="94">
        <v>26</v>
      </c>
      <c r="T52" s="94">
        <v>5</v>
      </c>
      <c r="U52" s="94">
        <v>14</v>
      </c>
      <c r="V52" s="94">
        <v>1</v>
      </c>
      <c r="W52" s="94">
        <v>6</v>
      </c>
      <c r="X52" s="94">
        <v>0</v>
      </c>
      <c r="Y52" s="94">
        <v>91</v>
      </c>
      <c r="Z52" s="94">
        <v>14</v>
      </c>
      <c r="AA52" s="94">
        <v>38</v>
      </c>
      <c r="AB52" s="94">
        <v>4</v>
      </c>
      <c r="AC52" s="94">
        <v>0</v>
      </c>
      <c r="AD52" s="94">
        <v>0</v>
      </c>
      <c r="AE52" s="94">
        <v>0</v>
      </c>
      <c r="AF52" s="94">
        <v>0</v>
      </c>
      <c r="AG52" s="94">
        <f t="shared" si="3"/>
        <v>238</v>
      </c>
      <c r="AH52" s="94">
        <f t="shared" si="2"/>
        <v>34</v>
      </c>
      <c r="AI52" s="94">
        <v>45</v>
      </c>
      <c r="AJ52" s="94">
        <v>0</v>
      </c>
    </row>
    <row r="53" spans="1:37" s="47" customFormat="1" ht="16.5" customHeight="1">
      <c r="A53" s="30">
        <v>42</v>
      </c>
      <c r="B53" s="246" t="s">
        <v>55</v>
      </c>
      <c r="C53" s="198">
        <v>1</v>
      </c>
      <c r="D53" s="199">
        <v>0</v>
      </c>
      <c r="E53" s="200">
        <v>971</v>
      </c>
      <c r="F53" s="200">
        <v>724</v>
      </c>
      <c r="G53" s="201">
        <v>1</v>
      </c>
      <c r="H53" s="201">
        <v>0</v>
      </c>
      <c r="I53" s="201">
        <v>1</v>
      </c>
      <c r="J53" s="201">
        <v>0</v>
      </c>
      <c r="K53" s="201">
        <v>250</v>
      </c>
      <c r="L53" s="201">
        <v>14</v>
      </c>
      <c r="M53" s="201">
        <v>11</v>
      </c>
      <c r="N53" s="201">
        <v>6</v>
      </c>
      <c r="O53" s="201">
        <v>31</v>
      </c>
      <c r="P53" s="201">
        <v>2</v>
      </c>
      <c r="Q53" s="201">
        <v>22</v>
      </c>
      <c r="R53" s="201">
        <v>2</v>
      </c>
      <c r="S53" s="201">
        <v>7</v>
      </c>
      <c r="T53" s="201">
        <v>1</v>
      </c>
      <c r="U53" s="201">
        <v>45</v>
      </c>
      <c r="V53" s="201">
        <v>2</v>
      </c>
      <c r="W53" s="201">
        <v>0</v>
      </c>
      <c r="X53" s="201">
        <v>0</v>
      </c>
      <c r="Y53" s="201">
        <v>24</v>
      </c>
      <c r="Z53" s="201">
        <v>1</v>
      </c>
      <c r="AA53" s="201">
        <v>35</v>
      </c>
      <c r="AB53" s="201">
        <v>8</v>
      </c>
      <c r="AC53" s="201">
        <v>8</v>
      </c>
      <c r="AD53" s="201">
        <v>1</v>
      </c>
      <c r="AE53" s="201">
        <v>0</v>
      </c>
      <c r="AF53" s="201">
        <v>0</v>
      </c>
      <c r="AG53" s="94">
        <f t="shared" si="3"/>
        <v>172</v>
      </c>
      <c r="AH53" s="94">
        <f t="shared" si="2"/>
        <v>17</v>
      </c>
      <c r="AI53" s="201">
        <v>43</v>
      </c>
      <c r="AJ53" s="201">
        <v>0</v>
      </c>
      <c r="AK53" s="46"/>
    </row>
    <row r="54" spans="1:37" s="39" customFormat="1" ht="18.75" customHeight="1">
      <c r="A54" s="31">
        <v>43</v>
      </c>
      <c r="B54" s="246" t="s">
        <v>122</v>
      </c>
      <c r="C54" s="198">
        <v>1</v>
      </c>
      <c r="D54" s="199">
        <v>0</v>
      </c>
      <c r="E54" s="200">
        <v>200</v>
      </c>
      <c r="F54" s="200">
        <v>130</v>
      </c>
      <c r="G54" s="201">
        <v>1</v>
      </c>
      <c r="H54" s="201">
        <v>0</v>
      </c>
      <c r="I54" s="201">
        <v>1</v>
      </c>
      <c r="J54" s="201">
        <v>0</v>
      </c>
      <c r="K54" s="201">
        <v>50</v>
      </c>
      <c r="L54" s="201">
        <v>10</v>
      </c>
      <c r="M54" s="201">
        <v>9</v>
      </c>
      <c r="N54" s="201">
        <v>5</v>
      </c>
      <c r="O54" s="201">
        <v>18</v>
      </c>
      <c r="P54" s="201">
        <v>2</v>
      </c>
      <c r="Q54" s="201">
        <v>13</v>
      </c>
      <c r="R54" s="201">
        <v>1</v>
      </c>
      <c r="S54" s="201">
        <v>15</v>
      </c>
      <c r="T54" s="201">
        <v>2</v>
      </c>
      <c r="U54" s="201">
        <v>12</v>
      </c>
      <c r="V54" s="201">
        <v>4</v>
      </c>
      <c r="W54" s="201">
        <v>0</v>
      </c>
      <c r="X54" s="201">
        <v>0</v>
      </c>
      <c r="Y54" s="201">
        <v>60</v>
      </c>
      <c r="Z54" s="201">
        <v>11</v>
      </c>
      <c r="AA54" s="201">
        <v>0</v>
      </c>
      <c r="AB54" s="201">
        <v>0</v>
      </c>
      <c r="AC54" s="201">
        <v>8</v>
      </c>
      <c r="AD54" s="201">
        <v>0</v>
      </c>
      <c r="AE54" s="201">
        <v>0</v>
      </c>
      <c r="AF54" s="201">
        <v>0</v>
      </c>
      <c r="AG54" s="94">
        <f t="shared" si="3"/>
        <v>126</v>
      </c>
      <c r="AH54" s="94">
        <f t="shared" si="2"/>
        <v>20</v>
      </c>
      <c r="AI54" s="201">
        <v>36</v>
      </c>
      <c r="AJ54" s="201">
        <v>0</v>
      </c>
      <c r="AK54" s="5"/>
    </row>
    <row r="55" spans="1:36" ht="18.75" customHeight="1">
      <c r="A55" s="31">
        <v>44</v>
      </c>
      <c r="B55" s="245" t="s">
        <v>65</v>
      </c>
      <c r="C55" s="152">
        <v>1</v>
      </c>
      <c r="D55" s="153">
        <v>0</v>
      </c>
      <c r="E55" s="93">
        <v>900</v>
      </c>
      <c r="F55" s="93">
        <v>650</v>
      </c>
      <c r="G55" s="94">
        <v>1</v>
      </c>
      <c r="H55" s="94">
        <v>0</v>
      </c>
      <c r="I55" s="94">
        <v>1</v>
      </c>
      <c r="J55" s="94">
        <v>0</v>
      </c>
      <c r="K55" s="94">
        <v>124</v>
      </c>
      <c r="L55" s="94">
        <v>35</v>
      </c>
      <c r="M55" s="94">
        <v>27</v>
      </c>
      <c r="N55" s="94">
        <v>23</v>
      </c>
      <c r="O55" s="94">
        <v>74</v>
      </c>
      <c r="P55" s="94">
        <v>9</v>
      </c>
      <c r="Q55" s="94">
        <v>76</v>
      </c>
      <c r="R55" s="94">
        <v>8</v>
      </c>
      <c r="S55" s="94">
        <v>36</v>
      </c>
      <c r="T55" s="94">
        <v>2</v>
      </c>
      <c r="U55" s="94">
        <v>31</v>
      </c>
      <c r="V55" s="94">
        <v>4</v>
      </c>
      <c r="W55" s="94">
        <v>0</v>
      </c>
      <c r="X55" s="94">
        <v>0</v>
      </c>
      <c r="Y55" s="94">
        <v>82</v>
      </c>
      <c r="Z55" s="94">
        <v>16</v>
      </c>
      <c r="AA55" s="94">
        <v>96</v>
      </c>
      <c r="AB55" s="94">
        <v>9</v>
      </c>
      <c r="AC55" s="94">
        <v>11</v>
      </c>
      <c r="AD55" s="94">
        <v>3</v>
      </c>
      <c r="AE55" s="94">
        <v>0</v>
      </c>
      <c r="AF55" s="94">
        <v>0</v>
      </c>
      <c r="AG55" s="94">
        <f t="shared" si="3"/>
        <v>406</v>
      </c>
      <c r="AH55" s="94">
        <f t="shared" si="2"/>
        <v>51</v>
      </c>
      <c r="AI55" s="94">
        <v>125</v>
      </c>
      <c r="AJ55" s="94">
        <v>0</v>
      </c>
    </row>
    <row r="56" spans="1:36" ht="19.5" customHeight="1">
      <c r="A56" s="30">
        <v>45</v>
      </c>
      <c r="B56" s="246" t="s">
        <v>143</v>
      </c>
      <c r="C56" s="198">
        <v>1</v>
      </c>
      <c r="D56" s="199">
        <v>0</v>
      </c>
      <c r="E56" s="200">
        <v>727.2</v>
      </c>
      <c r="F56" s="200">
        <v>472.4</v>
      </c>
      <c r="G56" s="201">
        <v>1</v>
      </c>
      <c r="H56" s="201">
        <v>0</v>
      </c>
      <c r="I56" s="201">
        <v>1</v>
      </c>
      <c r="J56" s="201">
        <v>0</v>
      </c>
      <c r="K56" s="201">
        <v>350</v>
      </c>
      <c r="L56" s="201">
        <v>12</v>
      </c>
      <c r="M56" s="201">
        <v>12</v>
      </c>
      <c r="N56" s="201">
        <v>9</v>
      </c>
      <c r="O56" s="201">
        <v>26</v>
      </c>
      <c r="P56" s="201">
        <v>4</v>
      </c>
      <c r="Q56" s="201">
        <v>17</v>
      </c>
      <c r="R56" s="201">
        <v>0</v>
      </c>
      <c r="S56" s="201">
        <v>5</v>
      </c>
      <c r="T56" s="201">
        <v>1</v>
      </c>
      <c r="U56" s="201">
        <v>11</v>
      </c>
      <c r="V56" s="201">
        <v>3</v>
      </c>
      <c r="W56" s="201">
        <v>0</v>
      </c>
      <c r="X56" s="201">
        <v>0</v>
      </c>
      <c r="Y56" s="201">
        <v>58</v>
      </c>
      <c r="Z56" s="201">
        <v>8</v>
      </c>
      <c r="AA56" s="201">
        <v>0</v>
      </c>
      <c r="AB56" s="201">
        <v>0</v>
      </c>
      <c r="AC56" s="201">
        <v>0</v>
      </c>
      <c r="AD56" s="201">
        <v>0</v>
      </c>
      <c r="AE56" s="201">
        <v>0</v>
      </c>
      <c r="AF56" s="201">
        <v>0</v>
      </c>
      <c r="AG56" s="94">
        <f t="shared" si="3"/>
        <v>117</v>
      </c>
      <c r="AH56" s="94">
        <f t="shared" si="2"/>
        <v>16</v>
      </c>
      <c r="AI56" s="201">
        <v>52</v>
      </c>
      <c r="AJ56" s="201">
        <v>0</v>
      </c>
    </row>
    <row r="57" spans="1:36" ht="19.5" customHeight="1">
      <c r="A57" s="30">
        <v>46</v>
      </c>
      <c r="B57" s="246" t="s">
        <v>161</v>
      </c>
      <c r="C57" s="198">
        <v>0</v>
      </c>
      <c r="D57" s="199">
        <v>1</v>
      </c>
      <c r="E57" s="200">
        <v>127.8</v>
      </c>
      <c r="F57" s="200">
        <v>123.8</v>
      </c>
      <c r="G57" s="201">
        <v>1</v>
      </c>
      <c r="H57" s="201">
        <v>0</v>
      </c>
      <c r="I57" s="201">
        <v>1</v>
      </c>
      <c r="J57" s="201">
        <v>0</v>
      </c>
      <c r="K57" s="201">
        <v>48</v>
      </c>
      <c r="L57" s="201">
        <v>3</v>
      </c>
      <c r="M57" s="201">
        <v>3</v>
      </c>
      <c r="N57" s="201">
        <v>1</v>
      </c>
      <c r="O57" s="201">
        <v>14</v>
      </c>
      <c r="P57" s="201">
        <v>0</v>
      </c>
      <c r="Q57" s="201">
        <v>0</v>
      </c>
      <c r="R57" s="201">
        <v>0</v>
      </c>
      <c r="S57" s="201">
        <v>8</v>
      </c>
      <c r="T57" s="201">
        <v>2</v>
      </c>
      <c r="U57" s="201">
        <v>0</v>
      </c>
      <c r="V57" s="201">
        <v>0</v>
      </c>
      <c r="W57" s="201">
        <v>0</v>
      </c>
      <c r="X57" s="201">
        <v>0</v>
      </c>
      <c r="Y57" s="201">
        <v>0</v>
      </c>
      <c r="Z57" s="201">
        <v>0</v>
      </c>
      <c r="AA57" s="201">
        <v>0</v>
      </c>
      <c r="AB57" s="201">
        <v>0</v>
      </c>
      <c r="AC57" s="201">
        <v>0</v>
      </c>
      <c r="AD57" s="201">
        <v>0</v>
      </c>
      <c r="AE57" s="201">
        <v>0</v>
      </c>
      <c r="AF57" s="201">
        <v>0</v>
      </c>
      <c r="AG57" s="94">
        <f t="shared" si="3"/>
        <v>22</v>
      </c>
      <c r="AH57" s="94">
        <f t="shared" si="2"/>
        <v>2</v>
      </c>
      <c r="AI57" s="201">
        <v>9</v>
      </c>
      <c r="AJ57" s="201">
        <v>0</v>
      </c>
    </row>
    <row r="58" spans="1:36" ht="19.5" customHeight="1">
      <c r="A58" s="30">
        <v>47</v>
      </c>
      <c r="B58" s="246" t="s">
        <v>162</v>
      </c>
      <c r="C58" s="198">
        <v>0</v>
      </c>
      <c r="D58" s="199">
        <v>1</v>
      </c>
      <c r="E58" s="200">
        <v>24</v>
      </c>
      <c r="F58" s="200">
        <v>24</v>
      </c>
      <c r="G58" s="201">
        <v>0</v>
      </c>
      <c r="H58" s="201">
        <v>1</v>
      </c>
      <c r="I58" s="201">
        <v>0</v>
      </c>
      <c r="J58" s="201">
        <v>0</v>
      </c>
      <c r="K58" s="201">
        <v>20</v>
      </c>
      <c r="L58" s="201">
        <v>1</v>
      </c>
      <c r="M58" s="201">
        <v>1</v>
      </c>
      <c r="N58" s="201">
        <v>1</v>
      </c>
      <c r="O58" s="201">
        <v>2</v>
      </c>
      <c r="P58" s="201">
        <v>0</v>
      </c>
      <c r="Q58" s="201">
        <v>0</v>
      </c>
      <c r="R58" s="201">
        <v>0</v>
      </c>
      <c r="S58" s="201">
        <v>0</v>
      </c>
      <c r="T58" s="201">
        <v>0</v>
      </c>
      <c r="U58" s="201">
        <v>0</v>
      </c>
      <c r="V58" s="201">
        <v>0</v>
      </c>
      <c r="W58" s="201">
        <v>0</v>
      </c>
      <c r="X58" s="201">
        <v>0</v>
      </c>
      <c r="Y58" s="201">
        <v>0</v>
      </c>
      <c r="Z58" s="201">
        <v>0</v>
      </c>
      <c r="AA58" s="201">
        <v>0</v>
      </c>
      <c r="AB58" s="201">
        <v>0</v>
      </c>
      <c r="AC58" s="201">
        <v>0</v>
      </c>
      <c r="AD58" s="201">
        <v>0</v>
      </c>
      <c r="AE58" s="201">
        <v>0</v>
      </c>
      <c r="AF58" s="201">
        <v>0</v>
      </c>
      <c r="AG58" s="94">
        <f t="shared" si="3"/>
        <v>2</v>
      </c>
      <c r="AH58" s="94">
        <f t="shared" si="2"/>
        <v>0</v>
      </c>
      <c r="AI58" s="201">
        <v>0</v>
      </c>
      <c r="AJ58" s="201">
        <v>0</v>
      </c>
    </row>
    <row r="59" spans="1:36" ht="19.5" customHeight="1">
      <c r="A59" s="30">
        <v>48</v>
      </c>
      <c r="B59" s="246" t="s">
        <v>163</v>
      </c>
      <c r="C59" s="198">
        <v>0</v>
      </c>
      <c r="D59" s="199">
        <v>1</v>
      </c>
      <c r="E59" s="200">
        <v>174.5</v>
      </c>
      <c r="F59" s="200">
        <v>170.5</v>
      </c>
      <c r="G59" s="201">
        <v>0</v>
      </c>
      <c r="H59" s="201">
        <v>1</v>
      </c>
      <c r="I59" s="201">
        <v>0</v>
      </c>
      <c r="J59" s="201">
        <v>0</v>
      </c>
      <c r="K59" s="201">
        <v>54</v>
      </c>
      <c r="L59" s="201">
        <v>1</v>
      </c>
      <c r="M59" s="201">
        <v>1</v>
      </c>
      <c r="N59" s="201">
        <v>1</v>
      </c>
      <c r="O59" s="201">
        <v>0</v>
      </c>
      <c r="P59" s="201">
        <v>0</v>
      </c>
      <c r="Q59" s="201">
        <v>0</v>
      </c>
      <c r="R59" s="201">
        <v>0</v>
      </c>
      <c r="S59" s="201">
        <v>0</v>
      </c>
      <c r="T59" s="201">
        <v>0</v>
      </c>
      <c r="U59" s="201">
        <v>0</v>
      </c>
      <c r="V59" s="201">
        <v>0</v>
      </c>
      <c r="W59" s="201">
        <v>0</v>
      </c>
      <c r="X59" s="201">
        <v>0</v>
      </c>
      <c r="Y59" s="201">
        <v>24</v>
      </c>
      <c r="Z59" s="201">
        <v>0</v>
      </c>
      <c r="AA59" s="201">
        <v>0</v>
      </c>
      <c r="AB59" s="201">
        <v>0</v>
      </c>
      <c r="AC59" s="201">
        <v>0</v>
      </c>
      <c r="AD59" s="201">
        <v>0</v>
      </c>
      <c r="AE59" s="201">
        <v>0</v>
      </c>
      <c r="AF59" s="201">
        <v>0</v>
      </c>
      <c r="AG59" s="94">
        <f t="shared" si="3"/>
        <v>24</v>
      </c>
      <c r="AH59" s="94">
        <f t="shared" si="2"/>
        <v>0</v>
      </c>
      <c r="AI59" s="201">
        <v>14</v>
      </c>
      <c r="AJ59" s="201">
        <v>0</v>
      </c>
    </row>
    <row r="60" spans="1:36" ht="17.25" customHeight="1">
      <c r="A60" s="30">
        <v>49</v>
      </c>
      <c r="B60" s="246" t="s">
        <v>144</v>
      </c>
      <c r="C60" s="198">
        <v>1</v>
      </c>
      <c r="D60" s="199">
        <v>0</v>
      </c>
      <c r="E60" s="200">
        <v>738</v>
      </c>
      <c r="F60" s="200">
        <v>308</v>
      </c>
      <c r="G60" s="201">
        <v>1</v>
      </c>
      <c r="H60" s="201">
        <v>0</v>
      </c>
      <c r="I60" s="201">
        <v>0</v>
      </c>
      <c r="J60" s="201">
        <v>0</v>
      </c>
      <c r="K60" s="201">
        <v>68</v>
      </c>
      <c r="L60" s="201">
        <v>18</v>
      </c>
      <c r="M60" s="201">
        <v>15</v>
      </c>
      <c r="N60" s="201">
        <v>13</v>
      </c>
      <c r="O60" s="201">
        <v>40</v>
      </c>
      <c r="P60" s="201">
        <v>5</v>
      </c>
      <c r="Q60" s="201">
        <v>17</v>
      </c>
      <c r="R60" s="201">
        <v>3</v>
      </c>
      <c r="S60" s="201">
        <v>13</v>
      </c>
      <c r="T60" s="201">
        <v>5</v>
      </c>
      <c r="U60" s="201">
        <v>5</v>
      </c>
      <c r="V60" s="201">
        <v>0</v>
      </c>
      <c r="W60" s="201">
        <v>0</v>
      </c>
      <c r="X60" s="201">
        <v>0</v>
      </c>
      <c r="Y60" s="201">
        <v>89</v>
      </c>
      <c r="Z60" s="201">
        <v>4</v>
      </c>
      <c r="AA60" s="201">
        <v>51</v>
      </c>
      <c r="AB60" s="201">
        <v>0</v>
      </c>
      <c r="AC60" s="201">
        <v>0</v>
      </c>
      <c r="AD60" s="201">
        <v>0</v>
      </c>
      <c r="AE60" s="201">
        <v>0</v>
      </c>
      <c r="AF60" s="201">
        <v>0</v>
      </c>
      <c r="AG60" s="94">
        <f t="shared" si="3"/>
        <v>215</v>
      </c>
      <c r="AH60" s="94">
        <f t="shared" si="2"/>
        <v>17</v>
      </c>
      <c r="AI60" s="201">
        <v>20</v>
      </c>
      <c r="AJ60" s="201">
        <v>0</v>
      </c>
    </row>
    <row r="61" spans="1:36" ht="21" customHeight="1">
      <c r="A61" s="30">
        <v>50</v>
      </c>
      <c r="B61" s="246" t="s">
        <v>108</v>
      </c>
      <c r="C61" s="198">
        <v>1</v>
      </c>
      <c r="D61" s="199">
        <v>0</v>
      </c>
      <c r="E61" s="95">
        <v>1800</v>
      </c>
      <c r="F61" s="95">
        <v>1000</v>
      </c>
      <c r="G61" s="207">
        <v>1</v>
      </c>
      <c r="H61" s="207">
        <v>0</v>
      </c>
      <c r="I61" s="207">
        <v>1</v>
      </c>
      <c r="J61" s="207">
        <v>0</v>
      </c>
      <c r="K61" s="207">
        <v>300</v>
      </c>
      <c r="L61" s="207">
        <v>34</v>
      </c>
      <c r="M61" s="207">
        <v>24</v>
      </c>
      <c r="N61" s="207">
        <v>22</v>
      </c>
      <c r="O61" s="207">
        <v>68</v>
      </c>
      <c r="P61" s="207">
        <v>11</v>
      </c>
      <c r="Q61" s="207">
        <v>47</v>
      </c>
      <c r="R61" s="207">
        <v>5</v>
      </c>
      <c r="S61" s="207">
        <v>45</v>
      </c>
      <c r="T61" s="207">
        <v>4</v>
      </c>
      <c r="U61" s="207">
        <v>48</v>
      </c>
      <c r="V61" s="207">
        <v>9</v>
      </c>
      <c r="W61" s="207">
        <v>16</v>
      </c>
      <c r="X61" s="207">
        <v>6</v>
      </c>
      <c r="Y61" s="207">
        <v>60</v>
      </c>
      <c r="Z61" s="207">
        <v>9</v>
      </c>
      <c r="AA61" s="207">
        <v>10</v>
      </c>
      <c r="AB61" s="207">
        <v>0</v>
      </c>
      <c r="AC61" s="207">
        <v>0</v>
      </c>
      <c r="AD61" s="207">
        <v>0</v>
      </c>
      <c r="AE61" s="207">
        <v>0</v>
      </c>
      <c r="AF61" s="207">
        <v>0</v>
      </c>
      <c r="AG61" s="94">
        <f t="shared" si="3"/>
        <v>294</v>
      </c>
      <c r="AH61" s="94">
        <f t="shared" si="2"/>
        <v>44</v>
      </c>
      <c r="AI61" s="207">
        <v>66</v>
      </c>
      <c r="AJ61" s="207">
        <v>0</v>
      </c>
    </row>
    <row r="62" spans="1:36" ht="16.5" customHeight="1">
      <c r="A62" s="30">
        <v>51</v>
      </c>
      <c r="B62" s="245" t="s">
        <v>145</v>
      </c>
      <c r="C62" s="152">
        <v>1</v>
      </c>
      <c r="D62" s="153">
        <v>0</v>
      </c>
      <c r="E62" s="93">
        <v>749.5</v>
      </c>
      <c r="F62" s="93">
        <v>666.4</v>
      </c>
      <c r="G62" s="94">
        <v>1</v>
      </c>
      <c r="H62" s="94">
        <v>0</v>
      </c>
      <c r="I62" s="94">
        <v>1</v>
      </c>
      <c r="J62" s="94">
        <v>0</v>
      </c>
      <c r="K62" s="94">
        <v>210</v>
      </c>
      <c r="L62" s="94">
        <v>13</v>
      </c>
      <c r="M62" s="94">
        <v>12</v>
      </c>
      <c r="N62" s="94">
        <v>9</v>
      </c>
      <c r="O62" s="94">
        <v>43</v>
      </c>
      <c r="P62" s="94">
        <v>0</v>
      </c>
      <c r="Q62" s="94">
        <v>23</v>
      </c>
      <c r="R62" s="94">
        <v>0</v>
      </c>
      <c r="S62" s="94">
        <v>0</v>
      </c>
      <c r="T62" s="94">
        <v>0</v>
      </c>
      <c r="U62" s="94">
        <v>21</v>
      </c>
      <c r="V62" s="94">
        <v>0</v>
      </c>
      <c r="W62" s="94">
        <v>0</v>
      </c>
      <c r="X62" s="94">
        <v>0</v>
      </c>
      <c r="Y62" s="94">
        <v>33</v>
      </c>
      <c r="Z62" s="94">
        <v>0</v>
      </c>
      <c r="AA62" s="9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f t="shared" si="3"/>
        <v>120</v>
      </c>
      <c r="AH62" s="94">
        <f t="shared" si="2"/>
        <v>0</v>
      </c>
      <c r="AI62" s="94">
        <v>29</v>
      </c>
      <c r="AJ62" s="94">
        <v>0</v>
      </c>
    </row>
    <row r="63" spans="1:36" ht="18.75" customHeight="1">
      <c r="A63" s="30">
        <v>52</v>
      </c>
      <c r="B63" s="245" t="s">
        <v>79</v>
      </c>
      <c r="C63" s="152">
        <v>1</v>
      </c>
      <c r="D63" s="153">
        <v>0</v>
      </c>
      <c r="E63" s="93">
        <v>596</v>
      </c>
      <c r="F63" s="93">
        <v>536</v>
      </c>
      <c r="G63" s="94">
        <v>0</v>
      </c>
      <c r="H63" s="94">
        <v>1</v>
      </c>
      <c r="I63" s="94">
        <v>1</v>
      </c>
      <c r="J63" s="94">
        <v>0</v>
      </c>
      <c r="K63" s="94">
        <v>48</v>
      </c>
      <c r="L63" s="94">
        <v>17</v>
      </c>
      <c r="M63" s="94">
        <v>12</v>
      </c>
      <c r="N63" s="94">
        <v>15</v>
      </c>
      <c r="O63" s="94">
        <v>69</v>
      </c>
      <c r="P63" s="94">
        <v>4</v>
      </c>
      <c r="Q63" s="94">
        <v>44</v>
      </c>
      <c r="R63" s="94">
        <v>5</v>
      </c>
      <c r="S63" s="94">
        <v>9</v>
      </c>
      <c r="T63" s="94">
        <v>1</v>
      </c>
      <c r="U63" s="94">
        <v>16</v>
      </c>
      <c r="V63" s="94">
        <v>0</v>
      </c>
      <c r="W63" s="94">
        <v>20</v>
      </c>
      <c r="X63" s="94">
        <v>4</v>
      </c>
      <c r="Y63" s="94">
        <v>0</v>
      </c>
      <c r="Z63" s="94">
        <v>0</v>
      </c>
      <c r="AA63" s="94">
        <v>0</v>
      </c>
      <c r="AB63" s="94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158</v>
      </c>
      <c r="AH63" s="94">
        <v>14</v>
      </c>
      <c r="AI63" s="94">
        <v>0</v>
      </c>
      <c r="AJ63" s="94">
        <v>0</v>
      </c>
    </row>
    <row r="64" spans="1:38" ht="19.5" customHeight="1">
      <c r="A64" s="30">
        <v>53</v>
      </c>
      <c r="B64" s="245" t="s">
        <v>146</v>
      </c>
      <c r="C64" s="152">
        <v>1</v>
      </c>
      <c r="D64" s="153">
        <v>0</v>
      </c>
      <c r="E64" s="93">
        <v>875</v>
      </c>
      <c r="F64" s="93">
        <v>465</v>
      </c>
      <c r="G64" s="94">
        <v>1</v>
      </c>
      <c r="H64" s="94">
        <v>0</v>
      </c>
      <c r="I64" s="94">
        <v>1</v>
      </c>
      <c r="J64" s="94">
        <v>0</v>
      </c>
      <c r="K64" s="94">
        <v>110</v>
      </c>
      <c r="L64" s="94">
        <v>30</v>
      </c>
      <c r="M64" s="94">
        <v>22</v>
      </c>
      <c r="N64" s="94">
        <v>18</v>
      </c>
      <c r="O64" s="94">
        <v>97</v>
      </c>
      <c r="P64" s="94">
        <v>13</v>
      </c>
      <c r="Q64" s="94">
        <v>37</v>
      </c>
      <c r="R64" s="94">
        <v>3</v>
      </c>
      <c r="S64" s="94">
        <v>25</v>
      </c>
      <c r="T64" s="94">
        <v>4</v>
      </c>
      <c r="U64" s="94">
        <v>31</v>
      </c>
      <c r="V64" s="94">
        <v>4</v>
      </c>
      <c r="W64" s="94">
        <v>0</v>
      </c>
      <c r="X64" s="94">
        <v>0</v>
      </c>
      <c r="Y64" s="94">
        <v>0</v>
      </c>
      <c r="Z64" s="94">
        <v>0</v>
      </c>
      <c r="AA64" s="94">
        <v>0</v>
      </c>
      <c r="AB64" s="94">
        <v>0</v>
      </c>
      <c r="AC64" s="94">
        <v>21</v>
      </c>
      <c r="AD64" s="94">
        <v>0</v>
      </c>
      <c r="AE64" s="94">
        <v>34</v>
      </c>
      <c r="AF64" s="94">
        <v>5</v>
      </c>
      <c r="AG64" s="94">
        <f t="shared" si="3"/>
        <v>245</v>
      </c>
      <c r="AH64" s="94">
        <f aca="true" t="shared" si="4" ref="AH64:AH71">P64+R64+T64+V64+X64+Z64+AB64+AD64+AF64</f>
        <v>29</v>
      </c>
      <c r="AI64" s="94">
        <v>68</v>
      </c>
      <c r="AJ64" s="94">
        <v>0</v>
      </c>
      <c r="AK64" s="45"/>
      <c r="AL64" s="7"/>
    </row>
    <row r="65" spans="1:37" ht="18.75" customHeight="1">
      <c r="A65" s="30">
        <v>54</v>
      </c>
      <c r="B65" s="245" t="s">
        <v>46</v>
      </c>
      <c r="C65" s="152">
        <v>1</v>
      </c>
      <c r="D65" s="153">
        <v>0</v>
      </c>
      <c r="E65" s="93">
        <v>995</v>
      </c>
      <c r="F65" s="93">
        <v>597</v>
      </c>
      <c r="G65" s="94">
        <v>1</v>
      </c>
      <c r="H65" s="94">
        <v>0</v>
      </c>
      <c r="I65" s="94">
        <v>1</v>
      </c>
      <c r="J65" s="94">
        <v>0</v>
      </c>
      <c r="K65" s="94">
        <v>435</v>
      </c>
      <c r="L65" s="94">
        <v>46</v>
      </c>
      <c r="M65" s="94">
        <v>37</v>
      </c>
      <c r="N65" s="94">
        <v>33</v>
      </c>
      <c r="O65" s="94">
        <v>79</v>
      </c>
      <c r="P65" s="94">
        <v>4</v>
      </c>
      <c r="Q65" s="94">
        <v>100</v>
      </c>
      <c r="R65" s="94">
        <v>5</v>
      </c>
      <c r="S65" s="94">
        <v>25</v>
      </c>
      <c r="T65" s="94">
        <v>1</v>
      </c>
      <c r="U65" s="94">
        <v>44</v>
      </c>
      <c r="V65" s="94">
        <v>5</v>
      </c>
      <c r="W65" s="94">
        <v>42</v>
      </c>
      <c r="X65" s="94">
        <v>0</v>
      </c>
      <c r="Y65" s="94">
        <v>64</v>
      </c>
      <c r="Z65" s="94">
        <v>12</v>
      </c>
      <c r="AA65" s="94">
        <v>83</v>
      </c>
      <c r="AB65" s="94">
        <v>1</v>
      </c>
      <c r="AC65" s="94">
        <v>44</v>
      </c>
      <c r="AD65" s="94">
        <v>2</v>
      </c>
      <c r="AE65" s="94">
        <v>0</v>
      </c>
      <c r="AF65" s="94">
        <v>0</v>
      </c>
      <c r="AG65" s="94">
        <f t="shared" si="3"/>
        <v>481</v>
      </c>
      <c r="AH65" s="94">
        <f t="shared" si="4"/>
        <v>30</v>
      </c>
      <c r="AI65" s="94">
        <v>165</v>
      </c>
      <c r="AJ65" s="94">
        <v>0</v>
      </c>
      <c r="AK65" s="43"/>
    </row>
    <row r="66" spans="1:37" ht="16.5" customHeight="1">
      <c r="A66" s="30">
        <v>55</v>
      </c>
      <c r="B66" s="245" t="s">
        <v>64</v>
      </c>
      <c r="C66" s="152">
        <v>1</v>
      </c>
      <c r="D66" s="153">
        <v>0</v>
      </c>
      <c r="E66" s="93">
        <v>500</v>
      </c>
      <c r="F66" s="93">
        <v>390</v>
      </c>
      <c r="G66" s="94">
        <v>1</v>
      </c>
      <c r="H66" s="94">
        <v>0</v>
      </c>
      <c r="I66" s="94">
        <v>1</v>
      </c>
      <c r="J66" s="94">
        <v>0</v>
      </c>
      <c r="K66" s="94">
        <v>200</v>
      </c>
      <c r="L66" s="94">
        <v>11</v>
      </c>
      <c r="M66" s="94">
        <v>1</v>
      </c>
      <c r="N66" s="94">
        <v>10</v>
      </c>
      <c r="O66" s="94">
        <v>16</v>
      </c>
      <c r="P66" s="94">
        <v>0</v>
      </c>
      <c r="Q66" s="94">
        <v>9</v>
      </c>
      <c r="R66" s="94">
        <v>0</v>
      </c>
      <c r="S66" s="94">
        <v>0</v>
      </c>
      <c r="T66" s="94">
        <v>0</v>
      </c>
      <c r="U66" s="94">
        <v>3</v>
      </c>
      <c r="V66" s="94">
        <v>0</v>
      </c>
      <c r="W66" s="94">
        <v>6</v>
      </c>
      <c r="X66" s="208">
        <v>0</v>
      </c>
      <c r="Y66" s="94">
        <v>33</v>
      </c>
      <c r="Z66" s="94">
        <v>0</v>
      </c>
      <c r="AA66" s="94">
        <v>38</v>
      </c>
      <c r="AB66" s="94">
        <v>0</v>
      </c>
      <c r="AC66" s="94">
        <v>10</v>
      </c>
      <c r="AD66" s="94">
        <v>0</v>
      </c>
      <c r="AE66" s="94">
        <v>0</v>
      </c>
      <c r="AF66" s="94">
        <v>0</v>
      </c>
      <c r="AG66" s="94">
        <f t="shared" si="3"/>
        <v>115</v>
      </c>
      <c r="AH66" s="94">
        <f t="shared" si="4"/>
        <v>0</v>
      </c>
      <c r="AI66" s="94">
        <v>0</v>
      </c>
      <c r="AJ66" s="94">
        <v>0</v>
      </c>
      <c r="AK66" s="43"/>
    </row>
    <row r="67" spans="1:36" ht="18" customHeight="1">
      <c r="A67" s="30">
        <v>56</v>
      </c>
      <c r="B67" s="245" t="s">
        <v>147</v>
      </c>
      <c r="C67" s="152">
        <v>1</v>
      </c>
      <c r="D67" s="153">
        <v>0</v>
      </c>
      <c r="E67" s="93">
        <v>2110</v>
      </c>
      <c r="F67" s="93">
        <v>1949.3</v>
      </c>
      <c r="G67" s="94">
        <v>1</v>
      </c>
      <c r="H67" s="94">
        <v>0</v>
      </c>
      <c r="I67" s="94">
        <v>1</v>
      </c>
      <c r="J67" s="94">
        <v>0</v>
      </c>
      <c r="K67" s="94">
        <v>740</v>
      </c>
      <c r="L67" s="94">
        <v>42</v>
      </c>
      <c r="M67" s="94">
        <v>36</v>
      </c>
      <c r="N67" s="94">
        <v>20</v>
      </c>
      <c r="O67" s="94">
        <v>59</v>
      </c>
      <c r="P67" s="94">
        <v>7</v>
      </c>
      <c r="Q67" s="94">
        <v>16</v>
      </c>
      <c r="R67" s="94">
        <v>5</v>
      </c>
      <c r="S67" s="94">
        <v>53</v>
      </c>
      <c r="T67" s="94">
        <v>1</v>
      </c>
      <c r="U67" s="94">
        <v>31</v>
      </c>
      <c r="V67" s="94">
        <v>2</v>
      </c>
      <c r="W67" s="94">
        <v>14</v>
      </c>
      <c r="X67" s="94">
        <v>1</v>
      </c>
      <c r="Y67" s="94">
        <v>153</v>
      </c>
      <c r="Z67" s="94">
        <v>38</v>
      </c>
      <c r="AA67" s="94">
        <v>273</v>
      </c>
      <c r="AB67" s="94">
        <v>42</v>
      </c>
      <c r="AC67" s="94">
        <v>45</v>
      </c>
      <c r="AD67" s="94">
        <v>4</v>
      </c>
      <c r="AE67" s="94">
        <v>22</v>
      </c>
      <c r="AF67" s="94">
        <v>7</v>
      </c>
      <c r="AG67" s="94">
        <f t="shared" si="3"/>
        <v>666</v>
      </c>
      <c r="AH67" s="94">
        <f t="shared" si="4"/>
        <v>107</v>
      </c>
      <c r="AI67" s="94">
        <v>292</v>
      </c>
      <c r="AJ67" s="94">
        <v>0</v>
      </c>
    </row>
    <row r="68" spans="1:36" ht="18" customHeight="1">
      <c r="A68" s="213">
        <v>57</v>
      </c>
      <c r="B68" s="245" t="s">
        <v>49</v>
      </c>
      <c r="C68" s="152">
        <v>1</v>
      </c>
      <c r="D68" s="153">
        <v>0</v>
      </c>
      <c r="E68" s="93">
        <v>1550</v>
      </c>
      <c r="F68" s="93">
        <v>850</v>
      </c>
      <c r="G68" s="94">
        <v>1</v>
      </c>
      <c r="H68" s="94">
        <v>0</v>
      </c>
      <c r="I68" s="94">
        <v>0</v>
      </c>
      <c r="J68" s="94">
        <v>0</v>
      </c>
      <c r="K68" s="94">
        <v>500</v>
      </c>
      <c r="L68" s="94">
        <v>25</v>
      </c>
      <c r="M68" s="94">
        <v>23</v>
      </c>
      <c r="N68" s="94">
        <v>9</v>
      </c>
      <c r="O68" s="94">
        <v>47</v>
      </c>
      <c r="P68" s="94">
        <v>8</v>
      </c>
      <c r="Q68" s="94">
        <v>6</v>
      </c>
      <c r="R68" s="94">
        <v>0</v>
      </c>
      <c r="S68" s="94">
        <v>14</v>
      </c>
      <c r="T68" s="94">
        <v>1</v>
      </c>
      <c r="U68" s="94">
        <v>52</v>
      </c>
      <c r="V68" s="94">
        <v>9</v>
      </c>
      <c r="W68" s="94">
        <v>18</v>
      </c>
      <c r="X68" s="94">
        <v>2</v>
      </c>
      <c r="Y68" s="94">
        <v>37</v>
      </c>
      <c r="Z68" s="94">
        <v>8</v>
      </c>
      <c r="AA68" s="94">
        <v>44</v>
      </c>
      <c r="AB68" s="94">
        <v>8</v>
      </c>
      <c r="AC68" s="94">
        <v>23</v>
      </c>
      <c r="AD68" s="94">
        <v>2</v>
      </c>
      <c r="AE68" s="94">
        <v>0</v>
      </c>
      <c r="AF68" s="94">
        <v>0</v>
      </c>
      <c r="AG68" s="94">
        <f t="shared" si="3"/>
        <v>241</v>
      </c>
      <c r="AH68" s="94">
        <f t="shared" si="4"/>
        <v>38</v>
      </c>
      <c r="AI68" s="94">
        <v>86</v>
      </c>
      <c r="AJ68" s="94">
        <v>0</v>
      </c>
    </row>
    <row r="69" spans="1:37" ht="16.5" customHeight="1">
      <c r="A69" s="214">
        <v>58</v>
      </c>
      <c r="B69" s="245" t="s">
        <v>169</v>
      </c>
      <c r="C69" s="152">
        <v>1</v>
      </c>
      <c r="D69" s="153">
        <v>0</v>
      </c>
      <c r="E69" s="93">
        <v>517.5</v>
      </c>
      <c r="F69" s="93">
        <v>328.5</v>
      </c>
      <c r="G69" s="94">
        <v>1</v>
      </c>
      <c r="H69" s="94">
        <v>0</v>
      </c>
      <c r="I69" s="94">
        <v>0</v>
      </c>
      <c r="J69" s="94">
        <v>0</v>
      </c>
      <c r="K69" s="94">
        <v>155</v>
      </c>
      <c r="L69" s="94">
        <v>7</v>
      </c>
      <c r="M69" s="94">
        <v>7</v>
      </c>
      <c r="N69" s="94">
        <v>5</v>
      </c>
      <c r="O69" s="94">
        <v>9</v>
      </c>
      <c r="P69" s="94">
        <v>1</v>
      </c>
      <c r="Q69" s="94">
        <v>7</v>
      </c>
      <c r="R69" s="209">
        <v>1</v>
      </c>
      <c r="S69" s="94">
        <v>0</v>
      </c>
      <c r="T69" s="209">
        <v>0</v>
      </c>
      <c r="U69" s="94">
        <v>7</v>
      </c>
      <c r="V69" s="208">
        <v>1</v>
      </c>
      <c r="W69" s="94">
        <v>14</v>
      </c>
      <c r="X69" s="208">
        <v>2</v>
      </c>
      <c r="Y69" s="94">
        <v>34</v>
      </c>
      <c r="Z69" s="208">
        <v>4</v>
      </c>
      <c r="AA69" s="94">
        <v>56</v>
      </c>
      <c r="AB69" s="208">
        <v>8</v>
      </c>
      <c r="AC69" s="94">
        <v>0</v>
      </c>
      <c r="AD69" s="208">
        <v>0</v>
      </c>
      <c r="AE69" s="94">
        <v>0</v>
      </c>
      <c r="AF69" s="208">
        <v>0</v>
      </c>
      <c r="AG69" s="94">
        <f t="shared" si="3"/>
        <v>127</v>
      </c>
      <c r="AH69" s="94">
        <f t="shared" si="4"/>
        <v>17</v>
      </c>
      <c r="AI69" s="94">
        <v>38</v>
      </c>
      <c r="AJ69" s="94">
        <v>0</v>
      </c>
      <c r="AK69" s="43"/>
    </row>
    <row r="70" spans="1:37" ht="15" customHeight="1">
      <c r="A70" s="214">
        <v>59</v>
      </c>
      <c r="B70" s="245" t="s">
        <v>47</v>
      </c>
      <c r="C70" s="202">
        <v>1</v>
      </c>
      <c r="D70" s="203">
        <v>0</v>
      </c>
      <c r="E70" s="194">
        <v>374</v>
      </c>
      <c r="F70" s="210">
        <v>257</v>
      </c>
      <c r="G70" s="195">
        <v>1</v>
      </c>
      <c r="H70" s="208">
        <v>0</v>
      </c>
      <c r="I70" s="195">
        <v>1</v>
      </c>
      <c r="J70" s="208">
        <v>0</v>
      </c>
      <c r="K70" s="195">
        <v>53</v>
      </c>
      <c r="L70" s="208">
        <v>21</v>
      </c>
      <c r="M70" s="94">
        <v>12</v>
      </c>
      <c r="N70" s="208">
        <v>7</v>
      </c>
      <c r="O70" s="195">
        <v>53</v>
      </c>
      <c r="P70" s="208">
        <v>5</v>
      </c>
      <c r="Q70" s="195">
        <v>8</v>
      </c>
      <c r="R70" s="195">
        <v>0</v>
      </c>
      <c r="S70" s="195">
        <v>12</v>
      </c>
      <c r="T70" s="195">
        <v>3</v>
      </c>
      <c r="U70" s="195">
        <v>11</v>
      </c>
      <c r="V70" s="94">
        <v>3</v>
      </c>
      <c r="W70" s="94">
        <v>1</v>
      </c>
      <c r="X70" s="94">
        <v>1</v>
      </c>
      <c r="Y70" s="94">
        <v>54</v>
      </c>
      <c r="Z70" s="94">
        <v>13</v>
      </c>
      <c r="AA70" s="94">
        <v>13</v>
      </c>
      <c r="AB70" s="94">
        <v>13</v>
      </c>
      <c r="AC70" s="94">
        <v>0</v>
      </c>
      <c r="AD70" s="94">
        <v>0</v>
      </c>
      <c r="AE70" s="94">
        <v>0</v>
      </c>
      <c r="AF70" s="94">
        <v>0</v>
      </c>
      <c r="AG70" s="94">
        <f t="shared" si="3"/>
        <v>152</v>
      </c>
      <c r="AH70" s="94">
        <f t="shared" si="4"/>
        <v>38</v>
      </c>
      <c r="AI70" s="94">
        <v>28</v>
      </c>
      <c r="AJ70" s="94">
        <v>0</v>
      </c>
      <c r="AK70" s="43"/>
    </row>
    <row r="71" spans="1:37" ht="18" customHeight="1">
      <c r="A71" s="30">
        <v>60</v>
      </c>
      <c r="B71" s="245" t="s">
        <v>148</v>
      </c>
      <c r="C71" s="152">
        <v>1</v>
      </c>
      <c r="D71" s="153">
        <v>0</v>
      </c>
      <c r="E71" s="93">
        <v>1428</v>
      </c>
      <c r="F71" s="93">
        <v>1050</v>
      </c>
      <c r="G71" s="94">
        <v>1</v>
      </c>
      <c r="H71" s="94">
        <v>0</v>
      </c>
      <c r="I71" s="94">
        <v>1</v>
      </c>
      <c r="J71" s="94">
        <v>0</v>
      </c>
      <c r="K71" s="94">
        <v>300</v>
      </c>
      <c r="L71" s="94">
        <v>12</v>
      </c>
      <c r="M71" s="94">
        <v>7</v>
      </c>
      <c r="N71" s="94">
        <v>5</v>
      </c>
      <c r="O71" s="94">
        <v>15</v>
      </c>
      <c r="P71" s="94">
        <v>2</v>
      </c>
      <c r="Q71" s="94">
        <v>6</v>
      </c>
      <c r="R71" s="94">
        <v>0</v>
      </c>
      <c r="S71" s="94">
        <v>9</v>
      </c>
      <c r="T71" s="94">
        <v>0</v>
      </c>
      <c r="U71" s="94">
        <v>6</v>
      </c>
      <c r="V71" s="94">
        <v>0</v>
      </c>
      <c r="W71" s="94">
        <v>0</v>
      </c>
      <c r="X71" s="94">
        <v>0</v>
      </c>
      <c r="Y71" s="94">
        <v>46</v>
      </c>
      <c r="Z71" s="94">
        <v>5</v>
      </c>
      <c r="AA71" s="94">
        <v>28</v>
      </c>
      <c r="AB71" s="94">
        <v>4</v>
      </c>
      <c r="AC71" s="94">
        <v>0</v>
      </c>
      <c r="AD71" s="94">
        <v>0</v>
      </c>
      <c r="AE71" s="94">
        <v>0</v>
      </c>
      <c r="AF71" s="94">
        <v>0</v>
      </c>
      <c r="AG71" s="94">
        <f t="shared" si="3"/>
        <v>110</v>
      </c>
      <c r="AH71" s="94">
        <f t="shared" si="4"/>
        <v>11</v>
      </c>
      <c r="AI71" s="94">
        <v>31</v>
      </c>
      <c r="AJ71" s="94">
        <v>0</v>
      </c>
      <c r="AK71" s="43"/>
    </row>
    <row r="72" spans="1:36" ht="18.75" customHeight="1">
      <c r="A72" s="30">
        <v>62</v>
      </c>
      <c r="B72" s="248" t="s">
        <v>48</v>
      </c>
      <c r="C72" s="211">
        <v>1</v>
      </c>
      <c r="D72" s="212">
        <v>0</v>
      </c>
      <c r="E72" s="200">
        <v>265</v>
      </c>
      <c r="F72" s="200">
        <v>150</v>
      </c>
      <c r="G72" s="201">
        <v>1</v>
      </c>
      <c r="H72" s="201">
        <v>0</v>
      </c>
      <c r="I72" s="201">
        <v>1</v>
      </c>
      <c r="J72" s="201">
        <v>0</v>
      </c>
      <c r="K72" s="201">
        <v>98</v>
      </c>
      <c r="L72" s="201">
        <v>12</v>
      </c>
      <c r="M72" s="201">
        <v>10</v>
      </c>
      <c r="N72" s="201">
        <v>4</v>
      </c>
      <c r="O72" s="201">
        <v>32</v>
      </c>
      <c r="P72" s="201">
        <v>6</v>
      </c>
      <c r="Q72" s="201">
        <v>14</v>
      </c>
      <c r="R72" s="201">
        <v>0</v>
      </c>
      <c r="S72" s="201">
        <v>10</v>
      </c>
      <c r="T72" s="201">
        <v>0</v>
      </c>
      <c r="U72" s="201">
        <v>16</v>
      </c>
      <c r="V72" s="201">
        <v>3</v>
      </c>
      <c r="W72" s="201">
        <v>0</v>
      </c>
      <c r="X72" s="201">
        <v>0</v>
      </c>
      <c r="Y72" s="201">
        <v>51</v>
      </c>
      <c r="Z72" s="201">
        <v>11</v>
      </c>
      <c r="AA72" s="201">
        <v>0</v>
      </c>
      <c r="AB72" s="201">
        <v>0</v>
      </c>
      <c r="AC72" s="201">
        <v>0</v>
      </c>
      <c r="AD72" s="201">
        <v>0</v>
      </c>
      <c r="AE72" s="201">
        <v>0</v>
      </c>
      <c r="AF72" s="201">
        <v>0</v>
      </c>
      <c r="AG72" s="94">
        <v>123</v>
      </c>
      <c r="AH72" s="94">
        <v>20</v>
      </c>
      <c r="AI72" s="201">
        <v>35</v>
      </c>
      <c r="AJ72" s="201">
        <v>0</v>
      </c>
    </row>
    <row r="73" spans="1:36" ht="24" customHeight="1">
      <c r="A73" s="30"/>
      <c r="B73" s="226" t="s">
        <v>1</v>
      </c>
      <c r="C73" s="227">
        <f aca="true" t="shared" si="5" ref="C73:AJ73">SUM(C12:C72)</f>
        <v>57</v>
      </c>
      <c r="D73" s="227">
        <f t="shared" si="5"/>
        <v>10</v>
      </c>
      <c r="E73" s="154">
        <f t="shared" si="5"/>
        <v>44436.5</v>
      </c>
      <c r="F73" s="154">
        <f t="shared" si="5"/>
        <v>28017.8</v>
      </c>
      <c r="G73" s="155">
        <f t="shared" si="5"/>
        <v>46</v>
      </c>
      <c r="H73" s="155">
        <f t="shared" si="5"/>
        <v>21</v>
      </c>
      <c r="I73" s="155">
        <f t="shared" si="5"/>
        <v>37</v>
      </c>
      <c r="J73" s="155">
        <f t="shared" si="5"/>
        <v>0</v>
      </c>
      <c r="K73" s="155">
        <f t="shared" si="5"/>
        <v>10826</v>
      </c>
      <c r="L73" s="155">
        <f t="shared" si="5"/>
        <v>1199</v>
      </c>
      <c r="M73" s="155">
        <f t="shared" si="5"/>
        <v>901</v>
      </c>
      <c r="N73" s="155">
        <f t="shared" si="5"/>
        <v>705</v>
      </c>
      <c r="O73" s="155">
        <f t="shared" si="5"/>
        <v>2555</v>
      </c>
      <c r="P73" s="155">
        <f t="shared" si="5"/>
        <v>237</v>
      </c>
      <c r="Q73" s="155">
        <f t="shared" si="5"/>
        <v>1723</v>
      </c>
      <c r="R73" s="155">
        <f t="shared" si="5"/>
        <v>153</v>
      </c>
      <c r="S73" s="155">
        <f t="shared" si="5"/>
        <v>943</v>
      </c>
      <c r="T73" s="155">
        <f t="shared" si="5"/>
        <v>99</v>
      </c>
      <c r="U73" s="155">
        <f t="shared" si="5"/>
        <v>1139</v>
      </c>
      <c r="V73" s="155">
        <f t="shared" si="5"/>
        <v>130</v>
      </c>
      <c r="W73" s="155">
        <f t="shared" si="5"/>
        <v>553</v>
      </c>
      <c r="X73" s="155">
        <f t="shared" si="5"/>
        <v>60</v>
      </c>
      <c r="Y73" s="155">
        <f t="shared" si="5"/>
        <v>2736</v>
      </c>
      <c r="Z73" s="155">
        <f t="shared" si="5"/>
        <v>418</v>
      </c>
      <c r="AA73" s="155">
        <f t="shared" si="5"/>
        <v>2421</v>
      </c>
      <c r="AB73" s="155">
        <f t="shared" si="5"/>
        <v>227</v>
      </c>
      <c r="AC73" s="155">
        <f t="shared" si="5"/>
        <v>531</v>
      </c>
      <c r="AD73" s="155">
        <f t="shared" si="5"/>
        <v>55</v>
      </c>
      <c r="AE73" s="155">
        <f t="shared" si="5"/>
        <v>163</v>
      </c>
      <c r="AF73" s="155">
        <f t="shared" si="5"/>
        <v>20</v>
      </c>
      <c r="AG73" s="156">
        <f t="shared" si="5"/>
        <v>12764</v>
      </c>
      <c r="AH73" s="156">
        <f t="shared" si="5"/>
        <v>1399</v>
      </c>
      <c r="AI73" s="155">
        <f t="shared" si="5"/>
        <v>3276</v>
      </c>
      <c r="AJ73" s="155">
        <f t="shared" si="5"/>
        <v>12</v>
      </c>
    </row>
    <row r="74" spans="1:28" ht="20.25" customHeight="1">
      <c r="A74" s="7"/>
      <c r="B74" s="375" t="s">
        <v>201</v>
      </c>
      <c r="C74" s="375"/>
      <c r="D74" s="375"/>
      <c r="E74" s="48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Z74" s="49"/>
      <c r="AA74" s="17"/>
      <c r="AB74" s="17"/>
    </row>
    <row r="75" spans="1:37" ht="12.75">
      <c r="A75" s="7"/>
      <c r="B75" s="376" t="s">
        <v>109</v>
      </c>
      <c r="C75" s="376"/>
      <c r="D75" s="376"/>
      <c r="E75" s="18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Z75" s="17"/>
      <c r="AA75" s="17"/>
      <c r="AB75" s="17"/>
      <c r="AC75" s="17"/>
      <c r="AD75" s="17"/>
      <c r="AE75" s="17"/>
      <c r="AF75" s="18"/>
      <c r="AG75" s="18"/>
      <c r="AH75" s="18"/>
      <c r="AI75" s="18"/>
      <c r="AJ75" s="18"/>
      <c r="AK75" s="62"/>
    </row>
    <row r="76" spans="1:37" ht="17.25">
      <c r="A76" s="7"/>
      <c r="B76" s="17"/>
      <c r="C76" s="17"/>
      <c r="D76" s="17"/>
      <c r="E76" s="60"/>
      <c r="F76" s="17"/>
      <c r="G76" s="17"/>
      <c r="H76" s="17"/>
      <c r="I76" s="17"/>
      <c r="J76" s="17"/>
      <c r="K76" s="17"/>
      <c r="L76" s="17"/>
      <c r="M76" s="51"/>
      <c r="N76" s="51"/>
      <c r="O76" s="51"/>
      <c r="P76" s="51"/>
      <c r="Z76" s="17"/>
      <c r="AA76" s="17"/>
      <c r="AB76" s="17"/>
      <c r="AC76" s="17"/>
      <c r="AD76" s="17"/>
      <c r="AE76" s="17"/>
      <c r="AF76" s="18"/>
      <c r="AG76" s="18"/>
      <c r="AH76" s="18"/>
      <c r="AI76" s="18"/>
      <c r="AJ76" s="18"/>
      <c r="AK76" s="18"/>
    </row>
    <row r="77" spans="1:37" ht="18">
      <c r="A77" s="7"/>
      <c r="B77" s="110"/>
      <c r="C77" s="110"/>
      <c r="D77" s="110"/>
      <c r="E77" s="216"/>
      <c r="F77" s="174"/>
      <c r="G77" s="174"/>
      <c r="H77" s="174"/>
      <c r="I77" s="174"/>
      <c r="J77" s="174"/>
      <c r="K77" s="175"/>
      <c r="L77" s="175"/>
      <c r="M77" s="176"/>
      <c r="N77" s="176"/>
      <c r="O77" s="176"/>
      <c r="P77" s="176"/>
      <c r="Q77" s="175"/>
      <c r="R77" s="175"/>
      <c r="S77" s="175"/>
      <c r="T77" s="175"/>
      <c r="U77" s="7"/>
      <c r="V77" s="7"/>
      <c r="W77" s="7"/>
      <c r="AC77" s="17"/>
      <c r="AD77" s="59"/>
      <c r="AE77" s="59"/>
      <c r="AF77" s="59"/>
      <c r="AG77" s="18"/>
      <c r="AH77" s="18"/>
      <c r="AI77" s="19"/>
      <c r="AJ77" s="18"/>
      <c r="AK77" s="18"/>
    </row>
    <row r="78" spans="1:3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AF78" s="19"/>
      <c r="AG78" s="19"/>
      <c r="AH78" s="19"/>
      <c r="AI78" s="19"/>
      <c r="AJ78" s="19"/>
      <c r="AK78" s="19"/>
    </row>
    <row r="79" spans="1:2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177"/>
      <c r="T80" s="7"/>
      <c r="U80" s="7"/>
      <c r="V80" s="7"/>
      <c r="W80" s="7"/>
    </row>
    <row r="81" spans="1:2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</sheetData>
  <sheetProtection/>
  <mergeCells count="33">
    <mergeCell ref="L9:L10"/>
    <mergeCell ref="G7:AI7"/>
    <mergeCell ref="B1:L1"/>
    <mergeCell ref="AC9:AD9"/>
    <mergeCell ref="AE9:AF9"/>
    <mergeCell ref="AI9:AI10"/>
    <mergeCell ref="AG4:AH4"/>
    <mergeCell ref="S1:AD1"/>
    <mergeCell ref="AJ9:AJ10"/>
    <mergeCell ref="W9:X9"/>
    <mergeCell ref="Q9:R9"/>
    <mergeCell ref="S9:T9"/>
    <mergeCell ref="U9:V9"/>
    <mergeCell ref="AG9:AH9"/>
    <mergeCell ref="Y9:Z9"/>
    <mergeCell ref="AA9:AB9"/>
    <mergeCell ref="A9:A10"/>
    <mergeCell ref="K9:K10"/>
    <mergeCell ref="H9:H10"/>
    <mergeCell ref="C9:C10"/>
    <mergeCell ref="D9:D10"/>
    <mergeCell ref="B9:B10"/>
    <mergeCell ref="E9:F9"/>
    <mergeCell ref="AG2:AH2"/>
    <mergeCell ref="AG3:AH3"/>
    <mergeCell ref="M9:M10"/>
    <mergeCell ref="N9:N10"/>
    <mergeCell ref="B74:D74"/>
    <mergeCell ref="B75:D75"/>
    <mergeCell ref="G9:G10"/>
    <mergeCell ref="I9:J9"/>
    <mergeCell ref="B2:F2"/>
    <mergeCell ref="O9:P9"/>
  </mergeCells>
  <printOptions/>
  <pageMargins left="1.3779527559055118" right="0.3937007874015748" top="0.2362204724409449" bottom="0.2362204724409449" header="0.5118110236220472" footer="0.5118110236220472"/>
  <pageSetup fitToWidth="0" fitToHeight="1" horizontalDpi="600" verticalDpi="600" orientation="landscape" paperSize="8" scale="61" r:id="rId1"/>
  <ignoredErrors>
    <ignoredError sqref="F30" numberStoredAsText="1"/>
    <ignoredError sqref="C73:AJ7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36"/>
  <sheetViews>
    <sheetView tabSelected="1" zoomScale="69" zoomScaleNormal="69" zoomScalePageLayoutView="0" workbookViewId="0" topLeftCell="A2">
      <selection activeCell="L7" sqref="L7:AF7"/>
    </sheetView>
  </sheetViews>
  <sheetFormatPr defaultColWidth="9.140625" defaultRowHeight="12.75"/>
  <cols>
    <col min="1" max="1" width="3.421875" style="1" customWidth="1"/>
    <col min="2" max="2" width="21.7109375" style="0" customWidth="1"/>
    <col min="3" max="3" width="6.00390625" style="0" customWidth="1"/>
    <col min="4" max="4" width="6.8515625" style="0" customWidth="1"/>
    <col min="5" max="5" width="10.7109375" style="0" customWidth="1"/>
    <col min="6" max="6" width="9.57421875" style="0" customWidth="1"/>
    <col min="7" max="7" width="5.00390625" style="0" customWidth="1"/>
    <col min="8" max="8" width="4.28125" style="0" customWidth="1"/>
    <col min="9" max="9" width="4.8515625" style="0" customWidth="1"/>
    <col min="10" max="10" width="4.7109375" style="0" customWidth="1"/>
    <col min="11" max="11" width="7.421875" style="0" customWidth="1"/>
    <col min="12" max="13" width="6.140625" style="0" customWidth="1"/>
    <col min="14" max="15" width="6.28125" style="0" customWidth="1"/>
    <col min="16" max="16" width="7.00390625" style="0" customWidth="1"/>
    <col min="17" max="17" width="6.140625" style="0" customWidth="1"/>
    <col min="18" max="18" width="6.00390625" style="0" customWidth="1"/>
    <col min="19" max="20" width="6.421875" style="0" customWidth="1"/>
    <col min="21" max="21" width="6.140625" style="0" customWidth="1"/>
    <col min="22" max="22" width="7.421875" style="0" customWidth="1"/>
    <col min="23" max="23" width="9.00390625" style="0" customWidth="1"/>
    <col min="24" max="24" width="5.421875" style="0" customWidth="1"/>
    <col min="25" max="25" width="6.140625" style="0" customWidth="1"/>
    <col min="26" max="26" width="8.28125" style="0" customWidth="1"/>
    <col min="27" max="27" width="6.140625" style="0" customWidth="1"/>
    <col min="28" max="28" width="4.8515625" style="0" customWidth="1"/>
    <col min="29" max="29" width="8.00390625" style="0" customWidth="1"/>
    <col min="30" max="30" width="6.00390625" style="0" customWidth="1"/>
    <col min="31" max="32" width="4.8515625" style="0" customWidth="1"/>
    <col min="33" max="33" width="7.7109375" style="0" customWidth="1"/>
    <col min="34" max="34" width="6.140625" style="0" customWidth="1"/>
    <col min="35" max="35" width="9.8515625" style="0" customWidth="1"/>
    <col min="36" max="36" width="4.421875" style="0" customWidth="1"/>
  </cols>
  <sheetData>
    <row r="1" spans="2:30" ht="15.75" customHeight="1" hidden="1">
      <c r="B1" s="119"/>
      <c r="C1" s="119"/>
      <c r="D1" s="119"/>
      <c r="E1" s="119"/>
      <c r="F1" s="119"/>
      <c r="G1" s="119"/>
      <c r="H1" s="119"/>
      <c r="I1" s="119"/>
      <c r="J1" s="119"/>
      <c r="K1" s="119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spans="2:36" ht="18" customHeight="1"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03"/>
      <c r="AF2" s="67"/>
      <c r="AG2" s="67"/>
      <c r="AH2" s="67"/>
      <c r="AI2" s="67"/>
      <c r="AJ2" s="67"/>
    </row>
    <row r="3" spans="2:37" ht="17.25">
      <c r="B3" s="379" t="s">
        <v>205</v>
      </c>
      <c r="C3" s="379"/>
      <c r="D3" s="379"/>
      <c r="E3" s="379"/>
      <c r="F3" s="379"/>
      <c r="G3" s="58"/>
      <c r="H3" s="58"/>
      <c r="I3" s="58"/>
      <c r="J3" s="58"/>
      <c r="K3" s="58"/>
      <c r="L3" s="58"/>
      <c r="M3" s="326"/>
      <c r="N3" s="326"/>
      <c r="O3" s="326"/>
      <c r="P3" s="326"/>
      <c r="Q3" s="326"/>
      <c r="R3" s="326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306"/>
      <c r="AE3" s="326"/>
      <c r="AF3" s="327"/>
      <c r="AG3" s="328"/>
      <c r="AH3" s="328"/>
      <c r="AI3" s="328"/>
      <c r="AJ3" s="328"/>
      <c r="AK3" s="326"/>
    </row>
    <row r="4" spans="2:37" ht="17.25">
      <c r="B4" s="58" t="s">
        <v>206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326"/>
      <c r="N4" s="326"/>
      <c r="O4" s="326"/>
      <c r="P4" s="326"/>
      <c r="Q4" s="326"/>
      <c r="R4" s="326"/>
      <c r="S4" s="345"/>
      <c r="T4" s="345"/>
      <c r="U4" s="345"/>
      <c r="V4" s="414"/>
      <c r="W4" s="414"/>
      <c r="X4" s="304"/>
      <c r="Y4" s="304"/>
      <c r="Z4" s="304"/>
      <c r="AA4" s="304"/>
      <c r="AB4" s="304"/>
      <c r="AC4" s="304"/>
      <c r="AD4" s="303"/>
      <c r="AE4" s="326"/>
      <c r="AF4" s="327"/>
      <c r="AG4" s="328"/>
      <c r="AH4" s="328"/>
      <c r="AI4" s="328"/>
      <c r="AJ4" s="328"/>
      <c r="AK4" s="326"/>
    </row>
    <row r="5" spans="2:37" ht="17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326"/>
      <c r="N5" s="326"/>
      <c r="O5" s="326"/>
      <c r="P5" s="326"/>
      <c r="Q5" s="326"/>
      <c r="R5" s="326"/>
      <c r="S5" s="106"/>
      <c r="T5" s="106"/>
      <c r="U5" s="106"/>
      <c r="V5" s="106"/>
      <c r="W5" s="345"/>
      <c r="X5" s="345"/>
      <c r="Y5" s="345"/>
      <c r="Z5" s="345"/>
      <c r="AA5" s="106"/>
      <c r="AB5" s="104"/>
      <c r="AC5" s="104"/>
      <c r="AD5" s="326"/>
      <c r="AE5" s="326"/>
      <c r="AF5" s="327"/>
      <c r="AG5" s="328"/>
      <c r="AH5" s="328"/>
      <c r="AI5" s="328"/>
      <c r="AJ5" s="328"/>
      <c r="AK5" s="326"/>
    </row>
    <row r="6" spans="2:37" ht="17.25">
      <c r="B6" s="19"/>
      <c r="C6" s="19"/>
      <c r="D6" s="19"/>
      <c r="E6" s="19"/>
      <c r="F6" s="19"/>
      <c r="G6" s="19"/>
      <c r="H6" s="19"/>
      <c r="I6" s="19"/>
      <c r="J6" s="19"/>
      <c r="K6" s="19"/>
      <c r="L6" s="329"/>
      <c r="M6" s="329"/>
      <c r="N6" s="328"/>
      <c r="O6" s="328"/>
      <c r="P6" s="330"/>
      <c r="Q6" s="120"/>
      <c r="R6" s="120"/>
      <c r="S6" s="120"/>
      <c r="T6" s="120"/>
      <c r="U6" s="120"/>
      <c r="V6" s="106"/>
      <c r="W6" s="106"/>
      <c r="X6" s="106"/>
      <c r="Y6" s="106"/>
      <c r="Z6" s="106"/>
      <c r="AA6" s="120"/>
      <c r="AB6" s="120"/>
      <c r="AC6" s="324"/>
      <c r="AD6" s="323"/>
      <c r="AE6" s="325"/>
      <c r="AF6" s="331"/>
      <c r="AG6" s="332"/>
      <c r="AH6" s="332"/>
      <c r="AI6" s="325"/>
      <c r="AJ6" s="328"/>
      <c r="AK6" s="326"/>
    </row>
    <row r="7" spans="2:37" s="2" customFormat="1" ht="29.25" customHeight="1">
      <c r="B7" s="68"/>
      <c r="C7" s="68"/>
      <c r="D7" s="68"/>
      <c r="E7" s="68"/>
      <c r="F7" s="68"/>
      <c r="G7" s="68"/>
      <c r="H7" s="68"/>
      <c r="I7" s="68"/>
      <c r="J7" s="68"/>
      <c r="K7" s="69"/>
      <c r="L7" s="402" t="s">
        <v>202</v>
      </c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86"/>
      <c r="AH7" s="8"/>
      <c r="AI7" s="8"/>
      <c r="AJ7" s="8"/>
      <c r="AK7" s="8"/>
    </row>
    <row r="8" spans="2:37" ht="67.5" customHeight="1">
      <c r="B8" s="173"/>
      <c r="C8" s="92"/>
      <c r="D8" s="92"/>
      <c r="E8" s="70"/>
      <c r="F8" s="70"/>
      <c r="G8" s="70"/>
      <c r="H8" s="70"/>
      <c r="I8" s="70"/>
      <c r="J8" s="70"/>
      <c r="K8" s="70"/>
      <c r="L8" s="71"/>
      <c r="M8" s="70"/>
      <c r="N8" s="71"/>
      <c r="O8" s="71"/>
      <c r="P8" s="71"/>
      <c r="Q8" s="71"/>
      <c r="R8" s="71" t="s">
        <v>35</v>
      </c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6"/>
    </row>
    <row r="9" spans="1:37" ht="61.5" customHeight="1">
      <c r="A9" s="407" t="s">
        <v>86</v>
      </c>
      <c r="B9" s="403" t="s">
        <v>87</v>
      </c>
      <c r="C9" s="398" t="s">
        <v>173</v>
      </c>
      <c r="D9" s="398" t="s">
        <v>174</v>
      </c>
      <c r="E9" s="408" t="s">
        <v>3</v>
      </c>
      <c r="F9" s="409"/>
      <c r="G9" s="410" t="s">
        <v>30</v>
      </c>
      <c r="H9" s="410" t="s">
        <v>24</v>
      </c>
      <c r="I9" s="412" t="s">
        <v>29</v>
      </c>
      <c r="J9" s="413"/>
      <c r="K9" s="398" t="s">
        <v>4</v>
      </c>
      <c r="L9" s="416" t="s">
        <v>5</v>
      </c>
      <c r="M9" s="398" t="s">
        <v>6</v>
      </c>
      <c r="N9" s="398" t="s">
        <v>7</v>
      </c>
      <c r="O9" s="419" t="s">
        <v>8</v>
      </c>
      <c r="P9" s="420"/>
      <c r="Q9" s="404" t="s">
        <v>10</v>
      </c>
      <c r="R9" s="405"/>
      <c r="S9" s="418" t="s">
        <v>11</v>
      </c>
      <c r="T9" s="418"/>
      <c r="U9" s="404" t="s">
        <v>12</v>
      </c>
      <c r="V9" s="405"/>
      <c r="W9" s="404" t="s">
        <v>13</v>
      </c>
      <c r="X9" s="405"/>
      <c r="Y9" s="404" t="s">
        <v>14</v>
      </c>
      <c r="Z9" s="405"/>
      <c r="AA9" s="403" t="s">
        <v>15</v>
      </c>
      <c r="AB9" s="403"/>
      <c r="AC9" s="404" t="s">
        <v>16</v>
      </c>
      <c r="AD9" s="405"/>
      <c r="AE9" s="404" t="s">
        <v>17</v>
      </c>
      <c r="AF9" s="405"/>
      <c r="AG9" s="406" t="s">
        <v>19</v>
      </c>
      <c r="AH9" s="406"/>
      <c r="AI9" s="398" t="s">
        <v>121</v>
      </c>
      <c r="AJ9" s="400" t="s">
        <v>20</v>
      </c>
      <c r="AK9" s="6"/>
    </row>
    <row r="10" spans="1:37" ht="78.75" customHeight="1">
      <c r="A10" s="407"/>
      <c r="B10" s="403"/>
      <c r="C10" s="399"/>
      <c r="D10" s="399"/>
      <c r="E10" s="161" t="s">
        <v>1</v>
      </c>
      <c r="F10" s="162" t="s">
        <v>2</v>
      </c>
      <c r="G10" s="411"/>
      <c r="H10" s="411"/>
      <c r="I10" s="163" t="s">
        <v>34</v>
      </c>
      <c r="J10" s="164" t="s">
        <v>32</v>
      </c>
      <c r="K10" s="399"/>
      <c r="L10" s="417"/>
      <c r="M10" s="399"/>
      <c r="N10" s="399"/>
      <c r="O10" s="165" t="s">
        <v>9</v>
      </c>
      <c r="P10" s="166" t="s">
        <v>119</v>
      </c>
      <c r="Q10" s="162" t="s">
        <v>9</v>
      </c>
      <c r="R10" s="162" t="s">
        <v>120</v>
      </c>
      <c r="S10" s="162" t="s">
        <v>9</v>
      </c>
      <c r="T10" s="162" t="s">
        <v>120</v>
      </c>
      <c r="U10" s="162" t="s">
        <v>9</v>
      </c>
      <c r="V10" s="162" t="s">
        <v>119</v>
      </c>
      <c r="W10" s="162" t="s">
        <v>9</v>
      </c>
      <c r="X10" s="162" t="s">
        <v>119</v>
      </c>
      <c r="Y10" s="162" t="s">
        <v>9</v>
      </c>
      <c r="Z10" s="162" t="s">
        <v>120</v>
      </c>
      <c r="AA10" s="162" t="s">
        <v>9</v>
      </c>
      <c r="AB10" s="162" t="s">
        <v>119</v>
      </c>
      <c r="AC10" s="162" t="s">
        <v>9</v>
      </c>
      <c r="AD10" s="162" t="s">
        <v>119</v>
      </c>
      <c r="AE10" s="162" t="s">
        <v>9</v>
      </c>
      <c r="AF10" s="162" t="s">
        <v>119</v>
      </c>
      <c r="AG10" s="165" t="s">
        <v>9</v>
      </c>
      <c r="AH10" s="165" t="s">
        <v>120</v>
      </c>
      <c r="AI10" s="399"/>
      <c r="AJ10" s="401"/>
      <c r="AK10" s="6"/>
    </row>
    <row r="11" spans="1:37" ht="23.25" customHeight="1">
      <c r="A11" s="274"/>
      <c r="B11" s="275"/>
      <c r="C11" s="275">
        <v>1</v>
      </c>
      <c r="D11" s="275">
        <v>2</v>
      </c>
      <c r="E11" s="293">
        <v>3</v>
      </c>
      <c r="F11" s="234">
        <v>4</v>
      </c>
      <c r="G11" s="276">
        <v>5</v>
      </c>
      <c r="H11" s="276">
        <v>6</v>
      </c>
      <c r="I11" s="233">
        <v>7</v>
      </c>
      <c r="J11" s="294">
        <v>8</v>
      </c>
      <c r="K11" s="276">
        <v>9</v>
      </c>
      <c r="L11" s="277">
        <v>10</v>
      </c>
      <c r="M11" s="276">
        <v>11</v>
      </c>
      <c r="N11" s="276">
        <v>12</v>
      </c>
      <c r="O11" s="278">
        <v>13</v>
      </c>
      <c r="P11" s="278">
        <v>14</v>
      </c>
      <c r="Q11" s="234">
        <v>15</v>
      </c>
      <c r="R11" s="234">
        <v>16</v>
      </c>
      <c r="S11" s="234">
        <v>17</v>
      </c>
      <c r="T11" s="234">
        <v>18</v>
      </c>
      <c r="U11" s="234">
        <v>19</v>
      </c>
      <c r="V11" s="234">
        <v>20</v>
      </c>
      <c r="W11" s="234">
        <v>21</v>
      </c>
      <c r="X11" s="234">
        <v>22</v>
      </c>
      <c r="Y11" s="234">
        <v>23</v>
      </c>
      <c r="Z11" s="234">
        <v>24</v>
      </c>
      <c r="AA11" s="234">
        <v>25</v>
      </c>
      <c r="AB11" s="234">
        <v>26</v>
      </c>
      <c r="AC11" s="234">
        <v>27</v>
      </c>
      <c r="AD11" s="234">
        <v>28</v>
      </c>
      <c r="AE11" s="234">
        <v>29</v>
      </c>
      <c r="AF11" s="234">
        <v>30</v>
      </c>
      <c r="AG11" s="278">
        <v>31</v>
      </c>
      <c r="AH11" s="278">
        <v>32</v>
      </c>
      <c r="AI11" s="276">
        <v>33</v>
      </c>
      <c r="AJ11" s="279">
        <v>34</v>
      </c>
      <c r="AK11" s="6"/>
    </row>
    <row r="12" spans="1:37" ht="34.5" customHeight="1">
      <c r="A12" s="167">
        <v>1</v>
      </c>
      <c r="B12" s="171" t="s">
        <v>83</v>
      </c>
      <c r="C12" s="280">
        <v>44</v>
      </c>
      <c r="D12" s="280">
        <v>4</v>
      </c>
      <c r="E12" s="281">
        <v>26570.91</v>
      </c>
      <c r="F12" s="282">
        <v>16180.900000000001</v>
      </c>
      <c r="G12" s="283">
        <v>40</v>
      </c>
      <c r="H12" s="283">
        <v>8</v>
      </c>
      <c r="I12" s="283">
        <v>28</v>
      </c>
      <c r="J12" s="283">
        <v>0</v>
      </c>
      <c r="K12" s="283">
        <v>5981</v>
      </c>
      <c r="L12" s="284">
        <v>908</v>
      </c>
      <c r="M12" s="283">
        <v>630</v>
      </c>
      <c r="N12" s="283">
        <v>502</v>
      </c>
      <c r="O12" s="284">
        <v>2253</v>
      </c>
      <c r="P12" s="284">
        <v>213</v>
      </c>
      <c r="Q12" s="283">
        <v>1398</v>
      </c>
      <c r="R12" s="283">
        <v>118</v>
      </c>
      <c r="S12" s="283">
        <v>910</v>
      </c>
      <c r="T12" s="283">
        <v>91</v>
      </c>
      <c r="U12" s="283">
        <v>911</v>
      </c>
      <c r="V12" s="283">
        <v>106</v>
      </c>
      <c r="W12" s="283">
        <v>159</v>
      </c>
      <c r="X12" s="283">
        <v>7</v>
      </c>
      <c r="Y12" s="283">
        <v>125</v>
      </c>
      <c r="Z12" s="283">
        <v>3</v>
      </c>
      <c r="AA12" s="283">
        <v>295</v>
      </c>
      <c r="AB12" s="283">
        <v>44</v>
      </c>
      <c r="AC12" s="283">
        <v>18</v>
      </c>
      <c r="AD12" s="283">
        <v>0</v>
      </c>
      <c r="AE12" s="283">
        <v>18</v>
      </c>
      <c r="AF12" s="283">
        <v>0</v>
      </c>
      <c r="AG12" s="284">
        <v>6087</v>
      </c>
      <c r="AH12" s="284">
        <v>582</v>
      </c>
      <c r="AI12" s="283">
        <v>1418</v>
      </c>
      <c r="AJ12" s="283">
        <v>21</v>
      </c>
      <c r="AK12" s="6"/>
    </row>
    <row r="13" spans="1:37" ht="39" customHeight="1">
      <c r="A13" s="168">
        <v>2</v>
      </c>
      <c r="B13" s="169" t="s">
        <v>84</v>
      </c>
      <c r="C13" s="285">
        <v>57</v>
      </c>
      <c r="D13" s="285">
        <v>10</v>
      </c>
      <c r="E13" s="286">
        <v>44436.5</v>
      </c>
      <c r="F13" s="286">
        <v>28017.8</v>
      </c>
      <c r="G13" s="286">
        <v>46</v>
      </c>
      <c r="H13" s="286">
        <v>21</v>
      </c>
      <c r="I13" s="286">
        <v>37</v>
      </c>
      <c r="J13" s="286">
        <v>0</v>
      </c>
      <c r="K13" s="286">
        <v>10826</v>
      </c>
      <c r="L13" s="286">
        <v>1199</v>
      </c>
      <c r="M13" s="286">
        <v>901</v>
      </c>
      <c r="N13" s="286">
        <v>705</v>
      </c>
      <c r="O13" s="286">
        <v>2555</v>
      </c>
      <c r="P13" s="286">
        <v>237</v>
      </c>
      <c r="Q13" s="286">
        <v>1723</v>
      </c>
      <c r="R13" s="286">
        <v>153</v>
      </c>
      <c r="S13" s="286">
        <v>943</v>
      </c>
      <c r="T13" s="286">
        <v>99</v>
      </c>
      <c r="U13" s="286">
        <v>1139</v>
      </c>
      <c r="V13" s="286">
        <v>130</v>
      </c>
      <c r="W13" s="286">
        <v>553</v>
      </c>
      <c r="X13" s="286">
        <v>60</v>
      </c>
      <c r="Y13" s="286">
        <v>2736</v>
      </c>
      <c r="Z13" s="286">
        <v>418</v>
      </c>
      <c r="AA13" s="286">
        <v>2421</v>
      </c>
      <c r="AB13" s="286">
        <v>227</v>
      </c>
      <c r="AC13" s="286">
        <v>531</v>
      </c>
      <c r="AD13" s="286">
        <v>55</v>
      </c>
      <c r="AE13" s="286">
        <v>163</v>
      </c>
      <c r="AF13" s="286">
        <v>20</v>
      </c>
      <c r="AG13" s="286">
        <v>12764</v>
      </c>
      <c r="AH13" s="286">
        <v>1399</v>
      </c>
      <c r="AI13" s="286">
        <v>3276</v>
      </c>
      <c r="AJ13" s="286">
        <v>12</v>
      </c>
      <c r="AK13" s="6"/>
    </row>
    <row r="14" spans="1:37" ht="43.5" customHeight="1">
      <c r="A14" s="168">
        <v>3</v>
      </c>
      <c r="B14" s="169" t="s">
        <v>85</v>
      </c>
      <c r="C14" s="280">
        <v>19</v>
      </c>
      <c r="D14" s="280">
        <v>4</v>
      </c>
      <c r="E14" s="287">
        <v>17404.15</v>
      </c>
      <c r="F14" s="287">
        <v>6435.799999999999</v>
      </c>
      <c r="G14" s="288">
        <v>19</v>
      </c>
      <c r="H14" s="288">
        <v>4</v>
      </c>
      <c r="I14" s="288">
        <v>10</v>
      </c>
      <c r="J14" s="288">
        <v>0</v>
      </c>
      <c r="K14" s="288">
        <v>3043</v>
      </c>
      <c r="L14" s="289">
        <v>212</v>
      </c>
      <c r="M14" s="288">
        <v>164</v>
      </c>
      <c r="N14" s="288">
        <v>145</v>
      </c>
      <c r="O14" s="290">
        <v>0</v>
      </c>
      <c r="P14" s="290">
        <v>0</v>
      </c>
      <c r="Q14" s="291">
        <v>0</v>
      </c>
      <c r="R14" s="291">
        <v>0</v>
      </c>
      <c r="S14" s="291">
        <v>0</v>
      </c>
      <c r="T14" s="291">
        <v>0</v>
      </c>
      <c r="U14" s="291">
        <v>0</v>
      </c>
      <c r="V14" s="291">
        <v>0</v>
      </c>
      <c r="W14" s="291">
        <v>0</v>
      </c>
      <c r="X14" s="291">
        <v>0</v>
      </c>
      <c r="Y14" s="291">
        <v>4007</v>
      </c>
      <c r="Z14" s="291">
        <v>898</v>
      </c>
      <c r="AA14" s="291">
        <v>35</v>
      </c>
      <c r="AB14" s="291">
        <v>0</v>
      </c>
      <c r="AC14" s="291">
        <v>0</v>
      </c>
      <c r="AD14" s="291">
        <v>0</v>
      </c>
      <c r="AE14" s="291">
        <v>0</v>
      </c>
      <c r="AF14" s="292">
        <v>0</v>
      </c>
      <c r="AG14" s="290">
        <v>4042</v>
      </c>
      <c r="AH14" s="290">
        <v>898</v>
      </c>
      <c r="AI14" s="291">
        <v>1129</v>
      </c>
      <c r="AJ14" s="291">
        <v>1</v>
      </c>
      <c r="AK14" s="6"/>
    </row>
    <row r="15" spans="1:36" ht="25.5" customHeight="1">
      <c r="A15" s="170"/>
      <c r="B15" s="172" t="s">
        <v>1</v>
      </c>
      <c r="C15" s="145">
        <f aca="true" t="shared" si="0" ref="C15:AJ15">SUM(C12:C14)</f>
        <v>120</v>
      </c>
      <c r="D15" s="145">
        <f t="shared" si="0"/>
        <v>18</v>
      </c>
      <c r="E15" s="142">
        <f t="shared" si="0"/>
        <v>88411.56</v>
      </c>
      <c r="F15" s="142">
        <f t="shared" si="0"/>
        <v>50634.5</v>
      </c>
      <c r="G15" s="145">
        <f t="shared" si="0"/>
        <v>105</v>
      </c>
      <c r="H15" s="145">
        <f t="shared" si="0"/>
        <v>33</v>
      </c>
      <c r="I15" s="145">
        <f t="shared" si="0"/>
        <v>75</v>
      </c>
      <c r="J15" s="145">
        <f t="shared" si="0"/>
        <v>0</v>
      </c>
      <c r="K15" s="145">
        <f t="shared" si="0"/>
        <v>19850</v>
      </c>
      <c r="L15" s="145">
        <f t="shared" si="0"/>
        <v>2319</v>
      </c>
      <c r="M15" s="145">
        <f t="shared" si="0"/>
        <v>1695</v>
      </c>
      <c r="N15" s="145">
        <f t="shared" si="0"/>
        <v>1352</v>
      </c>
      <c r="O15" s="145">
        <f t="shared" si="0"/>
        <v>4808</v>
      </c>
      <c r="P15" s="145">
        <f t="shared" si="0"/>
        <v>450</v>
      </c>
      <c r="Q15" s="145">
        <f t="shared" si="0"/>
        <v>3121</v>
      </c>
      <c r="R15" s="145">
        <f t="shared" si="0"/>
        <v>271</v>
      </c>
      <c r="S15" s="145">
        <f t="shared" si="0"/>
        <v>1853</v>
      </c>
      <c r="T15" s="145">
        <f t="shared" si="0"/>
        <v>190</v>
      </c>
      <c r="U15" s="145">
        <f t="shared" si="0"/>
        <v>2050</v>
      </c>
      <c r="V15" s="145">
        <f t="shared" si="0"/>
        <v>236</v>
      </c>
      <c r="W15" s="145">
        <f t="shared" si="0"/>
        <v>712</v>
      </c>
      <c r="X15" s="145">
        <f t="shared" si="0"/>
        <v>67</v>
      </c>
      <c r="Y15" s="145">
        <f t="shared" si="0"/>
        <v>6868</v>
      </c>
      <c r="Z15" s="145">
        <f t="shared" si="0"/>
        <v>1319</v>
      </c>
      <c r="AA15" s="145">
        <f t="shared" si="0"/>
        <v>2751</v>
      </c>
      <c r="AB15" s="145">
        <f t="shared" si="0"/>
        <v>271</v>
      </c>
      <c r="AC15" s="145">
        <f t="shared" si="0"/>
        <v>549</v>
      </c>
      <c r="AD15" s="145">
        <f t="shared" si="0"/>
        <v>55</v>
      </c>
      <c r="AE15" s="145">
        <f t="shared" si="0"/>
        <v>181</v>
      </c>
      <c r="AF15" s="145">
        <f t="shared" si="0"/>
        <v>20</v>
      </c>
      <c r="AG15" s="145">
        <f t="shared" si="0"/>
        <v>22893</v>
      </c>
      <c r="AH15" s="145">
        <f t="shared" si="0"/>
        <v>2879</v>
      </c>
      <c r="AI15" s="145">
        <f t="shared" si="0"/>
        <v>5823</v>
      </c>
      <c r="AJ15" s="145">
        <f t="shared" si="0"/>
        <v>34</v>
      </c>
    </row>
    <row r="16" spans="2:36" ht="17.2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</row>
    <row r="17" spans="2:37" ht="17.25">
      <c r="B17" s="396" t="s">
        <v>201</v>
      </c>
      <c r="C17" s="396"/>
      <c r="D17" s="396"/>
      <c r="E17" s="396"/>
      <c r="F17" s="76"/>
      <c r="G17" s="7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</row>
    <row r="18" spans="2:35" ht="17.25">
      <c r="B18" s="397" t="s">
        <v>109</v>
      </c>
      <c r="C18" s="397"/>
      <c r="D18" s="397"/>
      <c r="E18" s="397"/>
      <c r="F18" s="76"/>
      <c r="G18" s="76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82"/>
      <c r="Y18" s="82"/>
      <c r="Z18" s="82"/>
      <c r="AA18" s="82"/>
      <c r="AB18" s="82"/>
      <c r="AC18" s="82"/>
      <c r="AD18" s="82"/>
      <c r="AE18" s="82"/>
      <c r="AF18" s="83"/>
      <c r="AG18" s="77"/>
      <c r="AH18" s="76"/>
      <c r="AI18" s="76"/>
    </row>
    <row r="19" spans="2:37" ht="17.25">
      <c r="B19" s="105"/>
      <c r="C19" s="105"/>
      <c r="D19" s="105"/>
      <c r="E19" s="119"/>
      <c r="F19" s="80"/>
      <c r="G19" s="80"/>
      <c r="H19" s="53"/>
      <c r="I19" s="53"/>
      <c r="J19" s="53"/>
      <c r="K19" s="53"/>
      <c r="L19" s="53"/>
      <c r="M19" s="53"/>
      <c r="N19" s="53"/>
      <c r="O19" s="72"/>
      <c r="P19" s="72"/>
      <c r="Q19" s="72"/>
      <c r="R19" s="72"/>
      <c r="S19" s="72"/>
      <c r="T19" s="72"/>
      <c r="U19" s="72"/>
      <c r="V19" s="72"/>
      <c r="W19" s="72"/>
      <c r="X19" s="84"/>
      <c r="Y19" s="84"/>
      <c r="Z19" s="84"/>
      <c r="AA19" s="84"/>
      <c r="AB19" s="84"/>
      <c r="AC19" s="82"/>
      <c r="AD19" s="82"/>
      <c r="AE19" s="82"/>
      <c r="AF19" s="81"/>
      <c r="AG19" s="81"/>
      <c r="AH19" s="81"/>
      <c r="AI19" s="76"/>
      <c r="AJ19" s="76"/>
      <c r="AK19" s="76"/>
    </row>
    <row r="20" spans="2:37" ht="17.25">
      <c r="B20" s="4"/>
      <c r="C20" s="4"/>
      <c r="D20" s="4"/>
      <c r="E20" s="67"/>
      <c r="F20" s="67"/>
      <c r="G20" s="67"/>
      <c r="H20" s="67"/>
      <c r="I20" s="67"/>
      <c r="J20" s="67"/>
      <c r="K20" s="67"/>
      <c r="L20" s="67"/>
      <c r="M20" s="67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84"/>
      <c r="Y20" s="84"/>
      <c r="Z20" s="84"/>
      <c r="AA20" s="84"/>
      <c r="AB20" s="84"/>
      <c r="AC20" s="82"/>
      <c r="AD20" s="82"/>
      <c r="AE20" s="82"/>
      <c r="AF20" s="81"/>
      <c r="AG20" s="81"/>
      <c r="AH20" s="81"/>
      <c r="AI20" s="76"/>
      <c r="AJ20" s="76"/>
      <c r="AK20" s="76"/>
    </row>
    <row r="21" spans="19:37" ht="15">
      <c r="S21" s="3"/>
      <c r="T21" s="3"/>
      <c r="U21" s="3"/>
      <c r="V21" s="57"/>
      <c r="W21" s="57"/>
      <c r="X21" s="85"/>
      <c r="Y21" s="85"/>
      <c r="Z21" s="82"/>
      <c r="AA21" s="82"/>
      <c r="AB21" s="82"/>
      <c r="AC21" s="82"/>
      <c r="AD21" s="82"/>
      <c r="AE21" s="82"/>
      <c r="AF21" s="81"/>
      <c r="AG21" s="81"/>
      <c r="AH21" s="81"/>
      <c r="AI21" s="76"/>
      <c r="AJ21" s="76"/>
      <c r="AK21" s="76"/>
    </row>
    <row r="22" spans="5:37" ht="15">
      <c r="E22" s="3"/>
      <c r="F22" s="3"/>
      <c r="V22" s="2"/>
      <c r="W22" s="2"/>
      <c r="X22" s="78"/>
      <c r="Y22" s="78"/>
      <c r="Z22" s="78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2:37" ht="15">
      <c r="B23" s="3"/>
      <c r="C23" s="3"/>
      <c r="D23" s="3"/>
      <c r="E23" s="3"/>
      <c r="F23" s="3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</row>
    <row r="24" spans="5:37" ht="15">
      <c r="E24" s="64"/>
      <c r="F24" s="63"/>
      <c r="G24" s="65"/>
      <c r="H24" s="65"/>
      <c r="I24" s="65"/>
      <c r="J24" s="65"/>
      <c r="K24" s="66"/>
      <c r="L24" s="65"/>
      <c r="M24" s="65"/>
      <c r="N24" s="65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</row>
    <row r="25" spans="24:37" ht="15"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</row>
    <row r="26" ht="12.75">
      <c r="E26" s="73"/>
    </row>
    <row r="29" spans="5:13" ht="12.75">
      <c r="E29" s="73"/>
      <c r="M29" s="74"/>
    </row>
    <row r="30" ht="12.75">
      <c r="M30" s="74"/>
    </row>
    <row r="31" ht="12.75">
      <c r="V31" s="75"/>
    </row>
    <row r="36" ht="12.75">
      <c r="F36" s="74"/>
    </row>
  </sheetData>
  <sheetProtection/>
  <mergeCells count="34">
    <mergeCell ref="S3:AC3"/>
    <mergeCell ref="L9:L10"/>
    <mergeCell ref="S9:T9"/>
    <mergeCell ref="U9:V9"/>
    <mergeCell ref="N9:N10"/>
    <mergeCell ref="O9:P9"/>
    <mergeCell ref="A9:A10"/>
    <mergeCell ref="B9:B10"/>
    <mergeCell ref="E9:F9"/>
    <mergeCell ref="G9:G10"/>
    <mergeCell ref="H9:H10"/>
    <mergeCell ref="I9:J9"/>
    <mergeCell ref="C9:C10"/>
    <mergeCell ref="D9:D10"/>
    <mergeCell ref="AJ9:AJ10"/>
    <mergeCell ref="L7:AF7"/>
    <mergeCell ref="AA9:AB9"/>
    <mergeCell ref="AC9:AD9"/>
    <mergeCell ref="AE9:AF9"/>
    <mergeCell ref="AG9:AH9"/>
    <mergeCell ref="M9:M10"/>
    <mergeCell ref="Y9:Z9"/>
    <mergeCell ref="W9:X9"/>
    <mergeCell ref="Q9:R9"/>
    <mergeCell ref="B2:L2"/>
    <mergeCell ref="B3:F3"/>
    <mergeCell ref="B17:E17"/>
    <mergeCell ref="B18:E18"/>
    <mergeCell ref="K9:K10"/>
    <mergeCell ref="AI9:AI10"/>
    <mergeCell ref="S4:U4"/>
    <mergeCell ref="V4:W4"/>
    <mergeCell ref="W5:Z5"/>
    <mergeCell ref="S2:AC2"/>
  </mergeCells>
  <printOptions/>
  <pageMargins left="0.7874015748031497" right="0" top="0.7480314960629921" bottom="0.7480314960629921" header="0.5118110236220472" footer="0.5118110236220472"/>
  <pageSetup fitToWidth="0" horizontalDpi="600" verticalDpi="600" orientation="landscape" paperSize="8" scale="85" r:id="rId1"/>
  <ignoredErrors>
    <ignoredError sqref="C15:AJ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IONSOFT</dc:creator>
  <cp:keywords/>
  <dc:description/>
  <cp:lastModifiedBy>Lenovo</cp:lastModifiedBy>
  <cp:lastPrinted>2022-03-15T09:55:12Z</cp:lastPrinted>
  <dcterms:created xsi:type="dcterms:W3CDTF">2007-10-09T09:07:05Z</dcterms:created>
  <dcterms:modified xsi:type="dcterms:W3CDTF">2024-02-29T11:25:06Z</dcterms:modified>
  <cp:category/>
  <cp:version/>
  <cp:contentType/>
  <cp:contentStatus/>
</cp:coreProperties>
</file>