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Times New Roman"/>
    </font>
    <font>
      <b/>
      <sz val="11.0"/>
      <color theme="1"/>
      <name val="Times New Roman"/>
    </font>
    <font/>
    <font>
      <color rgb="FFFFFFFF"/>
      <name val="Times New Roman"/>
    </font>
    <font>
      <b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5F2F7"/>
        <bgColor rgb="FFF5F2F7"/>
      </patternFill>
    </fill>
    <fill>
      <patternFill patternType="solid">
        <fgColor rgb="FF8064A2"/>
        <bgColor rgb="FF8064A2"/>
      </patternFill>
    </fill>
  </fills>
  <borders count="5">
    <border/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ill="1" applyFont="1">
      <alignment vertical="center"/>
    </xf>
    <xf borderId="4" fillId="3" fontId="4" numFmtId="0" xfId="0" applyAlignment="1" applyBorder="1" applyFill="1" applyFont="1">
      <alignment horizontal="center" vertical="center"/>
    </xf>
    <xf borderId="1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4" fillId="2" fontId="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2" max="13" width="7.0"/>
    <col customWidth="1" min="14" max="14" width="9.75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3" t="str">
        <f>IFERROR(__xludf.DUMMYFUNCTION("IMPORTRANGE(""https://docs.google.com/spreadsheets/d/1kK8rRkZZD_WDmG4_Ue0O6rkAiBS3_Ti85wdLWV_1I2g/edit?gid=1050677328#gid=1050677328"", ""DA pe luni!A1:ZZ"")"),"Drept de autor și drepturi conexe (DA și DC)/ Copyright and Related Rights (CRR)/ Авторские и смежные права (АПСП)")</f>
        <v>Drept de autor și drepturi conexe (DA și DC)/ Copyright and Related Rights (CRR)/ Авторские и смежные права (АПСП)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0" customHeight="1">
      <c r="A3" s="6">
        <f>IFERROR(__xludf.DUMMYFUNCTION("""COMPUTED_VALUE"""),2026.0)</f>
        <v>2026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2.5" customHeight="1">
      <c r="A4" s="9"/>
      <c r="B4" s="10">
        <f>IFERROR(__xludf.DUMMYFUNCTION("""COMPUTED_VALUE"""),1.0)</f>
        <v>1</v>
      </c>
      <c r="C4" s="10">
        <f>IFERROR(__xludf.DUMMYFUNCTION("""COMPUTED_VALUE"""),2.0)</f>
        <v>2</v>
      </c>
      <c r="D4" s="10">
        <f>IFERROR(__xludf.DUMMYFUNCTION("""COMPUTED_VALUE"""),3.0)</f>
        <v>3</v>
      </c>
      <c r="E4" s="10">
        <f>IFERROR(__xludf.DUMMYFUNCTION("""COMPUTED_VALUE"""),4.0)</f>
        <v>4</v>
      </c>
      <c r="F4" s="10">
        <f>IFERROR(__xludf.DUMMYFUNCTION("""COMPUTED_VALUE"""),5.0)</f>
        <v>5</v>
      </c>
      <c r="G4" s="10">
        <f>IFERROR(__xludf.DUMMYFUNCTION("""COMPUTED_VALUE"""),6.0)</f>
        <v>6</v>
      </c>
      <c r="H4" s="10">
        <f>IFERROR(__xludf.DUMMYFUNCTION("""COMPUTED_VALUE"""),7.0)</f>
        <v>7</v>
      </c>
      <c r="I4" s="10">
        <f>IFERROR(__xludf.DUMMYFUNCTION("""COMPUTED_VALUE"""),8.0)</f>
        <v>8</v>
      </c>
      <c r="J4" s="10">
        <f>IFERROR(__xludf.DUMMYFUNCTION("""COMPUTED_VALUE"""),9.0)</f>
        <v>9</v>
      </c>
      <c r="K4" s="10">
        <f>IFERROR(__xludf.DUMMYFUNCTION("""COMPUTED_VALUE"""),10.0)</f>
        <v>10</v>
      </c>
      <c r="L4" s="10">
        <f>IFERROR(__xludf.DUMMYFUNCTION("""COMPUTED_VALUE"""),11.0)</f>
        <v>11</v>
      </c>
      <c r="M4" s="10">
        <f>IFERROR(__xludf.DUMMYFUNCTION("""COMPUTED_VALUE"""),12.0)</f>
        <v>12</v>
      </c>
      <c r="N4" s="10" t="str">
        <f>IFERROR(__xludf.DUMMYFUNCTION("""COMPUTED_VALUE"""),"Total/Всего")</f>
        <v>Total/Всего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0.25" customHeight="1">
      <c r="A5" s="11" t="str">
        <f>IFERROR(__xludf.DUMMYFUNCTION("""COMPUTED_VALUE"""),"Cereri de înscriere/ Applications for registration/  Заявления о регистрации")</f>
        <v>Cereri de înscriere/ Applications for registration/  Заявления о регистрации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2" t="str">
        <f>IFERROR(__xludf.DUMMYFUNCTION("""COMPUTED_VALUE"""),"Total/Всего")</f>
        <v>Total/Всего</v>
      </c>
      <c r="B6" s="13">
        <f>IFERROR(__xludf.DUMMYFUNCTION("""COMPUTED_VALUE"""),28.0)</f>
        <v>28</v>
      </c>
      <c r="C6" s="13">
        <f>IFERROR(__xludf.DUMMYFUNCTION("""COMPUTED_VALUE"""),20.0)</f>
        <v>20</v>
      </c>
      <c r="D6" s="13">
        <f>IFERROR(__xludf.DUMMYFUNCTION("""COMPUTED_VALUE"""),52.0)</f>
        <v>52</v>
      </c>
      <c r="E6" s="13">
        <f>IFERROR(__xludf.DUMMYFUNCTION("""COMPUTED_VALUE"""),36.0)</f>
        <v>36</v>
      </c>
      <c r="F6" s="14"/>
      <c r="G6" s="14"/>
      <c r="H6" s="14"/>
      <c r="I6" s="14"/>
      <c r="J6" s="14"/>
      <c r="K6" s="14"/>
      <c r="L6" s="14"/>
      <c r="M6" s="14"/>
      <c r="N6" s="15">
        <f>IFERROR(__xludf.DUMMYFUNCTION("""COMPUTED_VALUE"""),136.0)</f>
        <v>136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0.25" customHeight="1">
      <c r="A7" s="11" t="str">
        <f>IFERROR(__xludf.DUMMYFUNCTION("""COMPUTED_VALUE"""),"Adeverințe eliberate/ Granted certificates/ Выдано свидетельств")</f>
        <v>Adeverințe eliberate/ Granted certificates/ Выдано свидетельств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6" t="str">
        <f>IFERROR(__xludf.DUMMYFUNCTION("""COMPUTED_VALUE"""),"Opere literare/ Literary works/ Литературные произведения")</f>
        <v>Opere literare/ Literary works/ Литературные произведения</v>
      </c>
      <c r="B8" s="14">
        <f>IFERROR(__xludf.DUMMYFUNCTION("""COMPUTED_VALUE"""),7.0)</f>
        <v>7</v>
      </c>
      <c r="C8" s="14">
        <f>IFERROR(__xludf.DUMMYFUNCTION("""COMPUTED_VALUE"""),14.0)</f>
        <v>14</v>
      </c>
      <c r="D8" s="14">
        <f>IFERROR(__xludf.DUMMYFUNCTION("""COMPUTED_VALUE"""),6.0)</f>
        <v>6</v>
      </c>
      <c r="E8" s="14">
        <f>IFERROR(__xludf.DUMMYFUNCTION("""COMPUTED_VALUE"""),13.0)</f>
        <v>13</v>
      </c>
      <c r="F8" s="14"/>
      <c r="G8" s="14"/>
      <c r="H8" s="14"/>
      <c r="I8" s="14"/>
      <c r="J8" s="14"/>
      <c r="K8" s="14"/>
      <c r="L8" s="14"/>
      <c r="M8" s="14"/>
      <c r="N8" s="15">
        <f>IFERROR(__xludf.DUMMYFUNCTION("""COMPUTED_VALUE"""),40.0)</f>
        <v>40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6" t="str">
        <f>IFERROR(__xludf.DUMMYFUNCTION("""COMPUTED_VALUE"""),"Opere stiintifice/ Scientific works/ Научные произведения")</f>
        <v>Opere stiintifice/ Scientific works/ Научные произведения</v>
      </c>
      <c r="B9" s="14">
        <f>IFERROR(__xludf.DUMMYFUNCTION("""COMPUTED_VALUE"""),11.0)</f>
        <v>11</v>
      </c>
      <c r="C9" s="14"/>
      <c r="D9" s="14">
        <f>IFERROR(__xludf.DUMMYFUNCTION("""COMPUTED_VALUE"""),3.0)</f>
        <v>3</v>
      </c>
      <c r="E9" s="14">
        <f>IFERROR(__xludf.DUMMYFUNCTION("""COMPUTED_VALUE"""),15.0)</f>
        <v>15</v>
      </c>
      <c r="F9" s="14"/>
      <c r="G9" s="14"/>
      <c r="H9" s="14"/>
      <c r="I9" s="14"/>
      <c r="J9" s="14"/>
      <c r="K9" s="14"/>
      <c r="L9" s="14"/>
      <c r="M9" s="14"/>
      <c r="N9" s="15">
        <f>IFERROR(__xludf.DUMMYFUNCTION("""COMPUTED_VALUE"""),29.0)</f>
        <v>29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6" t="str">
        <f>IFERROR(__xludf.DUMMYFUNCTION("""COMPUTED_VALUE"""),"Opere dramatice/ Dramatic works/ Драматические произведения")</f>
        <v>Opere dramatice/ Dramatic works/ Драматические произведения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>IFERROR(__xludf.DUMMYFUNCTION("""COMPUTED_VALUE"""),0.0)</f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6" t="str">
        <f>IFERROR(__xludf.DUMMYFUNCTION("""COMPUTED_VALUE"""),"Opere muzicale/ Musical works/ Музыкальные произведения")</f>
        <v>Opere muzicale/ Musical works/ Музыкальные произведения</v>
      </c>
      <c r="B11" s="14"/>
      <c r="C11" s="14">
        <f>IFERROR(__xludf.DUMMYFUNCTION("""COMPUTED_VALUE"""),4.0)</f>
        <v>4</v>
      </c>
      <c r="D11" s="14">
        <f>IFERROR(__xludf.DUMMYFUNCTION("""COMPUTED_VALUE"""),1.0)</f>
        <v>1</v>
      </c>
      <c r="E11" s="14">
        <f>IFERROR(__xludf.DUMMYFUNCTION("""COMPUTED_VALUE"""),4.0)</f>
        <v>4</v>
      </c>
      <c r="F11" s="14"/>
      <c r="G11" s="14"/>
      <c r="H11" s="14"/>
      <c r="I11" s="14"/>
      <c r="J11" s="14"/>
      <c r="K11" s="14"/>
      <c r="L11" s="14"/>
      <c r="M11" s="14"/>
      <c r="N11" s="15">
        <f>IFERROR(__xludf.DUMMYFUNCTION("""COMPUTED_VALUE"""),9.0)</f>
        <v>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6" t="str">
        <f>IFERROR(__xludf.DUMMYFUNCTION("""COMPUTED_VALUE"""),"Opere de arta plastica/ Works of fine arts/ Произведения изобразительного искусства")</f>
        <v>Opere de arta plastica/ Works of fine arts/ Произведения изобразительного искусства</v>
      </c>
      <c r="B12" s="14"/>
      <c r="C12" s="14"/>
      <c r="D12" s="14">
        <f>IFERROR(__xludf.DUMMYFUNCTION("""COMPUTED_VALUE"""),1.0)</f>
        <v>1</v>
      </c>
      <c r="E12" s="14">
        <f>IFERROR(__xludf.DUMMYFUNCTION("""COMPUTED_VALUE"""),7.0)</f>
        <v>7</v>
      </c>
      <c r="F12" s="14"/>
      <c r="G12" s="14"/>
      <c r="H12" s="14"/>
      <c r="I12" s="14"/>
      <c r="J12" s="14"/>
      <c r="K12" s="14"/>
      <c r="L12" s="14"/>
      <c r="M12" s="14"/>
      <c r="N12" s="15">
        <f>IFERROR(__xludf.DUMMYFUNCTION("""COMPUTED_VALUE"""),8.0)</f>
        <v>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6" t="str">
        <f>IFERROR(__xludf.DUMMYFUNCTION("""COMPUTED_VALUE"""),"Opere fotografice/ Photographic works/ Фотографические произведения")</f>
        <v>Opere fotografice/ Photographic works/ Фотографические произведения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>IFERROR(__xludf.DUMMYFUNCTION("""COMPUTED_VALUE"""),0.0)</f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6" t="str">
        <f>IFERROR(__xludf.DUMMYFUNCTION("""COMPUTED_VALUE"""),"Opere coreografice si pantomima/ Choreographic works and mimed works/ Хореографические произведения и пантомимы")</f>
        <v>Opere coreografice si pantomima/ Choreographic works and mimed works/ Хореографические произведения и пантомимы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>IFERROR(__xludf.DUMMYFUNCTION("""COMPUTED_VALUE"""),0.0)</f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6" t="str">
        <f>IFERROR(__xludf.DUMMYFUNCTION("""COMPUTED_VALUE"""),"Fonograme/ Phonograms/ Фонограммы")</f>
        <v>Fonograme/ Phonograms/ Фонограммы</v>
      </c>
      <c r="B15" s="14"/>
      <c r="C15" s="14">
        <f>IFERROR(__xludf.DUMMYFUNCTION("""COMPUTED_VALUE"""),3.0)</f>
        <v>3</v>
      </c>
      <c r="D15" s="14"/>
      <c r="E15" s="14">
        <f>IFERROR(__xludf.DUMMYFUNCTION("""COMPUTED_VALUE"""),5.0)</f>
        <v>5</v>
      </c>
      <c r="F15" s="14"/>
      <c r="G15" s="14"/>
      <c r="H15" s="14"/>
      <c r="I15" s="14"/>
      <c r="J15" s="14"/>
      <c r="K15" s="14"/>
      <c r="L15" s="14"/>
      <c r="M15" s="14"/>
      <c r="N15" s="15">
        <f>IFERROR(__xludf.DUMMYFUNCTION("""COMPUTED_VALUE"""),8.0)</f>
        <v>8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6" t="str">
        <f>IFERROR(__xludf.DUMMYFUNCTION("""COMPUTED_VALUE"""),"Baze de date/ Databases/ Базы данных")</f>
        <v>Baze de date/ Databases/ Базы данных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>IFERROR(__xludf.DUMMYFUNCTION("""COMPUTED_VALUE"""),0.0)</f>
        <v>0</v>
      </c>
      <c r="O16" s="1"/>
      <c r="P16" s="1" t="str">
        <f>IFERROR(__xludf.DUMMYFUNCTION("""COMPUTED_VALUE""")," ")</f>
        <v> 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6" t="str">
        <f>IFERROR(__xludf.DUMMYFUNCTION("""COMPUTED_VALUE"""),"Programe pentru calculator/ Computer programs/ Компьютерные программы")</f>
        <v>Programe pentru calculator/ Computer programs/ Компьютерные программы</v>
      </c>
      <c r="B17" s="14">
        <f>IFERROR(__xludf.DUMMYFUNCTION("""COMPUTED_VALUE"""),3.0)</f>
        <v>3</v>
      </c>
      <c r="C17" s="14">
        <f>IFERROR(__xludf.DUMMYFUNCTION("""COMPUTED_VALUE"""),4.0)</f>
        <v>4</v>
      </c>
      <c r="D17" s="14">
        <f>IFERROR(__xludf.DUMMYFUNCTION("""COMPUTED_VALUE"""),1.0)</f>
        <v>1</v>
      </c>
      <c r="E17" s="14">
        <f>IFERROR(__xludf.DUMMYFUNCTION("""COMPUTED_VALUE"""),3.0)</f>
        <v>3</v>
      </c>
      <c r="F17" s="14"/>
      <c r="G17" s="14"/>
      <c r="H17" s="14"/>
      <c r="I17" s="14"/>
      <c r="J17" s="14"/>
      <c r="K17" s="14"/>
      <c r="L17" s="14"/>
      <c r="M17" s="14"/>
      <c r="N17" s="15">
        <f>IFERROR(__xludf.DUMMYFUNCTION("""COMPUTED_VALUE"""),11.0)</f>
        <v>11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6" t="str">
        <f>IFERROR(__xludf.DUMMYFUNCTION("""COMPUTED_VALUE"""),"Opere integrante/ Integrated works/ Составные произведения")</f>
        <v>Opere integrante/ Integrated works/ Составные произведения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>IFERROR(__xludf.DUMMYFUNCTION("""COMPUTED_VALUE"""),0.0)</f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6" t="str">
        <f>IFERROR(__xludf.DUMMYFUNCTION("""COMPUTED_VALUE"""),"Emisiune a organizatiei de radiodifuziune şi televiziune/ A broadcast of the radio and TV broadcasting organization/ Передача радиовещательной и телевизионной организации")</f>
        <v>Emisiune a organizatiei de radiodifuziune şi televiziune/ A broadcast of the radio and TV broadcasting organization/ Передача радиовещательной и телевизионной организации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>
        <f>IFERROR(__xludf.DUMMYFUNCTION("""COMPUTED_VALUE"""),0.0)</f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6" t="str">
        <f>IFERROR(__xludf.DUMMYFUNCTION("""COMPUTED_VALUE"""),"Opere audiovizuale/ Audiovisual works/ Аудиовизуальные произведения")</f>
        <v>Opere audiovizuale/ Audiovisual works/ Аудиовизуальные произведения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>
        <f>IFERROR(__xludf.DUMMYFUNCTION("""COMPUTED_VALUE"""),0.0)</f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6" t="str">
        <f>IFERROR(__xludf.DUMMYFUNCTION("""COMPUTED_VALUE"""),"Opere de arta decorativa si aplicata/ Works of decorative and applied art/ Произведения декоративного и прикладного искусства")</f>
        <v>Opere de arta decorativa si aplicata/ Works of decorative and applied art/ Произведения декоративного и прикладного искусства</v>
      </c>
      <c r="B21" s="14">
        <f>IFERROR(__xludf.DUMMYFUNCTION("""COMPUTED_VALUE"""),1.0)</f>
        <v>1</v>
      </c>
      <c r="C21" s="14"/>
      <c r="D21" s="14">
        <f>IFERROR(__xludf.DUMMYFUNCTION("""COMPUTED_VALUE"""),3.0)</f>
        <v>3</v>
      </c>
      <c r="E21" s="14"/>
      <c r="F21" s="14"/>
      <c r="G21" s="14"/>
      <c r="H21" s="14"/>
      <c r="I21" s="14"/>
      <c r="J21" s="14"/>
      <c r="K21" s="14"/>
      <c r="L21" s="14"/>
      <c r="M21" s="14"/>
      <c r="N21" s="15">
        <f>IFERROR(__xludf.DUMMYFUNCTION("""COMPUTED_VALUE"""),4.0)</f>
        <v>4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6" t="str">
        <f>IFERROR(__xludf.DUMMYFUNCTION("""COMPUTED_VALUE"""),"Opere de arhitectura/ Works of architecture/ Произведения архитектуры")</f>
        <v>Opere de arhitectura/ Works of architecture/ Произведения архитектуры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>
        <f>IFERROR(__xludf.DUMMYFUNCTION("""COMPUTED_VALUE"""),0.0)</f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6" t="str">
        <f>IFERROR(__xludf.DUMMYFUNCTION("""COMPUTED_VALUE"""),"Opere monumentale si de sculptura/ Monumental and sculptural works/ Монументальное и скульптурное произведение")</f>
        <v>Opere monumentale si de sculptura/ Monumental and sculptural works/ Монументальное и скульптурное произведение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>
        <f>IFERROR(__xludf.DUMMYFUNCTION("""COMPUTED_VALUE"""),0.0)</f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6" t="str">
        <f>IFERROR(__xludf.DUMMYFUNCTION("""COMPUTED_VALUE"""),"Harta, plan/ Maps, plans/ Карты, планы")</f>
        <v>Harta, plan/ Maps, plans/ Карты, планы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5">
        <f>IFERROR(__xludf.DUMMYFUNCTION("""COMPUTED_VALUE"""),0.0)</f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6" t="str">
        <f>IFERROR(__xludf.DUMMYFUNCTION("""COMPUTED_VALUE"""),"Opere derivate/ Derived works/ Производные произведения")</f>
        <v>Opere derivate/ Derived works/ Производные произведения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>
        <f>IFERROR(__xludf.DUMMYFUNCTION("""COMPUTED_VALUE"""),0.0)</f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6" t="str">
        <f>IFERROR(__xludf.DUMMYFUNCTION("""COMPUTED_VALUE"""),"Videograme/ Videograms/ Видеозаписи")</f>
        <v>Videograme/ Videograms/ Видеозаписи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>
        <f>IFERROR(__xludf.DUMMYFUNCTION("""COMPUTED_VALUE"""),0.0)</f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6" t="str">
        <f>IFERROR(__xludf.DUMMYFUNCTION("""COMPUTED_VALUE"""),"Interpretari/ Performances/ Исполнения")</f>
        <v>Interpretari/ Performances/ Исполнения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>
        <f>IFERROR(__xludf.DUMMYFUNCTION("""COMPUTED_VALUE"""),0.0)</f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6" t="str">
        <f>IFERROR(__xludf.DUMMYFUNCTION("""COMPUTED_VALUE"""),"Alte obiecte protejate de DA şi DC / Other objects protected by CRR / Другие объекты, охраняемые АПСП")</f>
        <v>Alte obiecte protejate de DA şi DC / Other objects protected by CRR / Другие объекты, охраняемые АПСП</v>
      </c>
      <c r="B28" s="14"/>
      <c r="C28" s="14"/>
      <c r="D28" s="14"/>
      <c r="E28" s="14">
        <f>IFERROR(__xludf.DUMMYFUNCTION("""COMPUTED_VALUE"""),1.0)</f>
        <v>1</v>
      </c>
      <c r="F28" s="14"/>
      <c r="G28" s="14"/>
      <c r="H28" s="14"/>
      <c r="I28" s="14"/>
      <c r="J28" s="14"/>
      <c r="K28" s="14"/>
      <c r="L28" s="14"/>
      <c r="M28" s="14"/>
      <c r="N28" s="15">
        <f>IFERROR(__xludf.DUMMYFUNCTION("""COMPUTED_VALUE"""),1.0)</f>
        <v>1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2" t="str">
        <f>IFERROR(__xludf.DUMMYFUNCTION("""COMPUTED_VALUE"""),"Total/Всего")</f>
        <v>Total/Всего</v>
      </c>
      <c r="B29" s="13">
        <f>IFERROR(__xludf.DUMMYFUNCTION("""COMPUTED_VALUE"""),22.0)</f>
        <v>22</v>
      </c>
      <c r="C29" s="13">
        <f>IFERROR(__xludf.DUMMYFUNCTION("""COMPUTED_VALUE"""),25.0)</f>
        <v>25</v>
      </c>
      <c r="D29" s="13">
        <f>IFERROR(__xludf.DUMMYFUNCTION("""COMPUTED_VALUE"""),15.0)</f>
        <v>15</v>
      </c>
      <c r="E29" s="13">
        <f>IFERROR(__xludf.DUMMYFUNCTION("""COMPUTED_VALUE"""),48.0)</f>
        <v>48</v>
      </c>
      <c r="F29" s="13">
        <f>IFERROR(__xludf.DUMMYFUNCTION("""COMPUTED_VALUE"""),0.0)</f>
        <v>0</v>
      </c>
      <c r="G29" s="13">
        <f>IFERROR(__xludf.DUMMYFUNCTION("""COMPUTED_VALUE"""),0.0)</f>
        <v>0</v>
      </c>
      <c r="H29" s="13">
        <f>IFERROR(__xludf.DUMMYFUNCTION("""COMPUTED_VALUE"""),0.0)</f>
        <v>0</v>
      </c>
      <c r="I29" s="13">
        <f>IFERROR(__xludf.DUMMYFUNCTION("""COMPUTED_VALUE"""),0.0)</f>
        <v>0</v>
      </c>
      <c r="J29" s="13">
        <f>IFERROR(__xludf.DUMMYFUNCTION("""COMPUTED_VALUE"""),0.0)</f>
        <v>0</v>
      </c>
      <c r="K29" s="13">
        <f>IFERROR(__xludf.DUMMYFUNCTION("""COMPUTED_VALUE"""),0.0)</f>
        <v>0</v>
      </c>
      <c r="L29" s="13">
        <f>IFERROR(__xludf.DUMMYFUNCTION("""COMPUTED_VALUE"""),0.0)</f>
        <v>0</v>
      </c>
      <c r="M29" s="13">
        <f>IFERROR(__xludf.DUMMYFUNCTION("""COMPUTED_VALUE"""),0.0)</f>
        <v>0</v>
      </c>
      <c r="N29" s="15">
        <f>IFERROR(__xludf.DUMMYFUNCTION("""COMPUTED_VALUE"""),110.0)</f>
        <v>110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3:N3"/>
    <mergeCell ref="A5:N5"/>
    <mergeCell ref="A7:N7"/>
  </mergeCells>
  <drawing r:id="rId1"/>
</worksheet>
</file>