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5390" windowHeight="9630"/>
  </bookViews>
  <sheets>
    <sheet name="30.06.2012" sheetId="1" r:id="rId1"/>
    <sheet name="31_03_2011__" sheetId="2" r:id="rId2"/>
    <sheet name="%01_05_2011_" sheetId="3" r:id="rId3"/>
    <sheet name="30_04_2011" sheetId="4" r:id="rId4"/>
    <sheet name="28_02_2011_" sheetId="5" r:id="rId5"/>
    <sheet name="31_12_2010" sheetId="6" r:id="rId6"/>
    <sheet name="31_01_2011" sheetId="7" r:id="rId7"/>
    <sheet name="01_01_2010" sheetId="8" r:id="rId8"/>
    <sheet name="01_02_2010" sheetId="9" r:id="rId9"/>
    <sheet name="01_03_2010_" sheetId="10" r:id="rId10"/>
    <sheet name="01_04_2010_" sheetId="11" r:id="rId11"/>
    <sheet name="01_05_2010" sheetId="12" r:id="rId12"/>
    <sheet name="01_08_2010" sheetId="13" r:id="rId13"/>
    <sheet name="01_07_2010" sheetId="14" r:id="rId14"/>
    <sheet name="01_06_2010" sheetId="15" r:id="rId15"/>
    <sheet name="%01_01_2010" sheetId="16" r:id="rId16"/>
    <sheet name="%01_02_2009" sheetId="17" r:id="rId17"/>
    <sheet name="%01_04_2010" sheetId="18" r:id="rId18"/>
    <sheet name="%01_05_2010" sheetId="19" r:id="rId19"/>
    <sheet name="%01_07_2010" sheetId="20" r:id="rId20"/>
    <sheet name="%01_06_2010_" sheetId="21" r:id="rId21"/>
  </sheets>
  <calcPr calcId="145621"/>
</workbook>
</file>

<file path=xl/calcChain.xml><?xml version="1.0" encoding="utf-8"?>
<calcChain xmlns="http://schemas.openxmlformats.org/spreadsheetml/2006/main">
  <c r="B19" i="1" l="1"/>
  <c r="B20" i="1"/>
  <c r="S42" i="21" l="1"/>
  <c r="Q42" i="21"/>
  <c r="O42" i="21"/>
  <c r="M42" i="21"/>
  <c r="K42" i="21"/>
  <c r="I42" i="21"/>
  <c r="G42" i="21"/>
  <c r="E42" i="21"/>
  <c r="S41" i="21"/>
  <c r="Q41" i="21"/>
  <c r="O41" i="21"/>
  <c r="M41" i="21"/>
  <c r="K41" i="21"/>
  <c r="I41" i="21"/>
  <c r="G41" i="21"/>
  <c r="E41" i="21"/>
  <c r="S40" i="21"/>
  <c r="Q40" i="21"/>
  <c r="O40" i="21"/>
  <c r="M40" i="21"/>
  <c r="K40" i="21"/>
  <c r="I40" i="21"/>
  <c r="G40" i="21"/>
  <c r="E40" i="21"/>
  <c r="S39" i="21"/>
  <c r="Q39" i="21"/>
  <c r="O39" i="21"/>
  <c r="M39" i="21"/>
  <c r="K39" i="21"/>
  <c r="I39" i="21"/>
  <c r="G39" i="21"/>
  <c r="E39" i="21"/>
  <c r="S38" i="21"/>
  <c r="Q38" i="21"/>
  <c r="O38" i="21"/>
  <c r="M38" i="21"/>
  <c r="K38" i="21"/>
  <c r="I38" i="21"/>
  <c r="G38" i="21"/>
  <c r="E38" i="21"/>
  <c r="S37" i="21"/>
  <c r="Q37" i="21"/>
  <c r="O37" i="21"/>
  <c r="M37" i="21"/>
  <c r="K37" i="21"/>
  <c r="I37" i="21"/>
  <c r="G37" i="21"/>
  <c r="E37" i="21"/>
  <c r="S36" i="21"/>
  <c r="Q36" i="21"/>
  <c r="O36" i="21"/>
  <c r="M36" i="21"/>
  <c r="K36" i="21"/>
  <c r="I36" i="21"/>
  <c r="G36" i="21"/>
  <c r="E36" i="21"/>
  <c r="S35" i="21"/>
  <c r="Q35" i="21"/>
  <c r="O35" i="21"/>
  <c r="M35" i="21"/>
  <c r="K35" i="21"/>
  <c r="I35" i="21"/>
  <c r="G35" i="21"/>
  <c r="E35" i="21"/>
  <c r="S34" i="21"/>
  <c r="Q34" i="21"/>
  <c r="O34" i="21"/>
  <c r="M34" i="21"/>
  <c r="K34" i="21"/>
  <c r="I34" i="21"/>
  <c r="G34" i="21"/>
  <c r="E34" i="21"/>
  <c r="S33" i="21"/>
  <c r="Q33" i="21"/>
  <c r="O33" i="21"/>
  <c r="M33" i="21"/>
  <c r="K33" i="21"/>
  <c r="I33" i="21"/>
  <c r="G33" i="21"/>
  <c r="E33" i="21"/>
  <c r="S32" i="21"/>
  <c r="Q32" i="21"/>
  <c r="O32" i="21"/>
  <c r="M32" i="21"/>
  <c r="K32" i="21"/>
  <c r="I32" i="21"/>
  <c r="G32" i="21"/>
  <c r="E32" i="21"/>
  <c r="S31" i="21"/>
  <c r="Q31" i="21"/>
  <c r="O31" i="21"/>
  <c r="M31" i="21"/>
  <c r="K31" i="21"/>
  <c r="I31" i="21"/>
  <c r="G31" i="21"/>
  <c r="E31" i="21"/>
  <c r="S30" i="21"/>
  <c r="Q30" i="21"/>
  <c r="O30" i="21"/>
  <c r="M30" i="21"/>
  <c r="K30" i="21"/>
  <c r="I30" i="21"/>
  <c r="G30" i="21"/>
  <c r="E30" i="21"/>
  <c r="S29" i="21"/>
  <c r="Q29" i="21"/>
  <c r="O29" i="21"/>
  <c r="M29" i="21"/>
  <c r="K29" i="21"/>
  <c r="I29" i="21"/>
  <c r="G29" i="21"/>
  <c r="E29" i="21"/>
  <c r="S28" i="21"/>
  <c r="Q28" i="21"/>
  <c r="O28" i="21"/>
  <c r="M28" i="21"/>
  <c r="K28" i="21"/>
  <c r="I28" i="21"/>
  <c r="G28" i="21"/>
  <c r="E28" i="21"/>
  <c r="S27" i="21"/>
  <c r="Q27" i="21"/>
  <c r="O27" i="21"/>
  <c r="M27" i="21"/>
  <c r="K27" i="21"/>
  <c r="I27" i="21"/>
  <c r="G27" i="21"/>
  <c r="B27" i="21" s="1"/>
  <c r="P27" i="21" s="1"/>
  <c r="E27" i="21"/>
  <c r="S26" i="21"/>
  <c r="Q26" i="21"/>
  <c r="O26" i="21"/>
  <c r="M26" i="21"/>
  <c r="K26" i="21"/>
  <c r="I26" i="21"/>
  <c r="G26" i="21"/>
  <c r="E26" i="21"/>
  <c r="S25" i="21"/>
  <c r="Q25" i="21"/>
  <c r="O25" i="21"/>
  <c r="M25" i="21"/>
  <c r="K25" i="21"/>
  <c r="I25" i="21"/>
  <c r="G25" i="21"/>
  <c r="E25" i="21"/>
  <c r="S24" i="21"/>
  <c r="Q24" i="21"/>
  <c r="O24" i="21"/>
  <c r="M24" i="21"/>
  <c r="K24" i="21"/>
  <c r="I24" i="21"/>
  <c r="G24" i="21"/>
  <c r="E24" i="21"/>
  <c r="S23" i="21"/>
  <c r="Q23" i="21"/>
  <c r="O23" i="21"/>
  <c r="M23" i="21"/>
  <c r="K23" i="21"/>
  <c r="I23" i="21"/>
  <c r="G23" i="21"/>
  <c r="E23" i="21"/>
  <c r="S22" i="21"/>
  <c r="Q22" i="21"/>
  <c r="O22" i="21"/>
  <c r="M22" i="21"/>
  <c r="K22" i="21"/>
  <c r="I22" i="21"/>
  <c r="G22" i="21"/>
  <c r="E22" i="21"/>
  <c r="S21" i="21"/>
  <c r="Q21" i="21"/>
  <c r="O21" i="21"/>
  <c r="M21" i="21"/>
  <c r="K21" i="21"/>
  <c r="I21" i="21"/>
  <c r="G21" i="21"/>
  <c r="E21" i="21"/>
  <c r="S20" i="21"/>
  <c r="Q20" i="21"/>
  <c r="O20" i="21"/>
  <c r="M20" i="21"/>
  <c r="K20" i="21"/>
  <c r="I20" i="21"/>
  <c r="G20" i="21"/>
  <c r="E20" i="21"/>
  <c r="S19" i="21"/>
  <c r="Q19" i="21"/>
  <c r="O19" i="21"/>
  <c r="M19" i="21"/>
  <c r="K19" i="21"/>
  <c r="I19" i="21"/>
  <c r="G19" i="21"/>
  <c r="E19" i="21"/>
  <c r="S18" i="21"/>
  <c r="Q18" i="21"/>
  <c r="O18" i="21"/>
  <c r="M18" i="21"/>
  <c r="K18" i="21"/>
  <c r="I18" i="21"/>
  <c r="G18" i="21"/>
  <c r="E18" i="21"/>
  <c r="S17" i="21"/>
  <c r="Q17" i="21"/>
  <c r="O17" i="21"/>
  <c r="M17" i="21"/>
  <c r="K17" i="21"/>
  <c r="I17" i="21"/>
  <c r="G17" i="21"/>
  <c r="E17" i="21"/>
  <c r="S16" i="21"/>
  <c r="Q16" i="21"/>
  <c r="O16" i="21"/>
  <c r="M16" i="21"/>
  <c r="K16" i="21"/>
  <c r="I16" i="21"/>
  <c r="G16" i="21"/>
  <c r="E16" i="21"/>
  <c r="S15" i="21"/>
  <c r="Q15" i="21"/>
  <c r="O15" i="21"/>
  <c r="M15" i="21"/>
  <c r="K15" i="21"/>
  <c r="I15" i="21"/>
  <c r="G15" i="21"/>
  <c r="E15" i="21"/>
  <c r="S14" i="21"/>
  <c r="Q14" i="21"/>
  <c r="O14" i="21"/>
  <c r="M14" i="21"/>
  <c r="K14" i="21"/>
  <c r="I14" i="21"/>
  <c r="G14" i="21"/>
  <c r="E14" i="21"/>
  <c r="S13" i="21"/>
  <c r="Q13" i="21"/>
  <c r="O13" i="21"/>
  <c r="M13" i="21"/>
  <c r="K13" i="21"/>
  <c r="I13" i="21"/>
  <c r="G13" i="21"/>
  <c r="E13" i="21"/>
  <c r="S12" i="21"/>
  <c r="Q12" i="21"/>
  <c r="O12" i="21"/>
  <c r="M12" i="21"/>
  <c r="K12" i="21"/>
  <c r="I12" i="21"/>
  <c r="G12" i="21"/>
  <c r="B12" i="21" s="1"/>
  <c r="P12" i="21" s="1"/>
  <c r="E12" i="21"/>
  <c r="S11" i="21"/>
  <c r="Q11" i="21"/>
  <c r="O11" i="21"/>
  <c r="M11" i="21"/>
  <c r="K11" i="21"/>
  <c r="I11" i="21"/>
  <c r="G11" i="21"/>
  <c r="E11" i="21"/>
  <c r="S10" i="21"/>
  <c r="Q10" i="21"/>
  <c r="O10" i="21"/>
  <c r="M10" i="21"/>
  <c r="K10" i="21"/>
  <c r="I10" i="21"/>
  <c r="G10" i="21"/>
  <c r="E10" i="21"/>
  <c r="S9" i="21"/>
  <c r="Q9" i="21"/>
  <c r="O9" i="21"/>
  <c r="M9" i="21"/>
  <c r="K9" i="21"/>
  <c r="I9" i="21"/>
  <c r="G9" i="21"/>
  <c r="E9" i="21"/>
  <c r="S8" i="21"/>
  <c r="Q8" i="21"/>
  <c r="O8" i="21"/>
  <c r="M8" i="21"/>
  <c r="K8" i="21"/>
  <c r="I8" i="21"/>
  <c r="G8" i="21"/>
  <c r="E8" i="21"/>
  <c r="S7" i="21"/>
  <c r="Q7" i="21"/>
  <c r="O7" i="21"/>
  <c r="O43" i="21" s="1"/>
  <c r="M7" i="21"/>
  <c r="K7" i="21"/>
  <c r="I7" i="21"/>
  <c r="G7" i="21"/>
  <c r="G43" i="21" s="1"/>
  <c r="E7" i="21"/>
  <c r="S42" i="20"/>
  <c r="Q42" i="20"/>
  <c r="O42" i="20"/>
  <c r="M42" i="20"/>
  <c r="K42" i="20"/>
  <c r="I42" i="20"/>
  <c r="G42" i="20"/>
  <c r="E42" i="20"/>
  <c r="S41" i="20"/>
  <c r="Q41" i="20"/>
  <c r="O41" i="20"/>
  <c r="M41" i="20"/>
  <c r="K41" i="20"/>
  <c r="I41" i="20"/>
  <c r="G41" i="20"/>
  <c r="E41" i="20"/>
  <c r="S40" i="20"/>
  <c r="Q40" i="20"/>
  <c r="O40" i="20"/>
  <c r="M40" i="20"/>
  <c r="K40" i="20"/>
  <c r="I40" i="20"/>
  <c r="G40" i="20"/>
  <c r="E40" i="20"/>
  <c r="S39" i="20"/>
  <c r="Q39" i="20"/>
  <c r="O39" i="20"/>
  <c r="M39" i="20"/>
  <c r="K39" i="20"/>
  <c r="I39" i="20"/>
  <c r="G39" i="20"/>
  <c r="E39" i="20"/>
  <c r="S38" i="20"/>
  <c r="Q38" i="20"/>
  <c r="O38" i="20"/>
  <c r="M38" i="20"/>
  <c r="K38" i="20"/>
  <c r="I38" i="20"/>
  <c r="G38" i="20"/>
  <c r="E38" i="20"/>
  <c r="S37" i="20"/>
  <c r="Q37" i="20"/>
  <c r="O37" i="20"/>
  <c r="M37" i="20"/>
  <c r="K37" i="20"/>
  <c r="I37" i="20"/>
  <c r="G37" i="20"/>
  <c r="E37" i="20"/>
  <c r="S36" i="20"/>
  <c r="Q36" i="20"/>
  <c r="O36" i="20"/>
  <c r="M36" i="20"/>
  <c r="K36" i="20"/>
  <c r="I36" i="20"/>
  <c r="G36" i="20"/>
  <c r="E36" i="20"/>
  <c r="S35" i="20"/>
  <c r="Q35" i="20"/>
  <c r="O35" i="20"/>
  <c r="M35" i="20"/>
  <c r="K35" i="20"/>
  <c r="I35" i="20"/>
  <c r="G35" i="20"/>
  <c r="E35" i="20"/>
  <c r="S34" i="20"/>
  <c r="Q34" i="20"/>
  <c r="O34" i="20"/>
  <c r="M34" i="20"/>
  <c r="K34" i="20"/>
  <c r="I34" i="20"/>
  <c r="G34" i="20"/>
  <c r="E34" i="20"/>
  <c r="S33" i="20"/>
  <c r="Q33" i="20"/>
  <c r="O33" i="20"/>
  <c r="M33" i="20"/>
  <c r="K33" i="20"/>
  <c r="I33" i="20"/>
  <c r="G33" i="20"/>
  <c r="E33" i="20"/>
  <c r="S32" i="20"/>
  <c r="Q32" i="20"/>
  <c r="O32" i="20"/>
  <c r="M32" i="20"/>
  <c r="K32" i="20"/>
  <c r="I32" i="20"/>
  <c r="G32" i="20"/>
  <c r="E32" i="20"/>
  <c r="S31" i="20"/>
  <c r="Q31" i="20"/>
  <c r="O31" i="20"/>
  <c r="M31" i="20"/>
  <c r="K31" i="20"/>
  <c r="I31" i="20"/>
  <c r="G31" i="20"/>
  <c r="B31" i="20" s="1"/>
  <c r="P31" i="20" s="1"/>
  <c r="E31" i="20"/>
  <c r="S30" i="20"/>
  <c r="Q30" i="20"/>
  <c r="O30" i="20"/>
  <c r="M30" i="20"/>
  <c r="K30" i="20"/>
  <c r="I30" i="20"/>
  <c r="G30" i="20"/>
  <c r="E30" i="20"/>
  <c r="S29" i="20"/>
  <c r="Q29" i="20"/>
  <c r="O29" i="20"/>
  <c r="M29" i="20"/>
  <c r="K29" i="20"/>
  <c r="I29" i="20"/>
  <c r="G29" i="20"/>
  <c r="E29" i="20"/>
  <c r="S28" i="20"/>
  <c r="Q28" i="20"/>
  <c r="O28" i="20"/>
  <c r="M28" i="20"/>
  <c r="K28" i="20"/>
  <c r="I28" i="20"/>
  <c r="G28" i="20"/>
  <c r="E28" i="20"/>
  <c r="S27" i="20"/>
  <c r="Q27" i="20"/>
  <c r="O27" i="20"/>
  <c r="M27" i="20"/>
  <c r="K27" i="20"/>
  <c r="I27" i="20"/>
  <c r="G27" i="20"/>
  <c r="E27" i="20"/>
  <c r="S26" i="20"/>
  <c r="Q26" i="20"/>
  <c r="O26" i="20"/>
  <c r="M26" i="20"/>
  <c r="K26" i="20"/>
  <c r="I26" i="20"/>
  <c r="G26" i="20"/>
  <c r="E26" i="20"/>
  <c r="S25" i="20"/>
  <c r="Q25" i="20"/>
  <c r="O25" i="20"/>
  <c r="M25" i="20"/>
  <c r="K25" i="20"/>
  <c r="I25" i="20"/>
  <c r="G25" i="20"/>
  <c r="E25" i="20"/>
  <c r="S24" i="20"/>
  <c r="Q24" i="20"/>
  <c r="O24" i="20"/>
  <c r="M24" i="20"/>
  <c r="K24" i="20"/>
  <c r="I24" i="20"/>
  <c r="G24" i="20"/>
  <c r="E24" i="20"/>
  <c r="S23" i="20"/>
  <c r="Q23" i="20"/>
  <c r="O23" i="20"/>
  <c r="M23" i="20"/>
  <c r="K23" i="20"/>
  <c r="I23" i="20"/>
  <c r="G23" i="20"/>
  <c r="E23" i="20"/>
  <c r="S22" i="20"/>
  <c r="Q22" i="20"/>
  <c r="O22" i="20"/>
  <c r="M22" i="20"/>
  <c r="K22" i="20"/>
  <c r="I22" i="20"/>
  <c r="G22" i="20"/>
  <c r="E22" i="20"/>
  <c r="S21" i="20"/>
  <c r="Q21" i="20"/>
  <c r="O21" i="20"/>
  <c r="M21" i="20"/>
  <c r="K21" i="20"/>
  <c r="I21" i="20"/>
  <c r="G21" i="20"/>
  <c r="E21" i="20"/>
  <c r="S20" i="20"/>
  <c r="Q20" i="20"/>
  <c r="O20" i="20"/>
  <c r="M20" i="20"/>
  <c r="K20" i="20"/>
  <c r="I20" i="20"/>
  <c r="G20" i="20"/>
  <c r="E20" i="20"/>
  <c r="S19" i="20"/>
  <c r="Q19" i="20"/>
  <c r="O19" i="20"/>
  <c r="M19" i="20"/>
  <c r="K19" i="20"/>
  <c r="I19" i="20"/>
  <c r="G19" i="20"/>
  <c r="E19" i="20"/>
  <c r="S18" i="20"/>
  <c r="Q18" i="20"/>
  <c r="O18" i="20"/>
  <c r="M18" i="20"/>
  <c r="K18" i="20"/>
  <c r="I18" i="20"/>
  <c r="G18" i="20"/>
  <c r="E18" i="20"/>
  <c r="S17" i="20"/>
  <c r="Q17" i="20"/>
  <c r="O17" i="20"/>
  <c r="M17" i="20"/>
  <c r="K17" i="20"/>
  <c r="I17" i="20"/>
  <c r="G17" i="20"/>
  <c r="E17" i="20"/>
  <c r="S16" i="20"/>
  <c r="Q16" i="20"/>
  <c r="O16" i="20"/>
  <c r="M16" i="20"/>
  <c r="K16" i="20"/>
  <c r="I16" i="20"/>
  <c r="G16" i="20"/>
  <c r="E16" i="20"/>
  <c r="S15" i="20"/>
  <c r="Q15" i="20"/>
  <c r="O15" i="20"/>
  <c r="M15" i="20"/>
  <c r="K15" i="20"/>
  <c r="I15" i="20"/>
  <c r="G15" i="20"/>
  <c r="E15" i="20"/>
  <c r="S14" i="20"/>
  <c r="Q14" i="20"/>
  <c r="O14" i="20"/>
  <c r="M14" i="20"/>
  <c r="K14" i="20"/>
  <c r="I14" i="20"/>
  <c r="G14" i="20"/>
  <c r="E14" i="20"/>
  <c r="S13" i="20"/>
  <c r="Q13" i="20"/>
  <c r="O13" i="20"/>
  <c r="M13" i="20"/>
  <c r="K13" i="20"/>
  <c r="I13" i="20"/>
  <c r="G13" i="20"/>
  <c r="E13" i="20"/>
  <c r="S12" i="20"/>
  <c r="Q12" i="20"/>
  <c r="O12" i="20"/>
  <c r="M12" i="20"/>
  <c r="K12" i="20"/>
  <c r="I12" i="20"/>
  <c r="G12" i="20"/>
  <c r="E12" i="20"/>
  <c r="S11" i="20"/>
  <c r="Q11" i="20"/>
  <c r="O11" i="20"/>
  <c r="M11" i="20"/>
  <c r="K11" i="20"/>
  <c r="I11" i="20"/>
  <c r="G11" i="20"/>
  <c r="E11" i="20"/>
  <c r="S10" i="20"/>
  <c r="Q10" i="20"/>
  <c r="O10" i="20"/>
  <c r="M10" i="20"/>
  <c r="K10" i="20"/>
  <c r="I10" i="20"/>
  <c r="G10" i="20"/>
  <c r="E10" i="20"/>
  <c r="S9" i="20"/>
  <c r="Q9" i="20"/>
  <c r="O9" i="20"/>
  <c r="M9" i="20"/>
  <c r="K9" i="20"/>
  <c r="I9" i="20"/>
  <c r="G9" i="20"/>
  <c r="E9" i="20"/>
  <c r="S8" i="20"/>
  <c r="Q8" i="20"/>
  <c r="O8" i="20"/>
  <c r="M8" i="20"/>
  <c r="K8" i="20"/>
  <c r="I8" i="20"/>
  <c r="G8" i="20"/>
  <c r="E8" i="20"/>
  <c r="S7" i="20"/>
  <c r="S43" i="20" s="1"/>
  <c r="Q7" i="20"/>
  <c r="Q43" i="20" s="1"/>
  <c r="O7" i="20"/>
  <c r="M7" i="20"/>
  <c r="M43" i="20" s="1"/>
  <c r="K7" i="20"/>
  <c r="K43" i="20" s="1"/>
  <c r="I7" i="20"/>
  <c r="I43" i="20" s="1"/>
  <c r="G7" i="20"/>
  <c r="G43" i="20" s="1"/>
  <c r="E7" i="20"/>
  <c r="E43" i="20" s="1"/>
  <c r="S43" i="21"/>
  <c r="K43" i="21"/>
  <c r="B35" i="21"/>
  <c r="P35" i="21" s="1"/>
  <c r="O43" i="20"/>
  <c r="S43" i="19"/>
  <c r="Q43" i="19"/>
  <c r="O43" i="19"/>
  <c r="M43" i="19"/>
  <c r="K43" i="19"/>
  <c r="I43" i="19"/>
  <c r="G43" i="19"/>
  <c r="E43" i="19"/>
  <c r="C43" i="19"/>
  <c r="C42" i="19"/>
  <c r="B42" i="19"/>
  <c r="H42" i="19" s="1"/>
  <c r="C41" i="19"/>
  <c r="B41" i="19"/>
  <c r="H41" i="19" s="1"/>
  <c r="C40" i="19"/>
  <c r="B40" i="19"/>
  <c r="H40" i="19" s="1"/>
  <c r="C39" i="19"/>
  <c r="B39" i="19"/>
  <c r="H39" i="19" s="1"/>
  <c r="C38" i="19"/>
  <c r="B38" i="19"/>
  <c r="H38" i="19" s="1"/>
  <c r="C37" i="19"/>
  <c r="B37" i="19"/>
  <c r="H37" i="19" s="1"/>
  <c r="C36" i="19"/>
  <c r="B36" i="19"/>
  <c r="H36" i="19" s="1"/>
  <c r="C35" i="19"/>
  <c r="B35" i="19"/>
  <c r="H35" i="19" s="1"/>
  <c r="C34" i="19"/>
  <c r="B34" i="19"/>
  <c r="H34" i="19" s="1"/>
  <c r="C33" i="19"/>
  <c r="B33" i="19"/>
  <c r="H33" i="19" s="1"/>
  <c r="C32" i="19"/>
  <c r="B32" i="19"/>
  <c r="H32" i="19" s="1"/>
  <c r="C31" i="19"/>
  <c r="B31" i="19"/>
  <c r="H31" i="19" s="1"/>
  <c r="C30" i="19"/>
  <c r="B30" i="19"/>
  <c r="H30" i="19" s="1"/>
  <c r="C29" i="19"/>
  <c r="B29" i="19"/>
  <c r="H29" i="19" s="1"/>
  <c r="C28" i="19"/>
  <c r="B28" i="19"/>
  <c r="H28" i="19" s="1"/>
  <c r="C27" i="19"/>
  <c r="B27" i="19"/>
  <c r="H27" i="19" s="1"/>
  <c r="C26" i="19"/>
  <c r="B26" i="19"/>
  <c r="H26" i="19" s="1"/>
  <c r="C25" i="19"/>
  <c r="B25" i="19"/>
  <c r="H25" i="19" s="1"/>
  <c r="C24" i="19"/>
  <c r="B24" i="19"/>
  <c r="H24" i="19" s="1"/>
  <c r="C23" i="19"/>
  <c r="B23" i="19"/>
  <c r="H23" i="19" s="1"/>
  <c r="C22" i="19"/>
  <c r="B22" i="19"/>
  <c r="H22" i="19" s="1"/>
  <c r="C21" i="19"/>
  <c r="B21" i="19"/>
  <c r="H21" i="19" s="1"/>
  <c r="C20" i="19"/>
  <c r="B20" i="19"/>
  <c r="H20" i="19" s="1"/>
  <c r="C19" i="19"/>
  <c r="B19" i="19"/>
  <c r="H19" i="19" s="1"/>
  <c r="C18" i="19"/>
  <c r="B18" i="19"/>
  <c r="H18" i="19" s="1"/>
  <c r="C17" i="19"/>
  <c r="B17" i="19"/>
  <c r="H17" i="19" s="1"/>
  <c r="C16" i="19"/>
  <c r="B16" i="19"/>
  <c r="H16" i="19" s="1"/>
  <c r="C15" i="19"/>
  <c r="B15" i="19"/>
  <c r="H15" i="19" s="1"/>
  <c r="C14" i="19"/>
  <c r="B14" i="19"/>
  <c r="H14" i="19" s="1"/>
  <c r="C13" i="19"/>
  <c r="B13" i="19"/>
  <c r="H13" i="19" s="1"/>
  <c r="C12" i="19"/>
  <c r="B12" i="19"/>
  <c r="H12" i="19" s="1"/>
  <c r="C11" i="19"/>
  <c r="B11" i="19"/>
  <c r="H11" i="19" s="1"/>
  <c r="C10" i="19"/>
  <c r="B10" i="19"/>
  <c r="H10" i="19" s="1"/>
  <c r="C9" i="19"/>
  <c r="B9" i="19"/>
  <c r="H9" i="19" s="1"/>
  <c r="C8" i="19"/>
  <c r="B8" i="19"/>
  <c r="H8" i="19" s="1"/>
  <c r="C7" i="19"/>
  <c r="B7" i="19"/>
  <c r="Q42" i="18"/>
  <c r="P42" i="18"/>
  <c r="O42" i="18"/>
  <c r="M42" i="18"/>
  <c r="K42" i="18"/>
  <c r="I42" i="18"/>
  <c r="G42" i="18"/>
  <c r="C42" i="18" s="1"/>
  <c r="E42" i="18"/>
  <c r="C41" i="18"/>
  <c r="B41" i="18"/>
  <c r="N41" i="18" s="1"/>
  <c r="C40" i="18"/>
  <c r="B40" i="18"/>
  <c r="N40" i="18" s="1"/>
  <c r="C39" i="18"/>
  <c r="B39" i="18"/>
  <c r="N39" i="18" s="1"/>
  <c r="C38" i="18"/>
  <c r="B38" i="18"/>
  <c r="N38" i="18" s="1"/>
  <c r="C37" i="18"/>
  <c r="B37" i="18"/>
  <c r="N37" i="18" s="1"/>
  <c r="C36" i="18"/>
  <c r="B36" i="18"/>
  <c r="N36" i="18" s="1"/>
  <c r="C35" i="18"/>
  <c r="B35" i="18"/>
  <c r="N35" i="18" s="1"/>
  <c r="C34" i="18"/>
  <c r="B34" i="18"/>
  <c r="N34" i="18" s="1"/>
  <c r="C33" i="18"/>
  <c r="B33" i="18"/>
  <c r="N33" i="18" s="1"/>
  <c r="C32" i="18"/>
  <c r="B32" i="18"/>
  <c r="N32" i="18" s="1"/>
  <c r="C31" i="18"/>
  <c r="B31" i="18"/>
  <c r="N31" i="18" s="1"/>
  <c r="C30" i="18"/>
  <c r="B30" i="18"/>
  <c r="N30" i="18" s="1"/>
  <c r="C29" i="18"/>
  <c r="B29" i="18"/>
  <c r="N29" i="18" s="1"/>
  <c r="C28" i="18"/>
  <c r="B28" i="18"/>
  <c r="N28" i="18" s="1"/>
  <c r="C27" i="18"/>
  <c r="B27" i="18"/>
  <c r="N27" i="18" s="1"/>
  <c r="C26" i="18"/>
  <c r="B26" i="18"/>
  <c r="N26" i="18" s="1"/>
  <c r="C25" i="18"/>
  <c r="B25" i="18"/>
  <c r="N25" i="18" s="1"/>
  <c r="C24" i="18"/>
  <c r="B24" i="18"/>
  <c r="N24" i="18" s="1"/>
  <c r="C23" i="18"/>
  <c r="B23" i="18"/>
  <c r="N23" i="18" s="1"/>
  <c r="C22" i="18"/>
  <c r="B22" i="18"/>
  <c r="N22" i="18" s="1"/>
  <c r="C21" i="18"/>
  <c r="B21" i="18"/>
  <c r="N21" i="18" s="1"/>
  <c r="C20" i="18"/>
  <c r="B20" i="18"/>
  <c r="N20" i="18" s="1"/>
  <c r="C19" i="18"/>
  <c r="B19" i="18"/>
  <c r="N19" i="18" s="1"/>
  <c r="C18" i="18"/>
  <c r="B18" i="18"/>
  <c r="N18" i="18" s="1"/>
  <c r="C17" i="18"/>
  <c r="B17" i="18"/>
  <c r="N17" i="18" s="1"/>
  <c r="C16" i="18"/>
  <c r="B16" i="18"/>
  <c r="N16" i="18" s="1"/>
  <c r="C15" i="18"/>
  <c r="B15" i="18"/>
  <c r="N15" i="18" s="1"/>
  <c r="C14" i="18"/>
  <c r="B14" i="18"/>
  <c r="N14" i="18" s="1"/>
  <c r="C13" i="18"/>
  <c r="B13" i="18"/>
  <c r="N13" i="18" s="1"/>
  <c r="C12" i="18"/>
  <c r="B12" i="18"/>
  <c r="N12" i="18" s="1"/>
  <c r="C11" i="18"/>
  <c r="B11" i="18"/>
  <c r="N11" i="18" s="1"/>
  <c r="C10" i="18"/>
  <c r="B10" i="18"/>
  <c r="N10" i="18" s="1"/>
  <c r="C9" i="18"/>
  <c r="B9" i="18"/>
  <c r="N9" i="18" s="1"/>
  <c r="C8" i="18"/>
  <c r="B8" i="18"/>
  <c r="N8" i="18" s="1"/>
  <c r="C7" i="18"/>
  <c r="B7" i="18"/>
  <c r="N7" i="18" s="1"/>
  <c r="C6" i="18"/>
  <c r="B6" i="18"/>
  <c r="N6" i="18" s="1"/>
  <c r="S44" i="17"/>
  <c r="Q44" i="17"/>
  <c r="O44" i="17"/>
  <c r="M44" i="17"/>
  <c r="K44" i="17"/>
  <c r="I44" i="17"/>
  <c r="G44" i="17"/>
  <c r="E44" i="17"/>
  <c r="C44" i="17" s="1"/>
  <c r="R43" i="17"/>
  <c r="J43" i="17"/>
  <c r="F43" i="17"/>
  <c r="C43" i="17"/>
  <c r="D43" i="17" s="1"/>
  <c r="B43" i="17"/>
  <c r="P43" i="17" s="1"/>
  <c r="R42" i="17"/>
  <c r="J42" i="17"/>
  <c r="C42" i="17"/>
  <c r="D42" i="17" s="1"/>
  <c r="B42" i="17"/>
  <c r="P42" i="17" s="1"/>
  <c r="R41" i="17"/>
  <c r="J41" i="17"/>
  <c r="F41" i="17"/>
  <c r="C41" i="17"/>
  <c r="D41" i="17" s="1"/>
  <c r="B41" i="17"/>
  <c r="P41" i="17" s="1"/>
  <c r="N40" i="17"/>
  <c r="J40" i="17"/>
  <c r="C40" i="17"/>
  <c r="D40" i="17" s="1"/>
  <c r="B40" i="17"/>
  <c r="R39" i="17"/>
  <c r="J39" i="17"/>
  <c r="F39" i="17"/>
  <c r="C39" i="17"/>
  <c r="D39" i="17" s="1"/>
  <c r="B39" i="17"/>
  <c r="P39" i="17" s="1"/>
  <c r="N38" i="17"/>
  <c r="C38" i="17"/>
  <c r="D38" i="17" s="1"/>
  <c r="B38" i="17"/>
  <c r="J38" i="17" s="1"/>
  <c r="R37" i="17"/>
  <c r="J37" i="17"/>
  <c r="F37" i="17"/>
  <c r="C37" i="17"/>
  <c r="D37" i="17" s="1"/>
  <c r="B37" i="17"/>
  <c r="P37" i="17" s="1"/>
  <c r="N36" i="17"/>
  <c r="J36" i="17"/>
  <c r="C36" i="17"/>
  <c r="D36" i="17" s="1"/>
  <c r="B36" i="17"/>
  <c r="R35" i="17"/>
  <c r="J35" i="17"/>
  <c r="F35" i="17"/>
  <c r="C35" i="17"/>
  <c r="D35" i="17" s="1"/>
  <c r="B35" i="17"/>
  <c r="P35" i="17" s="1"/>
  <c r="N34" i="17"/>
  <c r="C34" i="17"/>
  <c r="D34" i="17" s="1"/>
  <c r="B34" i="17"/>
  <c r="J34" i="17" s="1"/>
  <c r="R33" i="17"/>
  <c r="J33" i="17"/>
  <c r="F33" i="17"/>
  <c r="C33" i="17"/>
  <c r="D33" i="17" s="1"/>
  <c r="B33" i="17"/>
  <c r="P33" i="17" s="1"/>
  <c r="N32" i="17"/>
  <c r="J32" i="17"/>
  <c r="C32" i="17"/>
  <c r="D32" i="17" s="1"/>
  <c r="B32" i="17"/>
  <c r="R31" i="17"/>
  <c r="J31" i="17"/>
  <c r="F31" i="17"/>
  <c r="C31" i="17"/>
  <c r="D31" i="17" s="1"/>
  <c r="B31" i="17"/>
  <c r="P31" i="17" s="1"/>
  <c r="N30" i="17"/>
  <c r="C30" i="17"/>
  <c r="D30" i="17" s="1"/>
  <c r="B30" i="17"/>
  <c r="J30" i="17" s="1"/>
  <c r="R29" i="17"/>
  <c r="J29" i="17"/>
  <c r="F29" i="17"/>
  <c r="C29" i="17"/>
  <c r="D29" i="17" s="1"/>
  <c r="B29" i="17"/>
  <c r="P29" i="17" s="1"/>
  <c r="N28" i="17"/>
  <c r="J28" i="17"/>
  <c r="C28" i="17"/>
  <c r="D28" i="17" s="1"/>
  <c r="B28" i="17"/>
  <c r="R27" i="17"/>
  <c r="J27" i="17"/>
  <c r="F27" i="17"/>
  <c r="C27" i="17"/>
  <c r="D27" i="17" s="1"/>
  <c r="B27" i="17"/>
  <c r="P27" i="17" s="1"/>
  <c r="N26" i="17"/>
  <c r="C26" i="17"/>
  <c r="D26" i="17" s="1"/>
  <c r="B26" i="17"/>
  <c r="J26" i="17" s="1"/>
  <c r="R25" i="17"/>
  <c r="J25" i="17"/>
  <c r="F25" i="17"/>
  <c r="C25" i="17"/>
  <c r="D25" i="17" s="1"/>
  <c r="B25" i="17"/>
  <c r="P25" i="17" s="1"/>
  <c r="N24" i="17"/>
  <c r="J24" i="17"/>
  <c r="C24" i="17"/>
  <c r="D24" i="17" s="1"/>
  <c r="B24" i="17"/>
  <c r="N23" i="17"/>
  <c r="F23" i="17"/>
  <c r="C23" i="17"/>
  <c r="D23" i="17" s="1"/>
  <c r="B23" i="17"/>
  <c r="F22" i="17"/>
  <c r="C22" i="17"/>
  <c r="B22" i="17"/>
  <c r="J22" i="17" s="1"/>
  <c r="J21" i="17"/>
  <c r="C21" i="17"/>
  <c r="B21" i="17"/>
  <c r="N21" i="17" s="1"/>
  <c r="F20" i="17"/>
  <c r="C20" i="17"/>
  <c r="B20" i="17"/>
  <c r="N20" i="17" s="1"/>
  <c r="J19" i="17"/>
  <c r="F19" i="17"/>
  <c r="C19" i="17"/>
  <c r="D19" i="17" s="1"/>
  <c r="B19" i="17"/>
  <c r="R19" i="17" s="1"/>
  <c r="J18" i="17"/>
  <c r="C18" i="17"/>
  <c r="B18" i="17"/>
  <c r="R18" i="17" s="1"/>
  <c r="J17" i="17"/>
  <c r="C17" i="17"/>
  <c r="B17" i="17"/>
  <c r="R17" i="17" s="1"/>
  <c r="F16" i="17"/>
  <c r="C16" i="17"/>
  <c r="D16" i="17" s="1"/>
  <c r="B16" i="17"/>
  <c r="R16" i="17" s="1"/>
  <c r="C15" i="17"/>
  <c r="B15" i="17"/>
  <c r="R15" i="17" s="1"/>
  <c r="C14" i="17"/>
  <c r="D14" i="17" s="1"/>
  <c r="B14" i="17"/>
  <c r="R14" i="17" s="1"/>
  <c r="C13" i="17"/>
  <c r="B13" i="17"/>
  <c r="R13" i="17" s="1"/>
  <c r="C12" i="17"/>
  <c r="D12" i="17" s="1"/>
  <c r="B12" i="17"/>
  <c r="R12" i="17" s="1"/>
  <c r="C11" i="17"/>
  <c r="B11" i="17"/>
  <c r="R11" i="17" s="1"/>
  <c r="C10" i="17"/>
  <c r="D10" i="17" s="1"/>
  <c r="B10" i="17"/>
  <c r="R10" i="17" s="1"/>
  <c r="C9" i="17"/>
  <c r="B9" i="17"/>
  <c r="R9" i="17" s="1"/>
  <c r="C8" i="17"/>
  <c r="D8" i="17" s="1"/>
  <c r="B8" i="17"/>
  <c r="R8" i="17" s="1"/>
  <c r="S44" i="16"/>
  <c r="Q44" i="16"/>
  <c r="O44" i="16"/>
  <c r="M44" i="16"/>
  <c r="K44" i="16"/>
  <c r="I44" i="16"/>
  <c r="G44" i="16"/>
  <c r="E44" i="16"/>
  <c r="C44" i="16"/>
  <c r="C43" i="16"/>
  <c r="B43" i="16"/>
  <c r="N43" i="16" s="1"/>
  <c r="J42" i="16"/>
  <c r="F42" i="16"/>
  <c r="C42" i="16"/>
  <c r="B42" i="16"/>
  <c r="N41" i="16"/>
  <c r="F41" i="16"/>
  <c r="C41" i="16"/>
  <c r="B41" i="16"/>
  <c r="J40" i="16"/>
  <c r="C40" i="16"/>
  <c r="B40" i="16"/>
  <c r="F40" i="16" s="1"/>
  <c r="C39" i="16"/>
  <c r="B39" i="16"/>
  <c r="N39" i="16" s="1"/>
  <c r="J38" i="16"/>
  <c r="F38" i="16"/>
  <c r="C38" i="16"/>
  <c r="B38" i="16"/>
  <c r="N37" i="16"/>
  <c r="F37" i="16"/>
  <c r="C37" i="16"/>
  <c r="B37" i="16"/>
  <c r="J36" i="16"/>
  <c r="C36" i="16"/>
  <c r="B36" i="16"/>
  <c r="F36" i="16" s="1"/>
  <c r="C35" i="16"/>
  <c r="B35" i="16"/>
  <c r="N35" i="16" s="1"/>
  <c r="J34" i="16"/>
  <c r="F34" i="16"/>
  <c r="C34" i="16"/>
  <c r="B34" i="16"/>
  <c r="N33" i="16"/>
  <c r="F33" i="16"/>
  <c r="C33" i="16"/>
  <c r="B33" i="16"/>
  <c r="J32" i="16"/>
  <c r="C32" i="16"/>
  <c r="B32" i="16"/>
  <c r="F32" i="16" s="1"/>
  <c r="C31" i="16"/>
  <c r="B31" i="16"/>
  <c r="N31" i="16" s="1"/>
  <c r="J30" i="16"/>
  <c r="F30" i="16"/>
  <c r="C30" i="16"/>
  <c r="B30" i="16"/>
  <c r="J29" i="16"/>
  <c r="C29" i="16"/>
  <c r="B29" i="16"/>
  <c r="P29" i="16" s="1"/>
  <c r="R28" i="16"/>
  <c r="J28" i="16"/>
  <c r="F28" i="16"/>
  <c r="C28" i="16"/>
  <c r="D28" i="16" s="1"/>
  <c r="B28" i="16"/>
  <c r="P28" i="16" s="1"/>
  <c r="J27" i="16"/>
  <c r="C27" i="16"/>
  <c r="B27" i="16"/>
  <c r="P27" i="16" s="1"/>
  <c r="R26" i="16"/>
  <c r="J26" i="16"/>
  <c r="F26" i="16"/>
  <c r="C26" i="16"/>
  <c r="D26" i="16" s="1"/>
  <c r="B26" i="16"/>
  <c r="P26" i="16" s="1"/>
  <c r="J25" i="16"/>
  <c r="C25" i="16"/>
  <c r="B25" i="16"/>
  <c r="P25" i="16" s="1"/>
  <c r="R24" i="16"/>
  <c r="J24" i="16"/>
  <c r="F24" i="16"/>
  <c r="C24" i="16"/>
  <c r="D24" i="16" s="1"/>
  <c r="B24" i="16"/>
  <c r="P24" i="16" s="1"/>
  <c r="J23" i="16"/>
  <c r="C23" i="16"/>
  <c r="B23" i="16"/>
  <c r="P23" i="16" s="1"/>
  <c r="R22" i="16"/>
  <c r="J22" i="16"/>
  <c r="F22" i="16"/>
  <c r="C22" i="16"/>
  <c r="D22" i="16" s="1"/>
  <c r="B22" i="16"/>
  <c r="P22" i="16" s="1"/>
  <c r="J21" i="16"/>
  <c r="C21" i="16"/>
  <c r="B21" i="16"/>
  <c r="P21" i="16" s="1"/>
  <c r="R20" i="16"/>
  <c r="J20" i="16"/>
  <c r="F20" i="16"/>
  <c r="C20" i="16"/>
  <c r="D20" i="16" s="1"/>
  <c r="B20" i="16"/>
  <c r="P20" i="16" s="1"/>
  <c r="J19" i="16"/>
  <c r="C19" i="16"/>
  <c r="B19" i="16"/>
  <c r="P19" i="16" s="1"/>
  <c r="R18" i="16"/>
  <c r="J18" i="16"/>
  <c r="F18" i="16"/>
  <c r="C18" i="16"/>
  <c r="D18" i="16" s="1"/>
  <c r="B18" i="16"/>
  <c r="P18" i="16" s="1"/>
  <c r="J17" i="16"/>
  <c r="C17" i="16"/>
  <c r="B17" i="16"/>
  <c r="P17" i="16" s="1"/>
  <c r="R16" i="16"/>
  <c r="J16" i="16"/>
  <c r="F16" i="16"/>
  <c r="C16" i="16"/>
  <c r="D16" i="16" s="1"/>
  <c r="B16" i="16"/>
  <c r="P16" i="16" s="1"/>
  <c r="C15" i="16"/>
  <c r="B15" i="16"/>
  <c r="P15" i="16" s="1"/>
  <c r="C14" i="16"/>
  <c r="B14" i="16"/>
  <c r="R14" i="16" s="1"/>
  <c r="C13" i="16"/>
  <c r="B13" i="16"/>
  <c r="R13" i="16" s="1"/>
  <c r="C12" i="16"/>
  <c r="B12" i="16"/>
  <c r="R12" i="16" s="1"/>
  <c r="C11" i="16"/>
  <c r="B11" i="16"/>
  <c r="R11" i="16" s="1"/>
  <c r="C10" i="16"/>
  <c r="B10" i="16"/>
  <c r="R10" i="16" s="1"/>
  <c r="C9" i="16"/>
  <c r="B9" i="16"/>
  <c r="R9" i="16" s="1"/>
  <c r="C8" i="16"/>
  <c r="B8" i="16"/>
  <c r="M44" i="15"/>
  <c r="L44" i="15"/>
  <c r="K44" i="15"/>
  <c r="J44" i="15"/>
  <c r="I44" i="15"/>
  <c r="H44" i="15"/>
  <c r="G44" i="15"/>
  <c r="F44" i="15"/>
  <c r="E44" i="15"/>
  <c r="D44" i="15"/>
  <c r="C44" i="15" s="1"/>
  <c r="C43" i="15"/>
  <c r="B43" i="15"/>
  <c r="C42" i="15"/>
  <c r="B42" i="15"/>
  <c r="C41" i="15"/>
  <c r="B41" i="15"/>
  <c r="C40" i="15"/>
  <c r="B40" i="15"/>
  <c r="C39" i="15"/>
  <c r="B39" i="15"/>
  <c r="C38" i="15"/>
  <c r="B38" i="15"/>
  <c r="C37" i="15"/>
  <c r="B37" i="15"/>
  <c r="C36" i="15"/>
  <c r="B36" i="15"/>
  <c r="C35" i="15"/>
  <c r="B35" i="15"/>
  <c r="C34" i="15"/>
  <c r="B34" i="15"/>
  <c r="C33" i="15"/>
  <c r="B33" i="15"/>
  <c r="C32" i="15"/>
  <c r="B32" i="15"/>
  <c r="C31" i="15"/>
  <c r="B31" i="15"/>
  <c r="C30" i="15"/>
  <c r="B30" i="15"/>
  <c r="C29" i="15"/>
  <c r="B29" i="15"/>
  <c r="C28" i="15"/>
  <c r="B28" i="15"/>
  <c r="C27" i="15"/>
  <c r="B27" i="15"/>
  <c r="C26" i="15"/>
  <c r="B26" i="15"/>
  <c r="C25" i="15"/>
  <c r="B25" i="15"/>
  <c r="C24" i="15"/>
  <c r="B24" i="15"/>
  <c r="C23" i="15"/>
  <c r="B23" i="15"/>
  <c r="C22" i="15"/>
  <c r="B22" i="15"/>
  <c r="C21" i="15"/>
  <c r="B21" i="15"/>
  <c r="C20" i="15"/>
  <c r="B20" i="15"/>
  <c r="C19" i="15"/>
  <c r="B19" i="15"/>
  <c r="C18" i="15"/>
  <c r="B18" i="15"/>
  <c r="C17" i="15"/>
  <c r="B17" i="15"/>
  <c r="C16" i="15"/>
  <c r="B16" i="15"/>
  <c r="C15" i="15"/>
  <c r="B15" i="15"/>
  <c r="C14" i="15"/>
  <c r="B14" i="15"/>
  <c r="C13" i="15"/>
  <c r="B13" i="15"/>
  <c r="C12" i="15"/>
  <c r="B12" i="15"/>
  <c r="C11" i="15"/>
  <c r="B11" i="15"/>
  <c r="C10" i="15"/>
  <c r="B10" i="15"/>
  <c r="C9" i="15"/>
  <c r="B9" i="15"/>
  <c r="C8" i="15"/>
  <c r="B8" i="15"/>
  <c r="B44" i="15" s="1"/>
  <c r="M44" i="14"/>
  <c r="L44" i="14"/>
  <c r="K44" i="14"/>
  <c r="J44" i="14"/>
  <c r="I44" i="14"/>
  <c r="H44" i="14"/>
  <c r="G44" i="14"/>
  <c r="F44" i="14"/>
  <c r="E44" i="14"/>
  <c r="D44" i="14"/>
  <c r="C43" i="14"/>
  <c r="B43" i="14"/>
  <c r="C42" i="14"/>
  <c r="B42" i="14"/>
  <c r="C41" i="14"/>
  <c r="B41" i="14"/>
  <c r="C40" i="14"/>
  <c r="B40" i="14"/>
  <c r="C39" i="14"/>
  <c r="B39" i="14"/>
  <c r="C38" i="14"/>
  <c r="B38" i="14"/>
  <c r="C37" i="14"/>
  <c r="B37" i="14"/>
  <c r="C36" i="14"/>
  <c r="B36" i="14"/>
  <c r="C35" i="14"/>
  <c r="B35" i="14"/>
  <c r="C34" i="14"/>
  <c r="B34" i="14"/>
  <c r="C33" i="14"/>
  <c r="B33" i="14"/>
  <c r="C32" i="14"/>
  <c r="B32" i="14"/>
  <c r="C31" i="14"/>
  <c r="B31" i="14"/>
  <c r="C30" i="14"/>
  <c r="B30" i="14"/>
  <c r="C29" i="14"/>
  <c r="B29" i="14"/>
  <c r="C28" i="14"/>
  <c r="B28" i="14"/>
  <c r="C27" i="14"/>
  <c r="B27" i="14"/>
  <c r="C26" i="14"/>
  <c r="B26" i="14"/>
  <c r="C25" i="14"/>
  <c r="B25" i="14"/>
  <c r="C24" i="14"/>
  <c r="B24" i="14"/>
  <c r="C23" i="14"/>
  <c r="B23" i="14"/>
  <c r="C22" i="14"/>
  <c r="B22" i="14"/>
  <c r="C21" i="14"/>
  <c r="B21" i="14"/>
  <c r="C20" i="14"/>
  <c r="B20" i="14"/>
  <c r="C19" i="14"/>
  <c r="B19" i="14"/>
  <c r="C18" i="14"/>
  <c r="B18" i="14"/>
  <c r="C17" i="14"/>
  <c r="B17" i="14"/>
  <c r="C16" i="14"/>
  <c r="B16" i="14"/>
  <c r="C15" i="14"/>
  <c r="B15" i="14"/>
  <c r="C14" i="14"/>
  <c r="B14" i="14"/>
  <c r="C13" i="14"/>
  <c r="B13" i="14"/>
  <c r="C12" i="14"/>
  <c r="B12" i="14"/>
  <c r="C11" i="14"/>
  <c r="B11" i="14"/>
  <c r="C10" i="14"/>
  <c r="B10" i="14"/>
  <c r="C9" i="14"/>
  <c r="B9" i="14"/>
  <c r="C8" i="14"/>
  <c r="B8" i="14"/>
  <c r="M44" i="13"/>
  <c r="L44" i="13"/>
  <c r="K44" i="13"/>
  <c r="J44" i="13"/>
  <c r="I44" i="13"/>
  <c r="H44" i="13"/>
  <c r="G44" i="13"/>
  <c r="F44" i="13"/>
  <c r="E44" i="13"/>
  <c r="D44" i="13"/>
  <c r="C44" i="13" s="1"/>
  <c r="C43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C30" i="13"/>
  <c r="B30" i="13"/>
  <c r="B29" i="13"/>
  <c r="B28" i="13"/>
  <c r="C27" i="13"/>
  <c r="B27" i="13"/>
  <c r="B26" i="13"/>
  <c r="C25" i="13"/>
  <c r="B25" i="13"/>
  <c r="C24" i="13"/>
  <c r="B24" i="13"/>
  <c r="B23" i="13"/>
  <c r="C22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J44" i="12"/>
  <c r="I44" i="12"/>
  <c r="H44" i="12"/>
  <c r="G44" i="12"/>
  <c r="F44" i="12"/>
  <c r="E44" i="12"/>
  <c r="D44" i="12"/>
  <c r="C44" i="12"/>
  <c r="K43" i="12"/>
  <c r="B43" i="12"/>
  <c r="K42" i="12"/>
  <c r="B42" i="12"/>
  <c r="K41" i="12"/>
  <c r="B41" i="12"/>
  <c r="K40" i="12"/>
  <c r="B40" i="12"/>
  <c r="K39" i="12"/>
  <c r="B39" i="12"/>
  <c r="K38" i="12"/>
  <c r="B38" i="12"/>
  <c r="K37" i="12"/>
  <c r="B37" i="12"/>
  <c r="K36" i="12"/>
  <c r="B36" i="12"/>
  <c r="K35" i="12"/>
  <c r="B35" i="12"/>
  <c r="K34" i="12"/>
  <c r="B34" i="12"/>
  <c r="K33" i="12"/>
  <c r="B33" i="12"/>
  <c r="K32" i="12"/>
  <c r="B32" i="12"/>
  <c r="K31" i="12"/>
  <c r="B31" i="12"/>
  <c r="K30" i="12"/>
  <c r="B30" i="12"/>
  <c r="K29" i="12"/>
  <c r="B29" i="12"/>
  <c r="K28" i="12"/>
  <c r="B28" i="12"/>
  <c r="K27" i="12"/>
  <c r="B27" i="12"/>
  <c r="K26" i="12"/>
  <c r="B26" i="12"/>
  <c r="K25" i="12"/>
  <c r="B25" i="12"/>
  <c r="K24" i="12"/>
  <c r="B24" i="12"/>
  <c r="K23" i="12"/>
  <c r="B23" i="12"/>
  <c r="K22" i="12"/>
  <c r="B22" i="12"/>
  <c r="K21" i="12"/>
  <c r="B21" i="12"/>
  <c r="K20" i="12"/>
  <c r="B20" i="12"/>
  <c r="K19" i="12"/>
  <c r="B19" i="12"/>
  <c r="K18" i="12"/>
  <c r="B18" i="12"/>
  <c r="K17" i="12"/>
  <c r="B17" i="12"/>
  <c r="K16" i="12"/>
  <c r="B16" i="12"/>
  <c r="K15" i="12"/>
  <c r="B15" i="12"/>
  <c r="K14" i="12"/>
  <c r="B14" i="12"/>
  <c r="K13" i="12"/>
  <c r="B13" i="12"/>
  <c r="K12" i="12"/>
  <c r="B12" i="12"/>
  <c r="K11" i="12"/>
  <c r="B11" i="12"/>
  <c r="K10" i="12"/>
  <c r="B10" i="12"/>
  <c r="K9" i="12"/>
  <c r="B9" i="12"/>
  <c r="K8" i="12"/>
  <c r="B8" i="12"/>
  <c r="J44" i="11"/>
  <c r="I44" i="11"/>
  <c r="H44" i="11"/>
  <c r="G44" i="11"/>
  <c r="F44" i="11"/>
  <c r="E44" i="11"/>
  <c r="D44" i="11"/>
  <c r="C44" i="11"/>
  <c r="K43" i="11"/>
  <c r="B43" i="11"/>
  <c r="K42" i="11"/>
  <c r="B42" i="11"/>
  <c r="K41" i="11"/>
  <c r="B41" i="11"/>
  <c r="K40" i="11"/>
  <c r="B40" i="11"/>
  <c r="K39" i="11"/>
  <c r="B39" i="11"/>
  <c r="K38" i="11"/>
  <c r="B38" i="11"/>
  <c r="K37" i="11"/>
  <c r="B37" i="11"/>
  <c r="K36" i="11"/>
  <c r="B36" i="11"/>
  <c r="K35" i="11"/>
  <c r="B35" i="11"/>
  <c r="K34" i="11"/>
  <c r="B34" i="11"/>
  <c r="K33" i="11"/>
  <c r="B33" i="11"/>
  <c r="K32" i="11"/>
  <c r="B32" i="11"/>
  <c r="K31" i="11"/>
  <c r="B31" i="11"/>
  <c r="K30" i="11"/>
  <c r="B30" i="11"/>
  <c r="K29" i="11"/>
  <c r="B29" i="11"/>
  <c r="K28" i="11"/>
  <c r="B28" i="11"/>
  <c r="K27" i="11"/>
  <c r="B27" i="11"/>
  <c r="K26" i="11"/>
  <c r="B26" i="11"/>
  <c r="K25" i="11"/>
  <c r="B25" i="11"/>
  <c r="K24" i="11"/>
  <c r="B24" i="11"/>
  <c r="K23" i="11"/>
  <c r="B23" i="11"/>
  <c r="K22" i="11"/>
  <c r="B22" i="11"/>
  <c r="K21" i="11"/>
  <c r="B21" i="11"/>
  <c r="K20" i="11"/>
  <c r="B20" i="11"/>
  <c r="K19" i="11"/>
  <c r="B19" i="11"/>
  <c r="K18" i="11"/>
  <c r="B18" i="11"/>
  <c r="K17" i="11"/>
  <c r="B17" i="11"/>
  <c r="K16" i="11"/>
  <c r="B16" i="11"/>
  <c r="K15" i="11"/>
  <c r="B15" i="11"/>
  <c r="K14" i="11"/>
  <c r="B14" i="11"/>
  <c r="K13" i="11"/>
  <c r="B13" i="11"/>
  <c r="K12" i="11"/>
  <c r="B12" i="11"/>
  <c r="K11" i="11"/>
  <c r="B11" i="11"/>
  <c r="K10" i="11"/>
  <c r="B10" i="11"/>
  <c r="K9" i="11"/>
  <c r="B9" i="11"/>
  <c r="K8" i="11"/>
  <c r="B8" i="11"/>
  <c r="J44" i="10"/>
  <c r="I44" i="10"/>
  <c r="H44" i="10"/>
  <c r="G44" i="10"/>
  <c r="F44" i="10"/>
  <c r="E44" i="10"/>
  <c r="D44" i="10"/>
  <c r="C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J44" i="9"/>
  <c r="I44" i="9"/>
  <c r="H44" i="9"/>
  <c r="G44" i="9"/>
  <c r="F44" i="9"/>
  <c r="E44" i="9"/>
  <c r="D44" i="9"/>
  <c r="C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J44" i="8"/>
  <c r="I44" i="8"/>
  <c r="H44" i="8"/>
  <c r="G44" i="8"/>
  <c r="F44" i="8"/>
  <c r="E44" i="8"/>
  <c r="D44" i="8"/>
  <c r="C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M44" i="7"/>
  <c r="L44" i="7"/>
  <c r="K44" i="7"/>
  <c r="J44" i="7"/>
  <c r="I44" i="7"/>
  <c r="H44" i="7"/>
  <c r="G44" i="7"/>
  <c r="F44" i="7"/>
  <c r="E44" i="7"/>
  <c r="D44" i="7"/>
  <c r="C44" i="7" s="1"/>
  <c r="C43" i="7"/>
  <c r="B43" i="7"/>
  <c r="C42" i="7"/>
  <c r="B42" i="7"/>
  <c r="C41" i="7"/>
  <c r="B41" i="7"/>
  <c r="C40" i="7"/>
  <c r="B40" i="7"/>
  <c r="C39" i="7"/>
  <c r="B39" i="7"/>
  <c r="C38" i="7"/>
  <c r="B38" i="7"/>
  <c r="C37" i="7"/>
  <c r="B37" i="7"/>
  <c r="C36" i="7"/>
  <c r="B36" i="7"/>
  <c r="C35" i="7"/>
  <c r="B35" i="7"/>
  <c r="C34" i="7"/>
  <c r="B34" i="7"/>
  <c r="C33" i="7"/>
  <c r="B33" i="7"/>
  <c r="C32" i="7"/>
  <c r="B32" i="7"/>
  <c r="C31" i="7"/>
  <c r="B31" i="7"/>
  <c r="C30" i="7"/>
  <c r="B30" i="7"/>
  <c r="C29" i="7"/>
  <c r="B29" i="7"/>
  <c r="C28" i="7"/>
  <c r="B28" i="7"/>
  <c r="C27" i="7"/>
  <c r="B27" i="7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C19" i="7"/>
  <c r="B19" i="7"/>
  <c r="C18" i="7"/>
  <c r="B18" i="7"/>
  <c r="C17" i="7"/>
  <c r="B17" i="7"/>
  <c r="C16" i="7"/>
  <c r="B16" i="7"/>
  <c r="C15" i="7"/>
  <c r="B15" i="7"/>
  <c r="C14" i="7"/>
  <c r="B14" i="7"/>
  <c r="C13" i="7"/>
  <c r="B13" i="7"/>
  <c r="C12" i="7"/>
  <c r="B12" i="7"/>
  <c r="C11" i="7"/>
  <c r="B11" i="7"/>
  <c r="C10" i="7"/>
  <c r="B10" i="7"/>
  <c r="C9" i="7"/>
  <c r="B9" i="7"/>
  <c r="C8" i="7"/>
  <c r="B8" i="7"/>
  <c r="B44" i="7" s="1"/>
  <c r="M44" i="6"/>
  <c r="L44" i="6"/>
  <c r="K44" i="6"/>
  <c r="J44" i="6"/>
  <c r="I44" i="6"/>
  <c r="H44" i="6"/>
  <c r="G44" i="6"/>
  <c r="F44" i="6"/>
  <c r="E44" i="6"/>
  <c r="D44" i="6"/>
  <c r="C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44" i="6" s="1"/>
  <c r="M44" i="5"/>
  <c r="L44" i="5"/>
  <c r="K44" i="5"/>
  <c r="J44" i="5"/>
  <c r="I44" i="5"/>
  <c r="H44" i="5"/>
  <c r="G44" i="5"/>
  <c r="F44" i="5"/>
  <c r="E44" i="5"/>
  <c r="C44" i="5" s="1"/>
  <c r="D44" i="5"/>
  <c r="C43" i="5"/>
  <c r="B43" i="5"/>
  <c r="C42" i="5"/>
  <c r="B42" i="5"/>
  <c r="C41" i="5"/>
  <c r="B41" i="5"/>
  <c r="C40" i="5"/>
  <c r="B40" i="5"/>
  <c r="C39" i="5"/>
  <c r="B39" i="5"/>
  <c r="C38" i="5"/>
  <c r="B38" i="5"/>
  <c r="C37" i="5"/>
  <c r="B37" i="5"/>
  <c r="C36" i="5"/>
  <c r="B36" i="5"/>
  <c r="C35" i="5"/>
  <c r="B35" i="5"/>
  <c r="C34" i="5"/>
  <c r="B34" i="5"/>
  <c r="C33" i="5"/>
  <c r="B33" i="5"/>
  <c r="C32" i="5"/>
  <c r="B32" i="5"/>
  <c r="C31" i="5"/>
  <c r="B31" i="5"/>
  <c r="C30" i="5"/>
  <c r="B30" i="5"/>
  <c r="C29" i="5"/>
  <c r="B29" i="5"/>
  <c r="C28" i="5"/>
  <c r="B28" i="5"/>
  <c r="C27" i="5"/>
  <c r="B27" i="5"/>
  <c r="C26" i="5"/>
  <c r="B26" i="5"/>
  <c r="C25" i="5"/>
  <c r="B25" i="5"/>
  <c r="C24" i="5"/>
  <c r="B24" i="5"/>
  <c r="C23" i="5"/>
  <c r="B23" i="5"/>
  <c r="C22" i="5"/>
  <c r="B22" i="5"/>
  <c r="C21" i="5"/>
  <c r="B21" i="5"/>
  <c r="C20" i="5"/>
  <c r="B20" i="5"/>
  <c r="C19" i="5"/>
  <c r="B19" i="5"/>
  <c r="C18" i="5"/>
  <c r="B18" i="5"/>
  <c r="C17" i="5"/>
  <c r="B17" i="5"/>
  <c r="C16" i="5"/>
  <c r="B16" i="5"/>
  <c r="C15" i="5"/>
  <c r="B15" i="5"/>
  <c r="C14" i="5"/>
  <c r="B14" i="5"/>
  <c r="C13" i="5"/>
  <c r="B13" i="5"/>
  <c r="C12" i="5"/>
  <c r="B12" i="5"/>
  <c r="C11" i="5"/>
  <c r="B11" i="5"/>
  <c r="C10" i="5"/>
  <c r="B10" i="5"/>
  <c r="C9" i="5"/>
  <c r="B9" i="5"/>
  <c r="C8" i="5"/>
  <c r="B8" i="5"/>
  <c r="M44" i="4"/>
  <c r="L44" i="4"/>
  <c r="K44" i="4"/>
  <c r="J44" i="4"/>
  <c r="I44" i="4"/>
  <c r="H44" i="4"/>
  <c r="G44" i="4"/>
  <c r="F44" i="4"/>
  <c r="E44" i="4"/>
  <c r="D44" i="4"/>
  <c r="C44" i="4" s="1"/>
  <c r="C43" i="4"/>
  <c r="B43" i="4"/>
  <c r="C42" i="4"/>
  <c r="B42" i="4"/>
  <c r="C41" i="4"/>
  <c r="B41" i="4"/>
  <c r="C40" i="4"/>
  <c r="B40" i="4"/>
  <c r="C39" i="4"/>
  <c r="B39" i="4"/>
  <c r="C38" i="4"/>
  <c r="B38" i="4"/>
  <c r="C37" i="4"/>
  <c r="B37" i="4"/>
  <c r="C36" i="4"/>
  <c r="B36" i="4"/>
  <c r="C35" i="4"/>
  <c r="B35" i="4"/>
  <c r="C34" i="4"/>
  <c r="B34" i="4"/>
  <c r="C33" i="4"/>
  <c r="B33" i="4"/>
  <c r="C32" i="4"/>
  <c r="B32" i="4"/>
  <c r="C31" i="4"/>
  <c r="B31" i="4"/>
  <c r="C30" i="4"/>
  <c r="B30" i="4"/>
  <c r="C29" i="4"/>
  <c r="B29" i="4"/>
  <c r="C28" i="4"/>
  <c r="B28" i="4"/>
  <c r="C27" i="4"/>
  <c r="B27" i="4"/>
  <c r="C26" i="4"/>
  <c r="B26" i="4"/>
  <c r="C25" i="4"/>
  <c r="B25" i="4"/>
  <c r="C24" i="4"/>
  <c r="B24" i="4"/>
  <c r="C23" i="4"/>
  <c r="B23" i="4"/>
  <c r="C22" i="4"/>
  <c r="B22" i="4"/>
  <c r="C21" i="4"/>
  <c r="B21" i="4"/>
  <c r="C20" i="4"/>
  <c r="B20" i="4"/>
  <c r="C19" i="4"/>
  <c r="B19" i="4"/>
  <c r="C18" i="4"/>
  <c r="B18" i="4"/>
  <c r="C17" i="4"/>
  <c r="B17" i="4"/>
  <c r="C16" i="4"/>
  <c r="B16" i="4"/>
  <c r="C15" i="4"/>
  <c r="B15" i="4"/>
  <c r="C14" i="4"/>
  <c r="B14" i="4"/>
  <c r="C13" i="4"/>
  <c r="B13" i="4"/>
  <c r="C12" i="4"/>
  <c r="B12" i="4"/>
  <c r="C11" i="4"/>
  <c r="B11" i="4"/>
  <c r="C10" i="4"/>
  <c r="B10" i="4"/>
  <c r="C9" i="4"/>
  <c r="B9" i="4"/>
  <c r="C8" i="4"/>
  <c r="B8" i="4"/>
  <c r="Q42" i="3"/>
  <c r="P42" i="3"/>
  <c r="O42" i="3"/>
  <c r="M42" i="3"/>
  <c r="K42" i="3"/>
  <c r="I42" i="3"/>
  <c r="G42" i="3"/>
  <c r="C42" i="3" s="1"/>
  <c r="E42" i="3"/>
  <c r="N41" i="3"/>
  <c r="J41" i="3"/>
  <c r="B41" i="3"/>
  <c r="L41" i="3" s="1"/>
  <c r="N40" i="3"/>
  <c r="J40" i="3"/>
  <c r="B40" i="3"/>
  <c r="L40" i="3" s="1"/>
  <c r="N39" i="3"/>
  <c r="J39" i="3"/>
  <c r="B39" i="3"/>
  <c r="L39" i="3" s="1"/>
  <c r="N38" i="3"/>
  <c r="J38" i="3"/>
  <c r="B38" i="3"/>
  <c r="L38" i="3" s="1"/>
  <c r="N37" i="3"/>
  <c r="J37" i="3"/>
  <c r="B37" i="3"/>
  <c r="L37" i="3" s="1"/>
  <c r="N36" i="3"/>
  <c r="J36" i="3"/>
  <c r="B36" i="3"/>
  <c r="L36" i="3" s="1"/>
  <c r="N35" i="3"/>
  <c r="J35" i="3"/>
  <c r="B35" i="3"/>
  <c r="L35" i="3" s="1"/>
  <c r="N34" i="3"/>
  <c r="J34" i="3"/>
  <c r="B34" i="3"/>
  <c r="L34" i="3" s="1"/>
  <c r="N33" i="3"/>
  <c r="J33" i="3"/>
  <c r="B33" i="3"/>
  <c r="L33" i="3" s="1"/>
  <c r="N32" i="3"/>
  <c r="J32" i="3"/>
  <c r="B32" i="3"/>
  <c r="L32" i="3" s="1"/>
  <c r="N31" i="3"/>
  <c r="J31" i="3"/>
  <c r="B31" i="3"/>
  <c r="L31" i="3" s="1"/>
  <c r="N30" i="3"/>
  <c r="J30" i="3"/>
  <c r="B30" i="3"/>
  <c r="L30" i="3" s="1"/>
  <c r="N29" i="3"/>
  <c r="J29" i="3"/>
  <c r="B29" i="3"/>
  <c r="L29" i="3" s="1"/>
  <c r="N28" i="3"/>
  <c r="J28" i="3"/>
  <c r="B28" i="3"/>
  <c r="L28" i="3" s="1"/>
  <c r="N27" i="3"/>
  <c r="J27" i="3"/>
  <c r="B27" i="3"/>
  <c r="L27" i="3" s="1"/>
  <c r="N26" i="3"/>
  <c r="J26" i="3"/>
  <c r="B26" i="3"/>
  <c r="L26" i="3" s="1"/>
  <c r="N25" i="3"/>
  <c r="J25" i="3"/>
  <c r="B25" i="3"/>
  <c r="L25" i="3" s="1"/>
  <c r="N24" i="3"/>
  <c r="J24" i="3"/>
  <c r="B24" i="3"/>
  <c r="L24" i="3" s="1"/>
  <c r="N23" i="3"/>
  <c r="J23" i="3"/>
  <c r="B23" i="3"/>
  <c r="L23" i="3" s="1"/>
  <c r="N22" i="3"/>
  <c r="J22" i="3"/>
  <c r="B22" i="3"/>
  <c r="L22" i="3" s="1"/>
  <c r="N21" i="3"/>
  <c r="J21" i="3"/>
  <c r="B21" i="3"/>
  <c r="L21" i="3" s="1"/>
  <c r="N20" i="3"/>
  <c r="J20" i="3"/>
  <c r="B20" i="3"/>
  <c r="L20" i="3" s="1"/>
  <c r="N19" i="3"/>
  <c r="J19" i="3"/>
  <c r="B19" i="3"/>
  <c r="L19" i="3" s="1"/>
  <c r="N18" i="3"/>
  <c r="J18" i="3"/>
  <c r="B18" i="3"/>
  <c r="L18" i="3" s="1"/>
  <c r="N17" i="3"/>
  <c r="J17" i="3"/>
  <c r="B17" i="3"/>
  <c r="L17" i="3" s="1"/>
  <c r="N16" i="3"/>
  <c r="J16" i="3"/>
  <c r="B16" i="3"/>
  <c r="L16" i="3" s="1"/>
  <c r="N15" i="3"/>
  <c r="J15" i="3"/>
  <c r="B15" i="3"/>
  <c r="L15" i="3" s="1"/>
  <c r="N14" i="3"/>
  <c r="J14" i="3"/>
  <c r="B14" i="3"/>
  <c r="L14" i="3" s="1"/>
  <c r="N13" i="3"/>
  <c r="J13" i="3"/>
  <c r="B13" i="3"/>
  <c r="L13" i="3" s="1"/>
  <c r="N12" i="3"/>
  <c r="J12" i="3"/>
  <c r="B12" i="3"/>
  <c r="L12" i="3" s="1"/>
  <c r="N11" i="3"/>
  <c r="J11" i="3"/>
  <c r="B11" i="3"/>
  <c r="L11" i="3" s="1"/>
  <c r="N10" i="3"/>
  <c r="J10" i="3"/>
  <c r="B10" i="3"/>
  <c r="L10" i="3" s="1"/>
  <c r="N9" i="3"/>
  <c r="J9" i="3"/>
  <c r="B9" i="3"/>
  <c r="L9" i="3" s="1"/>
  <c r="N8" i="3"/>
  <c r="J8" i="3"/>
  <c r="B8" i="3"/>
  <c r="L8" i="3" s="1"/>
  <c r="N7" i="3"/>
  <c r="J7" i="3"/>
  <c r="B7" i="3"/>
  <c r="L7" i="3" s="1"/>
  <c r="N6" i="3"/>
  <c r="J6" i="3"/>
  <c r="B6" i="3"/>
  <c r="M44" i="2"/>
  <c r="L44" i="2"/>
  <c r="K44" i="2"/>
  <c r="J44" i="2"/>
  <c r="I44" i="2"/>
  <c r="H44" i="2"/>
  <c r="G44" i="2"/>
  <c r="F44" i="2"/>
  <c r="E44" i="2"/>
  <c r="D44" i="2"/>
  <c r="C44" i="2" s="1"/>
  <c r="C43" i="2"/>
  <c r="B43" i="2"/>
  <c r="C42" i="2"/>
  <c r="B42" i="2"/>
  <c r="C41" i="2"/>
  <c r="B41" i="2"/>
  <c r="C40" i="2"/>
  <c r="B40" i="2"/>
  <c r="C39" i="2"/>
  <c r="B39" i="2"/>
  <c r="C38" i="2"/>
  <c r="B38" i="2"/>
  <c r="C37" i="2"/>
  <c r="B37" i="2"/>
  <c r="C36" i="2"/>
  <c r="B36" i="2"/>
  <c r="C35" i="2"/>
  <c r="B35" i="2"/>
  <c r="C34" i="2"/>
  <c r="B34" i="2"/>
  <c r="C33" i="2"/>
  <c r="B33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M44" i="1"/>
  <c r="L44" i="1"/>
  <c r="K44" i="1"/>
  <c r="J44" i="1"/>
  <c r="I44" i="1"/>
  <c r="H44" i="1"/>
  <c r="G44" i="1"/>
  <c r="F44" i="1"/>
  <c r="E44" i="1"/>
  <c r="D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C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B42" i="3" l="1"/>
  <c r="B44" i="2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N42" i="3"/>
  <c r="B44" i="4"/>
  <c r="B44" i="8"/>
  <c r="B44" i="9"/>
  <c r="B44" i="10"/>
  <c r="B44" i="11"/>
  <c r="K44" i="11"/>
  <c r="B44" i="12"/>
  <c r="K44" i="12"/>
  <c r="B44" i="13"/>
  <c r="B44" i="14"/>
  <c r="C44" i="14"/>
  <c r="B44" i="16"/>
  <c r="N16" i="16"/>
  <c r="F17" i="16"/>
  <c r="N18" i="16"/>
  <c r="F19" i="16"/>
  <c r="N20" i="16"/>
  <c r="F21" i="16"/>
  <c r="N22" i="16"/>
  <c r="F23" i="16"/>
  <c r="N24" i="16"/>
  <c r="F25" i="16"/>
  <c r="N26" i="16"/>
  <c r="F27" i="16"/>
  <c r="N28" i="16"/>
  <c r="F29" i="16"/>
  <c r="P30" i="16"/>
  <c r="R30" i="16"/>
  <c r="N30" i="16"/>
  <c r="D33" i="16"/>
  <c r="P34" i="16"/>
  <c r="R34" i="16"/>
  <c r="N34" i="16"/>
  <c r="D37" i="16"/>
  <c r="P38" i="16"/>
  <c r="R38" i="16"/>
  <c r="N38" i="16"/>
  <c r="D41" i="16"/>
  <c r="P42" i="16"/>
  <c r="R42" i="16"/>
  <c r="N42" i="16"/>
  <c r="F17" i="17"/>
  <c r="F18" i="17"/>
  <c r="D20" i="17"/>
  <c r="D21" i="17"/>
  <c r="R23" i="17"/>
  <c r="J23" i="17"/>
  <c r="P24" i="17"/>
  <c r="F24" i="17"/>
  <c r="R24" i="17"/>
  <c r="P28" i="17"/>
  <c r="F28" i="17"/>
  <c r="R28" i="17"/>
  <c r="P32" i="17"/>
  <c r="F32" i="17"/>
  <c r="R32" i="17"/>
  <c r="P36" i="17"/>
  <c r="F36" i="17"/>
  <c r="R36" i="17"/>
  <c r="P40" i="17"/>
  <c r="F40" i="17"/>
  <c r="R40" i="17"/>
  <c r="P31" i="16"/>
  <c r="J31" i="16"/>
  <c r="R31" i="16"/>
  <c r="P35" i="16"/>
  <c r="J35" i="16"/>
  <c r="R35" i="16"/>
  <c r="P39" i="16"/>
  <c r="J39" i="16"/>
  <c r="R39" i="16"/>
  <c r="P43" i="16"/>
  <c r="J43" i="16"/>
  <c r="R43" i="16"/>
  <c r="J42" i="3"/>
  <c r="N17" i="16"/>
  <c r="N19" i="16"/>
  <c r="N21" i="16"/>
  <c r="N23" i="16"/>
  <c r="N25" i="16"/>
  <c r="N27" i="16"/>
  <c r="N29" i="16"/>
  <c r="D31" i="16"/>
  <c r="P32" i="16"/>
  <c r="R32" i="16"/>
  <c r="N32" i="16"/>
  <c r="D35" i="16"/>
  <c r="P36" i="16"/>
  <c r="R36" i="16"/>
  <c r="N36" i="16"/>
  <c r="D39" i="16"/>
  <c r="P40" i="16"/>
  <c r="R40" i="16"/>
  <c r="N40" i="16"/>
  <c r="D43" i="16"/>
  <c r="D9" i="17"/>
  <c r="D11" i="17"/>
  <c r="D13" i="17"/>
  <c r="D15" i="17"/>
  <c r="N18" i="17"/>
  <c r="P26" i="17"/>
  <c r="F26" i="17"/>
  <c r="R26" i="17"/>
  <c r="P30" i="17"/>
  <c r="F30" i="17"/>
  <c r="R30" i="17"/>
  <c r="P34" i="17"/>
  <c r="F34" i="17"/>
  <c r="R34" i="17"/>
  <c r="P38" i="17"/>
  <c r="F38" i="17"/>
  <c r="R38" i="17"/>
  <c r="B44" i="5"/>
  <c r="D17" i="16"/>
  <c r="R17" i="16"/>
  <c r="D19" i="16"/>
  <c r="R19" i="16"/>
  <c r="D21" i="16"/>
  <c r="R21" i="16"/>
  <c r="D23" i="16"/>
  <c r="R23" i="16"/>
  <c r="D25" i="16"/>
  <c r="R25" i="16"/>
  <c r="D27" i="16"/>
  <c r="R27" i="16"/>
  <c r="D29" i="16"/>
  <c r="R29" i="16"/>
  <c r="F31" i="16"/>
  <c r="P33" i="16"/>
  <c r="J33" i="16"/>
  <c r="R33" i="16"/>
  <c r="F35" i="16"/>
  <c r="P37" i="16"/>
  <c r="J37" i="16"/>
  <c r="R37" i="16"/>
  <c r="F39" i="16"/>
  <c r="P41" i="16"/>
  <c r="J41" i="16"/>
  <c r="R41" i="16"/>
  <c r="F43" i="16"/>
  <c r="R20" i="17"/>
  <c r="J20" i="17"/>
  <c r="R21" i="17"/>
  <c r="F21" i="17"/>
  <c r="P22" i="17"/>
  <c r="R22" i="17"/>
  <c r="N22" i="17"/>
  <c r="D30" i="16"/>
  <c r="D32" i="16"/>
  <c r="D34" i="16"/>
  <c r="D36" i="16"/>
  <c r="D38" i="16"/>
  <c r="D40" i="16"/>
  <c r="D42" i="16"/>
  <c r="D17" i="17"/>
  <c r="D18" i="17"/>
  <c r="N19" i="17"/>
  <c r="D22" i="17"/>
  <c r="N25" i="17"/>
  <c r="N27" i="17"/>
  <c r="N29" i="17"/>
  <c r="N31" i="17"/>
  <c r="N33" i="17"/>
  <c r="N35" i="17"/>
  <c r="N37" i="17"/>
  <c r="N39" i="17"/>
  <c r="N41" i="17"/>
  <c r="F42" i="17"/>
  <c r="N43" i="17"/>
  <c r="P9" i="19"/>
  <c r="P10" i="19"/>
  <c r="P11" i="19"/>
  <c r="P12" i="19"/>
  <c r="P13" i="19"/>
  <c r="P14" i="19"/>
  <c r="P15" i="19"/>
  <c r="P16" i="19"/>
  <c r="P17" i="19"/>
  <c r="P18" i="19"/>
  <c r="P19" i="19"/>
  <c r="P20" i="19"/>
  <c r="P21" i="19"/>
  <c r="P22" i="19"/>
  <c r="P23" i="19"/>
  <c r="P24" i="19"/>
  <c r="P25" i="19"/>
  <c r="P26" i="19"/>
  <c r="P27" i="19"/>
  <c r="P28" i="19"/>
  <c r="P29" i="19"/>
  <c r="P30" i="19"/>
  <c r="P31" i="19"/>
  <c r="P32" i="19"/>
  <c r="P33" i="19"/>
  <c r="P34" i="19"/>
  <c r="P35" i="19"/>
  <c r="P36" i="19"/>
  <c r="P37" i="19"/>
  <c r="P38" i="19"/>
  <c r="P39" i="19"/>
  <c r="P40" i="19"/>
  <c r="P41" i="19"/>
  <c r="P42" i="19"/>
  <c r="N42" i="17"/>
  <c r="B8" i="20"/>
  <c r="P8" i="20" s="1"/>
  <c r="B9" i="20"/>
  <c r="P9" i="20" s="1"/>
  <c r="B10" i="20"/>
  <c r="P10" i="20" s="1"/>
  <c r="B11" i="20"/>
  <c r="B12" i="20"/>
  <c r="P12" i="20" s="1"/>
  <c r="B13" i="20"/>
  <c r="P13" i="20" s="1"/>
  <c r="B14" i="20"/>
  <c r="P14" i="20" s="1"/>
  <c r="B15" i="20"/>
  <c r="P15" i="20" s="1"/>
  <c r="B16" i="20"/>
  <c r="P16" i="20" s="1"/>
  <c r="B17" i="20"/>
  <c r="P17" i="20" s="1"/>
  <c r="B18" i="20"/>
  <c r="P18" i="20" s="1"/>
  <c r="B19" i="20"/>
  <c r="B20" i="20"/>
  <c r="P20" i="20" s="1"/>
  <c r="B21" i="20"/>
  <c r="P21" i="20" s="1"/>
  <c r="B22" i="20"/>
  <c r="P22" i="20" s="1"/>
  <c r="B23" i="20"/>
  <c r="P23" i="20" s="1"/>
  <c r="B24" i="20"/>
  <c r="P24" i="20" s="1"/>
  <c r="B25" i="20"/>
  <c r="P25" i="20" s="1"/>
  <c r="B26" i="20"/>
  <c r="P26" i="20" s="1"/>
  <c r="B27" i="20"/>
  <c r="B28" i="20"/>
  <c r="P28" i="20" s="1"/>
  <c r="B29" i="20"/>
  <c r="P29" i="20" s="1"/>
  <c r="B30" i="20"/>
  <c r="B32" i="20"/>
  <c r="B33" i="20"/>
  <c r="P33" i="20" s="1"/>
  <c r="B34" i="20"/>
  <c r="L34" i="20" s="1"/>
  <c r="B35" i="20"/>
  <c r="P35" i="20" s="1"/>
  <c r="B36" i="20"/>
  <c r="B37" i="20"/>
  <c r="P37" i="20" s="1"/>
  <c r="B38" i="20"/>
  <c r="H38" i="20" s="1"/>
  <c r="B39" i="20"/>
  <c r="P39" i="20" s="1"/>
  <c r="B40" i="20"/>
  <c r="B41" i="20"/>
  <c r="P41" i="20" s="1"/>
  <c r="B42" i="20"/>
  <c r="L42" i="20" s="1"/>
  <c r="B7" i="21"/>
  <c r="B8" i="21"/>
  <c r="P8" i="21" s="1"/>
  <c r="B9" i="21"/>
  <c r="B10" i="21"/>
  <c r="P10" i="21" s="1"/>
  <c r="B11" i="21"/>
  <c r="B13" i="21"/>
  <c r="B14" i="21"/>
  <c r="P14" i="21" s="1"/>
  <c r="B15" i="21"/>
  <c r="L15" i="21" s="1"/>
  <c r="B16" i="21"/>
  <c r="P16" i="21" s="1"/>
  <c r="B17" i="21"/>
  <c r="B18" i="21"/>
  <c r="P18" i="21" s="1"/>
  <c r="B19" i="21"/>
  <c r="H19" i="21" s="1"/>
  <c r="B20" i="21"/>
  <c r="P20" i="21" s="1"/>
  <c r="B21" i="21"/>
  <c r="B22" i="21"/>
  <c r="P22" i="21" s="1"/>
  <c r="B23" i="21"/>
  <c r="L23" i="21" s="1"/>
  <c r="B24" i="21"/>
  <c r="P24" i="21" s="1"/>
  <c r="B25" i="21"/>
  <c r="B26" i="21"/>
  <c r="P26" i="21" s="1"/>
  <c r="B28" i="21"/>
  <c r="P28" i="21" s="1"/>
  <c r="B29" i="21"/>
  <c r="P29" i="21" s="1"/>
  <c r="B30" i="21"/>
  <c r="P30" i="21" s="1"/>
  <c r="B31" i="21"/>
  <c r="P31" i="21" s="1"/>
  <c r="B32" i="21"/>
  <c r="P32" i="21" s="1"/>
  <c r="B33" i="21"/>
  <c r="P33" i="21" s="1"/>
  <c r="B34" i="21"/>
  <c r="P34" i="21" s="1"/>
  <c r="B36" i="21"/>
  <c r="P36" i="21" s="1"/>
  <c r="B37" i="21"/>
  <c r="P37" i="21" s="1"/>
  <c r="B38" i="21"/>
  <c r="P38" i="21" s="1"/>
  <c r="B39" i="21"/>
  <c r="P39" i="21" s="1"/>
  <c r="B40" i="21"/>
  <c r="P40" i="21" s="1"/>
  <c r="B41" i="21"/>
  <c r="P41" i="21" s="1"/>
  <c r="B7" i="20"/>
  <c r="L7" i="20" s="1"/>
  <c r="B42" i="21"/>
  <c r="P42" i="21" s="1"/>
  <c r="P11" i="20"/>
  <c r="L11" i="20"/>
  <c r="P19" i="20"/>
  <c r="L19" i="20"/>
  <c r="L33" i="21"/>
  <c r="L15" i="20"/>
  <c r="L23" i="20"/>
  <c r="L29" i="21"/>
  <c r="B44" i="1"/>
  <c r="C44" i="1"/>
  <c r="L9" i="20"/>
  <c r="L21" i="20"/>
  <c r="L25" i="20"/>
  <c r="L27" i="21"/>
  <c r="L31" i="21"/>
  <c r="L35" i="21"/>
  <c r="L39" i="21"/>
  <c r="C43" i="20"/>
  <c r="J9" i="20"/>
  <c r="N9" i="20"/>
  <c r="F11" i="20"/>
  <c r="J11" i="20"/>
  <c r="F13" i="20"/>
  <c r="F28" i="20"/>
  <c r="N28" i="20"/>
  <c r="R28" i="20"/>
  <c r="F29" i="20"/>
  <c r="D42" i="3"/>
  <c r="H42" i="3"/>
  <c r="L42" i="3"/>
  <c r="D8" i="16"/>
  <c r="H8" i="16"/>
  <c r="L8" i="16"/>
  <c r="P8" i="16"/>
  <c r="D9" i="16"/>
  <c r="H9" i="16"/>
  <c r="L9" i="16"/>
  <c r="P9" i="16"/>
  <c r="D10" i="16"/>
  <c r="H10" i="16"/>
  <c r="L10" i="16"/>
  <c r="P10" i="16"/>
  <c r="D11" i="16"/>
  <c r="H11" i="16"/>
  <c r="L11" i="16"/>
  <c r="P11" i="16"/>
  <c r="D12" i="16"/>
  <c r="H12" i="16"/>
  <c r="L12" i="16"/>
  <c r="P12" i="16"/>
  <c r="D13" i="16"/>
  <c r="H13" i="16"/>
  <c r="L13" i="16"/>
  <c r="P13" i="16"/>
  <c r="D14" i="16"/>
  <c r="H14" i="16"/>
  <c r="L14" i="16"/>
  <c r="P14" i="16"/>
  <c r="D15" i="16"/>
  <c r="H15" i="16"/>
  <c r="L15" i="16"/>
  <c r="R15" i="16"/>
  <c r="F44" i="16"/>
  <c r="J44" i="16"/>
  <c r="N44" i="16"/>
  <c r="R44" i="16"/>
  <c r="H6" i="3"/>
  <c r="L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F8" i="16"/>
  <c r="J8" i="16"/>
  <c r="N8" i="16"/>
  <c r="R8" i="16"/>
  <c r="F9" i="16"/>
  <c r="J9" i="16"/>
  <c r="N9" i="16"/>
  <c r="F10" i="16"/>
  <c r="J10" i="16"/>
  <c r="N10" i="16"/>
  <c r="F11" i="16"/>
  <c r="J11" i="16"/>
  <c r="N11" i="16"/>
  <c r="F12" i="16"/>
  <c r="J12" i="16"/>
  <c r="N12" i="16"/>
  <c r="F13" i="16"/>
  <c r="J13" i="16"/>
  <c r="N13" i="16"/>
  <c r="F14" i="16"/>
  <c r="J14" i="16"/>
  <c r="N14" i="16"/>
  <c r="F15" i="16"/>
  <c r="J15" i="16"/>
  <c r="N15" i="16"/>
  <c r="D44" i="16"/>
  <c r="H44" i="16"/>
  <c r="L44" i="16"/>
  <c r="P44" i="16"/>
  <c r="R7" i="19"/>
  <c r="N7" i="19"/>
  <c r="J7" i="19"/>
  <c r="F7" i="19"/>
  <c r="R8" i="19"/>
  <c r="N8" i="19"/>
  <c r="J8" i="19"/>
  <c r="F8" i="19"/>
  <c r="R9" i="19"/>
  <c r="N9" i="19"/>
  <c r="J9" i="19"/>
  <c r="F9" i="19"/>
  <c r="R10" i="19"/>
  <c r="N10" i="19"/>
  <c r="J10" i="19"/>
  <c r="F10" i="19"/>
  <c r="R11" i="19"/>
  <c r="N11" i="19"/>
  <c r="J11" i="19"/>
  <c r="F11" i="19"/>
  <c r="R12" i="19"/>
  <c r="N12" i="19"/>
  <c r="J12" i="19"/>
  <c r="F12" i="19"/>
  <c r="R13" i="19"/>
  <c r="N13" i="19"/>
  <c r="J13" i="19"/>
  <c r="F13" i="19"/>
  <c r="R14" i="19"/>
  <c r="N14" i="19"/>
  <c r="J14" i="19"/>
  <c r="F14" i="19"/>
  <c r="R15" i="19"/>
  <c r="N15" i="19"/>
  <c r="J15" i="19"/>
  <c r="F15" i="19"/>
  <c r="R16" i="19"/>
  <c r="N16" i="19"/>
  <c r="J16" i="19"/>
  <c r="F16" i="19"/>
  <c r="R17" i="19"/>
  <c r="N17" i="19"/>
  <c r="J17" i="19"/>
  <c r="F17" i="19"/>
  <c r="R18" i="19"/>
  <c r="N18" i="19"/>
  <c r="J18" i="19"/>
  <c r="F18" i="19"/>
  <c r="R19" i="19"/>
  <c r="N19" i="19"/>
  <c r="J19" i="19"/>
  <c r="F19" i="19"/>
  <c r="R20" i="19"/>
  <c r="N20" i="19"/>
  <c r="J20" i="19"/>
  <c r="F20" i="19"/>
  <c r="R21" i="19"/>
  <c r="N21" i="19"/>
  <c r="J21" i="19"/>
  <c r="F21" i="19"/>
  <c r="R22" i="19"/>
  <c r="N22" i="19"/>
  <c r="J22" i="19"/>
  <c r="F22" i="19"/>
  <c r="R23" i="19"/>
  <c r="N23" i="19"/>
  <c r="J23" i="19"/>
  <c r="F23" i="19"/>
  <c r="R24" i="19"/>
  <c r="N24" i="19"/>
  <c r="J24" i="19"/>
  <c r="F24" i="19"/>
  <c r="R25" i="19"/>
  <c r="N25" i="19"/>
  <c r="J25" i="19"/>
  <c r="F25" i="19"/>
  <c r="R26" i="19"/>
  <c r="N26" i="19"/>
  <c r="J26" i="19"/>
  <c r="F26" i="19"/>
  <c r="R27" i="19"/>
  <c r="N27" i="19"/>
  <c r="J27" i="19"/>
  <c r="F27" i="19"/>
  <c r="R28" i="19"/>
  <c r="N28" i="19"/>
  <c r="J28" i="19"/>
  <c r="F28" i="19"/>
  <c r="R29" i="19"/>
  <c r="N29" i="19"/>
  <c r="J29" i="19"/>
  <c r="F29" i="19"/>
  <c r="R30" i="19"/>
  <c r="N30" i="19"/>
  <c r="J30" i="19"/>
  <c r="F30" i="19"/>
  <c r="R31" i="19"/>
  <c r="N31" i="19"/>
  <c r="J31" i="19"/>
  <c r="F31" i="19"/>
  <c r="R32" i="19"/>
  <c r="N32" i="19"/>
  <c r="J32" i="19"/>
  <c r="F32" i="19"/>
  <c r="R33" i="19"/>
  <c r="N33" i="19"/>
  <c r="J33" i="19"/>
  <c r="F33" i="19"/>
  <c r="R34" i="19"/>
  <c r="N34" i="19"/>
  <c r="J34" i="19"/>
  <c r="F34" i="19"/>
  <c r="R35" i="19"/>
  <c r="N35" i="19"/>
  <c r="J35" i="19"/>
  <c r="F35" i="19"/>
  <c r="R36" i="19"/>
  <c r="N36" i="19"/>
  <c r="J36" i="19"/>
  <c r="F36" i="19"/>
  <c r="R37" i="19"/>
  <c r="N37" i="19"/>
  <c r="J37" i="19"/>
  <c r="F37" i="19"/>
  <c r="R38" i="19"/>
  <c r="N38" i="19"/>
  <c r="J38" i="19"/>
  <c r="F38" i="19"/>
  <c r="R39" i="19"/>
  <c r="N39" i="19"/>
  <c r="J39" i="19"/>
  <c r="F39" i="19"/>
  <c r="R40" i="19"/>
  <c r="N40" i="19"/>
  <c r="J40" i="19"/>
  <c r="F40" i="19"/>
  <c r="R41" i="19"/>
  <c r="N41" i="19"/>
  <c r="J41" i="19"/>
  <c r="F41" i="19"/>
  <c r="R42" i="19"/>
  <c r="N42" i="19"/>
  <c r="J42" i="19"/>
  <c r="F42" i="19"/>
  <c r="P27" i="20"/>
  <c r="L27" i="20"/>
  <c r="H27" i="20"/>
  <c r="H16" i="16"/>
  <c r="L16" i="16"/>
  <c r="H17" i="16"/>
  <c r="L17" i="16"/>
  <c r="H18" i="16"/>
  <c r="L18" i="16"/>
  <c r="H19" i="16"/>
  <c r="L19" i="16"/>
  <c r="H20" i="16"/>
  <c r="L20" i="16"/>
  <c r="H21" i="16"/>
  <c r="L21" i="16"/>
  <c r="H22" i="16"/>
  <c r="L22" i="16"/>
  <c r="H23" i="16"/>
  <c r="L23" i="16"/>
  <c r="H24" i="16"/>
  <c r="L24" i="16"/>
  <c r="H25" i="16"/>
  <c r="L25" i="16"/>
  <c r="H26" i="16"/>
  <c r="L26" i="16"/>
  <c r="H27" i="16"/>
  <c r="L27" i="16"/>
  <c r="H28" i="16"/>
  <c r="L28" i="16"/>
  <c r="H29" i="16"/>
  <c r="L29" i="16"/>
  <c r="H30" i="16"/>
  <c r="L30" i="16"/>
  <c r="H31" i="16"/>
  <c r="L31" i="16"/>
  <c r="H32" i="16"/>
  <c r="L32" i="16"/>
  <c r="H33" i="16"/>
  <c r="L33" i="16"/>
  <c r="H34" i="16"/>
  <c r="L34" i="16"/>
  <c r="H35" i="16"/>
  <c r="L35" i="16"/>
  <c r="H36" i="16"/>
  <c r="L36" i="16"/>
  <c r="H37" i="16"/>
  <c r="L37" i="16"/>
  <c r="H38" i="16"/>
  <c r="L38" i="16"/>
  <c r="H39" i="16"/>
  <c r="L39" i="16"/>
  <c r="H40" i="16"/>
  <c r="L40" i="16"/>
  <c r="H41" i="16"/>
  <c r="L41" i="16"/>
  <c r="H42" i="16"/>
  <c r="L42" i="16"/>
  <c r="H43" i="16"/>
  <c r="L43" i="16"/>
  <c r="H8" i="17"/>
  <c r="L8" i="17"/>
  <c r="P8" i="17"/>
  <c r="H9" i="17"/>
  <c r="L9" i="17"/>
  <c r="P9" i="17"/>
  <c r="H10" i="17"/>
  <c r="L10" i="17"/>
  <c r="P10" i="17"/>
  <c r="H11" i="17"/>
  <c r="L11" i="17"/>
  <c r="P11" i="17"/>
  <c r="H12" i="17"/>
  <c r="L12" i="17"/>
  <c r="P12" i="17"/>
  <c r="H13" i="17"/>
  <c r="L13" i="17"/>
  <c r="P13" i="17"/>
  <c r="H14" i="17"/>
  <c r="L14" i="17"/>
  <c r="P14" i="17"/>
  <c r="H15" i="17"/>
  <c r="L15" i="17"/>
  <c r="P15" i="17"/>
  <c r="H16" i="17"/>
  <c r="L16" i="17"/>
  <c r="P16" i="17"/>
  <c r="H17" i="17"/>
  <c r="L17" i="17"/>
  <c r="P17" i="17"/>
  <c r="H18" i="17"/>
  <c r="L18" i="17"/>
  <c r="P18" i="17"/>
  <c r="H19" i="17"/>
  <c r="L19" i="17"/>
  <c r="P19" i="17"/>
  <c r="H20" i="17"/>
  <c r="L20" i="17"/>
  <c r="P20" i="17"/>
  <c r="H21" i="17"/>
  <c r="L21" i="17"/>
  <c r="P21" i="17"/>
  <c r="H22" i="17"/>
  <c r="L22" i="17"/>
  <c r="H23" i="17"/>
  <c r="L23" i="17"/>
  <c r="P23" i="17"/>
  <c r="H24" i="17"/>
  <c r="L24" i="17"/>
  <c r="H25" i="17"/>
  <c r="L25" i="17"/>
  <c r="H26" i="17"/>
  <c r="L26" i="17"/>
  <c r="H27" i="17"/>
  <c r="L27" i="17"/>
  <c r="H28" i="17"/>
  <c r="L28" i="17"/>
  <c r="H29" i="17"/>
  <c r="L29" i="17"/>
  <c r="H30" i="17"/>
  <c r="L30" i="17"/>
  <c r="H31" i="17"/>
  <c r="L31" i="17"/>
  <c r="H32" i="17"/>
  <c r="L32" i="17"/>
  <c r="H33" i="17"/>
  <c r="L33" i="17"/>
  <c r="H34" i="17"/>
  <c r="L34" i="17"/>
  <c r="H35" i="17"/>
  <c r="L35" i="17"/>
  <c r="H36" i="17"/>
  <c r="L36" i="17"/>
  <c r="H37" i="17"/>
  <c r="L37" i="17"/>
  <c r="H38" i="17"/>
  <c r="L38" i="17"/>
  <c r="H39" i="17"/>
  <c r="L39" i="17"/>
  <c r="H40" i="17"/>
  <c r="L40" i="17"/>
  <c r="H41" i="17"/>
  <c r="L41" i="17"/>
  <c r="H42" i="17"/>
  <c r="L42" i="17"/>
  <c r="H43" i="17"/>
  <c r="L43" i="17"/>
  <c r="B44" i="17"/>
  <c r="H44" i="17" s="1"/>
  <c r="D6" i="18"/>
  <c r="H6" i="18"/>
  <c r="L6" i="18"/>
  <c r="D7" i="18"/>
  <c r="H7" i="18"/>
  <c r="L7" i="18"/>
  <c r="D8" i="18"/>
  <c r="H8" i="18"/>
  <c r="L8" i="18"/>
  <c r="D9" i="18"/>
  <c r="H9" i="18"/>
  <c r="L9" i="18"/>
  <c r="D10" i="18"/>
  <c r="H10" i="18"/>
  <c r="L10" i="18"/>
  <c r="D11" i="18"/>
  <c r="H11" i="18"/>
  <c r="L11" i="18"/>
  <c r="D12" i="18"/>
  <c r="H12" i="18"/>
  <c r="L12" i="18"/>
  <c r="D13" i="18"/>
  <c r="H13" i="18"/>
  <c r="L13" i="18"/>
  <c r="D14" i="18"/>
  <c r="H14" i="18"/>
  <c r="L14" i="18"/>
  <c r="D15" i="18"/>
  <c r="H15" i="18"/>
  <c r="L15" i="18"/>
  <c r="D16" i="18"/>
  <c r="H16" i="18"/>
  <c r="L16" i="18"/>
  <c r="D17" i="18"/>
  <c r="H17" i="18"/>
  <c r="L17" i="18"/>
  <c r="D18" i="18"/>
  <c r="H18" i="18"/>
  <c r="L18" i="18"/>
  <c r="D19" i="18"/>
  <c r="H19" i="18"/>
  <c r="L19" i="18"/>
  <c r="D20" i="18"/>
  <c r="H20" i="18"/>
  <c r="L20" i="18"/>
  <c r="D21" i="18"/>
  <c r="H21" i="18"/>
  <c r="L21" i="18"/>
  <c r="D22" i="18"/>
  <c r="H22" i="18"/>
  <c r="L22" i="18"/>
  <c r="D23" i="18"/>
  <c r="H23" i="18"/>
  <c r="L23" i="18"/>
  <c r="D24" i="18"/>
  <c r="H24" i="18"/>
  <c r="L24" i="18"/>
  <c r="D25" i="18"/>
  <c r="H25" i="18"/>
  <c r="L25" i="18"/>
  <c r="D26" i="18"/>
  <c r="H26" i="18"/>
  <c r="L26" i="18"/>
  <c r="D27" i="18"/>
  <c r="H27" i="18"/>
  <c r="L27" i="18"/>
  <c r="D28" i="18"/>
  <c r="H28" i="18"/>
  <c r="L28" i="18"/>
  <c r="D29" i="18"/>
  <c r="H29" i="18"/>
  <c r="L29" i="18"/>
  <c r="D30" i="18"/>
  <c r="H30" i="18"/>
  <c r="L30" i="18"/>
  <c r="D31" i="18"/>
  <c r="H31" i="18"/>
  <c r="L31" i="18"/>
  <c r="D32" i="18"/>
  <c r="H32" i="18"/>
  <c r="L32" i="18"/>
  <c r="D33" i="18"/>
  <c r="H33" i="18"/>
  <c r="L33" i="18"/>
  <c r="D34" i="18"/>
  <c r="H34" i="18"/>
  <c r="L34" i="18"/>
  <c r="D35" i="18"/>
  <c r="H35" i="18"/>
  <c r="L35" i="18"/>
  <c r="D36" i="18"/>
  <c r="H36" i="18"/>
  <c r="L36" i="18"/>
  <c r="D37" i="18"/>
  <c r="H37" i="18"/>
  <c r="L37" i="18"/>
  <c r="D38" i="18"/>
  <c r="H38" i="18"/>
  <c r="L38" i="18"/>
  <c r="D39" i="18"/>
  <c r="H39" i="18"/>
  <c r="L39" i="18"/>
  <c r="D40" i="18"/>
  <c r="H40" i="18"/>
  <c r="L40" i="18"/>
  <c r="D41" i="18"/>
  <c r="H41" i="18"/>
  <c r="L41" i="18"/>
  <c r="B42" i="18"/>
  <c r="D7" i="19"/>
  <c r="L7" i="19"/>
  <c r="D8" i="19"/>
  <c r="L8" i="19"/>
  <c r="D9" i="19"/>
  <c r="L9" i="19"/>
  <c r="D10" i="19"/>
  <c r="L10" i="19"/>
  <c r="D11" i="19"/>
  <c r="L11" i="19"/>
  <c r="D12" i="19"/>
  <c r="L12" i="19"/>
  <c r="D13" i="19"/>
  <c r="L13" i="19"/>
  <c r="D14" i="19"/>
  <c r="L14" i="19"/>
  <c r="D15" i="19"/>
  <c r="L15" i="19"/>
  <c r="D16" i="19"/>
  <c r="L16" i="19"/>
  <c r="D17" i="19"/>
  <c r="L17" i="19"/>
  <c r="D18" i="19"/>
  <c r="L18" i="19"/>
  <c r="D19" i="19"/>
  <c r="L19" i="19"/>
  <c r="D20" i="19"/>
  <c r="L20" i="19"/>
  <c r="D21" i="19"/>
  <c r="L21" i="19"/>
  <c r="D22" i="19"/>
  <c r="L22" i="19"/>
  <c r="D23" i="19"/>
  <c r="L23" i="19"/>
  <c r="D24" i="19"/>
  <c r="L24" i="19"/>
  <c r="D25" i="19"/>
  <c r="L25" i="19"/>
  <c r="D26" i="19"/>
  <c r="L26" i="19"/>
  <c r="D27" i="19"/>
  <c r="L27" i="19"/>
  <c r="D28" i="19"/>
  <c r="L28" i="19"/>
  <c r="D29" i="19"/>
  <c r="L29" i="19"/>
  <c r="D30" i="19"/>
  <c r="L30" i="19"/>
  <c r="D31" i="19"/>
  <c r="L31" i="19"/>
  <c r="D32" i="19"/>
  <c r="L32" i="19"/>
  <c r="D33" i="19"/>
  <c r="L33" i="19"/>
  <c r="D34" i="19"/>
  <c r="L34" i="19"/>
  <c r="D35" i="19"/>
  <c r="L35" i="19"/>
  <c r="D36" i="19"/>
  <c r="L36" i="19"/>
  <c r="D37" i="19"/>
  <c r="L37" i="19"/>
  <c r="D38" i="19"/>
  <c r="L38" i="19"/>
  <c r="D39" i="19"/>
  <c r="L39" i="19"/>
  <c r="D40" i="19"/>
  <c r="L40" i="19"/>
  <c r="D41" i="19"/>
  <c r="L41" i="19"/>
  <c r="D42" i="19"/>
  <c r="L42" i="19"/>
  <c r="B43" i="19"/>
  <c r="H7" i="20"/>
  <c r="P7" i="20"/>
  <c r="L8" i="20"/>
  <c r="L10" i="20"/>
  <c r="H11" i="20"/>
  <c r="L12" i="20"/>
  <c r="L14" i="20"/>
  <c r="H15" i="20"/>
  <c r="L16" i="20"/>
  <c r="L18" i="20"/>
  <c r="H19" i="20"/>
  <c r="L20" i="20"/>
  <c r="L22" i="20"/>
  <c r="H23" i="20"/>
  <c r="L24" i="20"/>
  <c r="L26" i="20"/>
  <c r="L30" i="20"/>
  <c r="P30" i="20"/>
  <c r="H30" i="20"/>
  <c r="L32" i="20"/>
  <c r="P32" i="20"/>
  <c r="H32" i="20"/>
  <c r="P34" i="20"/>
  <c r="H34" i="20"/>
  <c r="L36" i="20"/>
  <c r="P36" i="20"/>
  <c r="H36" i="20"/>
  <c r="L38" i="20"/>
  <c r="P38" i="20"/>
  <c r="L40" i="20"/>
  <c r="P40" i="20"/>
  <c r="H40" i="20"/>
  <c r="P42" i="20"/>
  <c r="H42" i="20"/>
  <c r="L7" i="21"/>
  <c r="P7" i="21"/>
  <c r="H7" i="21"/>
  <c r="L9" i="21"/>
  <c r="P9" i="21"/>
  <c r="H9" i="21"/>
  <c r="L11" i="21"/>
  <c r="P11" i="21"/>
  <c r="H11" i="21"/>
  <c r="L13" i="21"/>
  <c r="P13" i="21"/>
  <c r="H13" i="21"/>
  <c r="P15" i="21"/>
  <c r="H15" i="21"/>
  <c r="L17" i="21"/>
  <c r="P17" i="21"/>
  <c r="H17" i="21"/>
  <c r="L19" i="21"/>
  <c r="P19" i="21"/>
  <c r="L21" i="21"/>
  <c r="P21" i="21"/>
  <c r="H21" i="21"/>
  <c r="P23" i="21"/>
  <c r="H23" i="21"/>
  <c r="L25" i="21"/>
  <c r="P25" i="21"/>
  <c r="H25" i="21"/>
  <c r="F8" i="17"/>
  <c r="J8" i="17"/>
  <c r="N8" i="17"/>
  <c r="F9" i="17"/>
  <c r="J9" i="17"/>
  <c r="N9" i="17"/>
  <c r="F10" i="17"/>
  <c r="J10" i="17"/>
  <c r="N10" i="17"/>
  <c r="F11" i="17"/>
  <c r="J11" i="17"/>
  <c r="N11" i="17"/>
  <c r="F12" i="17"/>
  <c r="J12" i="17"/>
  <c r="N12" i="17"/>
  <c r="F13" i="17"/>
  <c r="J13" i="17"/>
  <c r="N13" i="17"/>
  <c r="F14" i="17"/>
  <c r="J14" i="17"/>
  <c r="N14" i="17"/>
  <c r="F15" i="17"/>
  <c r="J15" i="17"/>
  <c r="N15" i="17"/>
  <c r="J16" i="17"/>
  <c r="N16" i="17"/>
  <c r="N17" i="17"/>
  <c r="F6" i="18"/>
  <c r="J6" i="18"/>
  <c r="F7" i="18"/>
  <c r="J7" i="18"/>
  <c r="F8" i="18"/>
  <c r="J8" i="18"/>
  <c r="F9" i="18"/>
  <c r="J9" i="18"/>
  <c r="F10" i="18"/>
  <c r="J10" i="18"/>
  <c r="F11" i="18"/>
  <c r="J11" i="18"/>
  <c r="F12" i="18"/>
  <c r="J12" i="18"/>
  <c r="F13" i="18"/>
  <c r="J13" i="18"/>
  <c r="F14" i="18"/>
  <c r="J14" i="18"/>
  <c r="F15" i="18"/>
  <c r="J15" i="18"/>
  <c r="F16" i="18"/>
  <c r="J16" i="18"/>
  <c r="F17" i="18"/>
  <c r="J17" i="18"/>
  <c r="F18" i="18"/>
  <c r="J18" i="18"/>
  <c r="F19" i="18"/>
  <c r="J19" i="18"/>
  <c r="F20" i="18"/>
  <c r="J20" i="18"/>
  <c r="F21" i="18"/>
  <c r="J21" i="18"/>
  <c r="F22" i="18"/>
  <c r="J22" i="18"/>
  <c r="F23" i="18"/>
  <c r="J23" i="18"/>
  <c r="F24" i="18"/>
  <c r="J24" i="18"/>
  <c r="F25" i="18"/>
  <c r="J25" i="18"/>
  <c r="F26" i="18"/>
  <c r="J26" i="18"/>
  <c r="F27" i="18"/>
  <c r="J27" i="18"/>
  <c r="F28" i="18"/>
  <c r="J28" i="18"/>
  <c r="F29" i="18"/>
  <c r="J29" i="18"/>
  <c r="F30" i="18"/>
  <c r="J30" i="18"/>
  <c r="F31" i="18"/>
  <c r="J31" i="18"/>
  <c r="F32" i="18"/>
  <c r="J32" i="18"/>
  <c r="F33" i="18"/>
  <c r="J33" i="18"/>
  <c r="F34" i="18"/>
  <c r="J34" i="18"/>
  <c r="F35" i="18"/>
  <c r="J35" i="18"/>
  <c r="F36" i="18"/>
  <c r="J36" i="18"/>
  <c r="F37" i="18"/>
  <c r="J37" i="18"/>
  <c r="F38" i="18"/>
  <c r="J38" i="18"/>
  <c r="F39" i="18"/>
  <c r="J39" i="18"/>
  <c r="F40" i="18"/>
  <c r="J40" i="18"/>
  <c r="F41" i="18"/>
  <c r="J41" i="18"/>
  <c r="H7" i="19"/>
  <c r="P7" i="19"/>
  <c r="P8" i="19"/>
  <c r="H8" i="20"/>
  <c r="H10" i="20"/>
  <c r="H12" i="20"/>
  <c r="H14" i="20"/>
  <c r="H16" i="20"/>
  <c r="H18" i="20"/>
  <c r="H20" i="20"/>
  <c r="H22" i="20"/>
  <c r="H24" i="20"/>
  <c r="H26" i="20"/>
  <c r="F8" i="20"/>
  <c r="J8" i="20"/>
  <c r="N8" i="20"/>
  <c r="R8" i="20"/>
  <c r="R9" i="20"/>
  <c r="F10" i="20"/>
  <c r="J10" i="20"/>
  <c r="N10" i="20"/>
  <c r="R10" i="20"/>
  <c r="N11" i="20"/>
  <c r="R11" i="20"/>
  <c r="F12" i="20"/>
  <c r="J12" i="20"/>
  <c r="N12" i="20"/>
  <c r="R12" i="20"/>
  <c r="J13" i="20"/>
  <c r="N13" i="20"/>
  <c r="R13" i="20"/>
  <c r="F14" i="20"/>
  <c r="J14" i="20"/>
  <c r="N14" i="20"/>
  <c r="R14" i="20"/>
  <c r="F15" i="20"/>
  <c r="J15" i="20"/>
  <c r="N15" i="20"/>
  <c r="R15" i="20"/>
  <c r="F16" i="20"/>
  <c r="J16" i="20"/>
  <c r="N16" i="20"/>
  <c r="R16" i="20"/>
  <c r="F17" i="20"/>
  <c r="J17" i="20"/>
  <c r="N17" i="20"/>
  <c r="R17" i="20"/>
  <c r="F18" i="20"/>
  <c r="J18" i="20"/>
  <c r="N18" i="20"/>
  <c r="R18" i="20"/>
  <c r="F19" i="20"/>
  <c r="J19" i="20"/>
  <c r="N19" i="20"/>
  <c r="R19" i="20"/>
  <c r="F20" i="20"/>
  <c r="J20" i="20"/>
  <c r="N20" i="20"/>
  <c r="R20" i="20"/>
  <c r="F21" i="20"/>
  <c r="J21" i="20"/>
  <c r="N21" i="20"/>
  <c r="R21" i="20"/>
  <c r="F22" i="20"/>
  <c r="J22" i="20"/>
  <c r="N22" i="20"/>
  <c r="R22" i="20"/>
  <c r="F23" i="20"/>
  <c r="J23" i="20"/>
  <c r="N23" i="20"/>
  <c r="R23" i="20"/>
  <c r="F24" i="20"/>
  <c r="J24" i="20"/>
  <c r="N24" i="20"/>
  <c r="R24" i="20"/>
  <c r="F25" i="20"/>
  <c r="J25" i="20"/>
  <c r="N25" i="20"/>
  <c r="R25" i="20"/>
  <c r="F26" i="20"/>
  <c r="J26" i="20"/>
  <c r="N26" i="20"/>
  <c r="R26" i="20"/>
  <c r="F27" i="20"/>
  <c r="J27" i="20"/>
  <c r="N27" i="20"/>
  <c r="R27" i="20"/>
  <c r="C7" i="20"/>
  <c r="D7" i="20" s="1"/>
  <c r="F7" i="20"/>
  <c r="J7" i="20"/>
  <c r="N7" i="20"/>
  <c r="R7" i="20"/>
  <c r="C8" i="20"/>
  <c r="D8" i="20" s="1"/>
  <c r="C9" i="20"/>
  <c r="D9" i="20" s="1"/>
  <c r="C10" i="20"/>
  <c r="D10" i="20" s="1"/>
  <c r="C11" i="20"/>
  <c r="D11" i="20" s="1"/>
  <c r="C12" i="20"/>
  <c r="D12" i="20" s="1"/>
  <c r="C13" i="20"/>
  <c r="D13" i="20" s="1"/>
  <c r="C14" i="20"/>
  <c r="D14" i="20" s="1"/>
  <c r="C15" i="20"/>
  <c r="D15" i="20" s="1"/>
  <c r="C16" i="20"/>
  <c r="D16" i="20" s="1"/>
  <c r="C17" i="20"/>
  <c r="D17" i="20" s="1"/>
  <c r="C18" i="20"/>
  <c r="D18" i="20" s="1"/>
  <c r="C19" i="20"/>
  <c r="D19" i="20" s="1"/>
  <c r="C20" i="20"/>
  <c r="D20" i="20" s="1"/>
  <c r="C21" i="20"/>
  <c r="D21" i="20" s="1"/>
  <c r="C22" i="20"/>
  <c r="D22" i="20" s="1"/>
  <c r="C23" i="20"/>
  <c r="D23" i="20" s="1"/>
  <c r="C24" i="20"/>
  <c r="D24" i="20" s="1"/>
  <c r="C25" i="20"/>
  <c r="D25" i="20" s="1"/>
  <c r="C26" i="20"/>
  <c r="D26" i="20" s="1"/>
  <c r="C27" i="20"/>
  <c r="D27" i="20" s="1"/>
  <c r="C28" i="20"/>
  <c r="D28" i="20" s="1"/>
  <c r="C29" i="20"/>
  <c r="D29" i="20" s="1"/>
  <c r="L31" i="20"/>
  <c r="L33" i="20"/>
  <c r="L35" i="20"/>
  <c r="L37" i="20"/>
  <c r="L39" i="20"/>
  <c r="L41" i="20"/>
  <c r="L8" i="21"/>
  <c r="L10" i="21"/>
  <c r="L12" i="21"/>
  <c r="L14" i="21"/>
  <c r="L16" i="21"/>
  <c r="L18" i="21"/>
  <c r="L20" i="21"/>
  <c r="L22" i="21"/>
  <c r="L24" i="21"/>
  <c r="L26" i="21"/>
  <c r="H27" i="21"/>
  <c r="L28" i="21"/>
  <c r="H29" i="21"/>
  <c r="L30" i="21"/>
  <c r="H31" i="21"/>
  <c r="L32" i="21"/>
  <c r="H33" i="21"/>
  <c r="L34" i="21"/>
  <c r="H35" i="21"/>
  <c r="L36" i="21"/>
  <c r="H37" i="21"/>
  <c r="L38" i="21"/>
  <c r="H39" i="21"/>
  <c r="L40" i="21"/>
  <c r="H41" i="21"/>
  <c r="L42" i="21"/>
  <c r="F30" i="20"/>
  <c r="C30" i="20"/>
  <c r="D30" i="20" s="1"/>
  <c r="F31" i="20"/>
  <c r="C31" i="20"/>
  <c r="D31" i="20" s="1"/>
  <c r="F32" i="20"/>
  <c r="C32" i="20"/>
  <c r="D32" i="20" s="1"/>
  <c r="F33" i="20"/>
  <c r="C33" i="20"/>
  <c r="D33" i="20" s="1"/>
  <c r="F34" i="20"/>
  <c r="C34" i="20"/>
  <c r="D34" i="20" s="1"/>
  <c r="F35" i="20"/>
  <c r="C35" i="20"/>
  <c r="D35" i="20" s="1"/>
  <c r="F36" i="20"/>
  <c r="C36" i="20"/>
  <c r="D36" i="20" s="1"/>
  <c r="F37" i="20"/>
  <c r="C37" i="20"/>
  <c r="D37" i="20" s="1"/>
  <c r="F38" i="20"/>
  <c r="C38" i="20"/>
  <c r="D38" i="20" s="1"/>
  <c r="F39" i="20"/>
  <c r="C39" i="20"/>
  <c r="D39" i="20" s="1"/>
  <c r="F40" i="20"/>
  <c r="C40" i="20"/>
  <c r="D40" i="20" s="1"/>
  <c r="F41" i="20"/>
  <c r="C41" i="20"/>
  <c r="D41" i="20" s="1"/>
  <c r="F42" i="20"/>
  <c r="C42" i="20"/>
  <c r="D42" i="20" s="1"/>
  <c r="E43" i="21"/>
  <c r="F7" i="21"/>
  <c r="C7" i="21"/>
  <c r="D7" i="21" s="1"/>
  <c r="I43" i="21"/>
  <c r="J7" i="21"/>
  <c r="M43" i="21"/>
  <c r="N7" i="21"/>
  <c r="Q43" i="21"/>
  <c r="R7" i="21"/>
  <c r="F8" i="21"/>
  <c r="C8" i="21"/>
  <c r="D8" i="21" s="1"/>
  <c r="F9" i="21"/>
  <c r="C9" i="21"/>
  <c r="D9" i="21" s="1"/>
  <c r="F10" i="21"/>
  <c r="C10" i="21"/>
  <c r="D10" i="21" s="1"/>
  <c r="F11" i="21"/>
  <c r="C11" i="21"/>
  <c r="D11" i="21" s="1"/>
  <c r="F12" i="21"/>
  <c r="C12" i="21"/>
  <c r="D12" i="21" s="1"/>
  <c r="F13" i="21"/>
  <c r="C13" i="21"/>
  <c r="D13" i="21" s="1"/>
  <c r="F14" i="21"/>
  <c r="C14" i="21"/>
  <c r="D14" i="21" s="1"/>
  <c r="F15" i="21"/>
  <c r="C15" i="21"/>
  <c r="D15" i="21" s="1"/>
  <c r="F16" i="21"/>
  <c r="C16" i="21"/>
  <c r="D16" i="21" s="1"/>
  <c r="F17" i="21"/>
  <c r="C17" i="21"/>
  <c r="D17" i="21" s="1"/>
  <c r="F18" i="21"/>
  <c r="C18" i="21"/>
  <c r="D18" i="21" s="1"/>
  <c r="F19" i="21"/>
  <c r="C19" i="21"/>
  <c r="D19" i="21" s="1"/>
  <c r="F20" i="21"/>
  <c r="C20" i="21"/>
  <c r="D20" i="21" s="1"/>
  <c r="F21" i="21"/>
  <c r="C21" i="21"/>
  <c r="D21" i="21" s="1"/>
  <c r="F22" i="21"/>
  <c r="C22" i="21"/>
  <c r="D22" i="21" s="1"/>
  <c r="F23" i="21"/>
  <c r="C23" i="21"/>
  <c r="D23" i="21" s="1"/>
  <c r="F24" i="21"/>
  <c r="C24" i="21"/>
  <c r="D24" i="21" s="1"/>
  <c r="F25" i="21"/>
  <c r="C25" i="21"/>
  <c r="D25" i="21" s="1"/>
  <c r="F26" i="21"/>
  <c r="C26" i="21"/>
  <c r="D26" i="21" s="1"/>
  <c r="F27" i="21"/>
  <c r="C27" i="21"/>
  <c r="D27" i="21" s="1"/>
  <c r="F28" i="21"/>
  <c r="C28" i="21"/>
  <c r="D28" i="21" s="1"/>
  <c r="F29" i="21"/>
  <c r="C29" i="21"/>
  <c r="D29" i="21" s="1"/>
  <c r="F30" i="21"/>
  <c r="C30" i="21"/>
  <c r="D30" i="21" s="1"/>
  <c r="F31" i="21"/>
  <c r="C31" i="21"/>
  <c r="D31" i="21" s="1"/>
  <c r="F32" i="21"/>
  <c r="C32" i="21"/>
  <c r="D32" i="21" s="1"/>
  <c r="F33" i="21"/>
  <c r="C33" i="21"/>
  <c r="D33" i="21" s="1"/>
  <c r="F34" i="21"/>
  <c r="C34" i="21"/>
  <c r="D34" i="21" s="1"/>
  <c r="F35" i="21"/>
  <c r="C35" i="21"/>
  <c r="D35" i="21" s="1"/>
  <c r="F36" i="21"/>
  <c r="C36" i="21"/>
  <c r="D36" i="21" s="1"/>
  <c r="F37" i="21"/>
  <c r="C37" i="21"/>
  <c r="D37" i="21" s="1"/>
  <c r="F38" i="21"/>
  <c r="C38" i="21"/>
  <c r="D38" i="21" s="1"/>
  <c r="F39" i="21"/>
  <c r="C39" i="21"/>
  <c r="D39" i="21" s="1"/>
  <c r="F40" i="21"/>
  <c r="C40" i="21"/>
  <c r="D40" i="21" s="1"/>
  <c r="F41" i="21"/>
  <c r="C41" i="21"/>
  <c r="D41" i="21" s="1"/>
  <c r="F42" i="21"/>
  <c r="C42" i="21"/>
  <c r="D42" i="21" s="1"/>
  <c r="H28" i="20"/>
  <c r="L28" i="20"/>
  <c r="H29" i="20"/>
  <c r="L29" i="20"/>
  <c r="H31" i="20"/>
  <c r="H33" i="20"/>
  <c r="H35" i="20"/>
  <c r="H37" i="20"/>
  <c r="H39" i="20"/>
  <c r="H41" i="20"/>
  <c r="H8" i="21"/>
  <c r="H10" i="21"/>
  <c r="H12" i="21"/>
  <c r="H14" i="21"/>
  <c r="H16" i="21"/>
  <c r="H18" i="21"/>
  <c r="H20" i="21"/>
  <c r="H22" i="21"/>
  <c r="H24" i="21"/>
  <c r="H26" i="21"/>
  <c r="H28" i="21"/>
  <c r="H30" i="21"/>
  <c r="H32" i="21"/>
  <c r="H34" i="21"/>
  <c r="H36" i="21"/>
  <c r="H38" i="21"/>
  <c r="H40" i="21"/>
  <c r="H42" i="21"/>
  <c r="R29" i="20"/>
  <c r="J30" i="20"/>
  <c r="N30" i="20"/>
  <c r="R30" i="20"/>
  <c r="J31" i="20"/>
  <c r="N31" i="20"/>
  <c r="R31" i="20"/>
  <c r="J32" i="20"/>
  <c r="N32" i="20"/>
  <c r="R32" i="20"/>
  <c r="J33" i="20"/>
  <c r="N33" i="20"/>
  <c r="R33" i="20"/>
  <c r="J34" i="20"/>
  <c r="N34" i="20"/>
  <c r="R34" i="20"/>
  <c r="J35" i="20"/>
  <c r="N35" i="20"/>
  <c r="R35" i="20"/>
  <c r="J36" i="20"/>
  <c r="N36" i="20"/>
  <c r="R36" i="20"/>
  <c r="J37" i="20"/>
  <c r="N37" i="20"/>
  <c r="R37" i="20"/>
  <c r="J38" i="20"/>
  <c r="N38" i="20"/>
  <c r="R38" i="20"/>
  <c r="J39" i="20"/>
  <c r="N39" i="20"/>
  <c r="R39" i="20"/>
  <c r="J40" i="20"/>
  <c r="N40" i="20"/>
  <c r="R40" i="20"/>
  <c r="J41" i="20"/>
  <c r="N41" i="20"/>
  <c r="R41" i="20"/>
  <c r="J42" i="20"/>
  <c r="N42" i="20"/>
  <c r="R42" i="20"/>
  <c r="J8" i="21"/>
  <c r="N8" i="21"/>
  <c r="R8" i="21"/>
  <c r="J9" i="21"/>
  <c r="N9" i="21"/>
  <c r="R9" i="21"/>
  <c r="J10" i="21"/>
  <c r="N10" i="21"/>
  <c r="R10" i="21"/>
  <c r="J11" i="21"/>
  <c r="N11" i="21"/>
  <c r="R11" i="21"/>
  <c r="J12" i="21"/>
  <c r="N12" i="21"/>
  <c r="R12" i="21"/>
  <c r="J13" i="21"/>
  <c r="N13" i="21"/>
  <c r="R13" i="21"/>
  <c r="J14" i="21"/>
  <c r="N14" i="21"/>
  <c r="R14" i="21"/>
  <c r="J15" i="21"/>
  <c r="N15" i="21"/>
  <c r="R15" i="21"/>
  <c r="J16" i="21"/>
  <c r="N16" i="21"/>
  <c r="R16" i="21"/>
  <c r="J17" i="21"/>
  <c r="N17" i="21"/>
  <c r="R17" i="21"/>
  <c r="J18" i="21"/>
  <c r="N18" i="21"/>
  <c r="R18" i="21"/>
  <c r="J19" i="21"/>
  <c r="N19" i="21"/>
  <c r="R19" i="21"/>
  <c r="J20" i="21"/>
  <c r="N20" i="21"/>
  <c r="R20" i="21"/>
  <c r="J21" i="21"/>
  <c r="N21" i="21"/>
  <c r="R21" i="21"/>
  <c r="J22" i="21"/>
  <c r="N22" i="21"/>
  <c r="R22" i="21"/>
  <c r="J23" i="21"/>
  <c r="N23" i="21"/>
  <c r="R23" i="21"/>
  <c r="J24" i="21"/>
  <c r="N24" i="21"/>
  <c r="R24" i="21"/>
  <c r="J25" i="21"/>
  <c r="N25" i="21"/>
  <c r="R25" i="21"/>
  <c r="J26" i="21"/>
  <c r="N26" i="21"/>
  <c r="R26" i="21"/>
  <c r="J27" i="21"/>
  <c r="N27" i="21"/>
  <c r="R27" i="21"/>
  <c r="J28" i="21"/>
  <c r="N28" i="21"/>
  <c r="R28" i="21"/>
  <c r="J29" i="21"/>
  <c r="N29" i="21"/>
  <c r="R29" i="21"/>
  <c r="J30" i="21"/>
  <c r="N30" i="21"/>
  <c r="R30" i="21"/>
  <c r="J31" i="21"/>
  <c r="N31" i="21"/>
  <c r="R31" i="21"/>
  <c r="J32" i="21"/>
  <c r="N32" i="21"/>
  <c r="R32" i="21"/>
  <c r="J33" i="21"/>
  <c r="N33" i="21"/>
  <c r="R33" i="21"/>
  <c r="J34" i="21"/>
  <c r="N34" i="21"/>
  <c r="R34" i="21"/>
  <c r="J35" i="21"/>
  <c r="N35" i="21"/>
  <c r="R35" i="21"/>
  <c r="J36" i="21"/>
  <c r="N36" i="21"/>
  <c r="R36" i="21"/>
  <c r="J37" i="21"/>
  <c r="N37" i="21"/>
  <c r="R37" i="21"/>
  <c r="J38" i="21"/>
  <c r="N38" i="21"/>
  <c r="R38" i="21"/>
  <c r="J39" i="21"/>
  <c r="N39" i="21"/>
  <c r="R39" i="21"/>
  <c r="J40" i="21"/>
  <c r="N40" i="21"/>
  <c r="R40" i="21"/>
  <c r="J41" i="21"/>
  <c r="N41" i="21"/>
  <c r="R41" i="21"/>
  <c r="J42" i="21"/>
  <c r="N42" i="21"/>
  <c r="R42" i="21"/>
  <c r="B43" i="21" l="1"/>
  <c r="R43" i="21" s="1"/>
  <c r="H25" i="20"/>
  <c r="H21" i="20"/>
  <c r="H17" i="20"/>
  <c r="H13" i="20"/>
  <c r="H9" i="20"/>
  <c r="B43" i="20"/>
  <c r="H43" i="20" s="1"/>
  <c r="J29" i="20"/>
  <c r="J28" i="20"/>
  <c r="L13" i="20"/>
  <c r="L37" i="21"/>
  <c r="L41" i="21"/>
  <c r="J43" i="21"/>
  <c r="N29" i="20"/>
  <c r="F9" i="20"/>
  <c r="L17" i="20"/>
  <c r="C43" i="21"/>
  <c r="D43" i="21" s="1"/>
  <c r="F43" i="21"/>
  <c r="H43" i="21"/>
  <c r="P43" i="20"/>
  <c r="N43" i="20"/>
  <c r="F43" i="20"/>
  <c r="L43" i="20"/>
  <c r="N42" i="18"/>
  <c r="L42" i="18"/>
  <c r="J42" i="18"/>
  <c r="H42" i="18"/>
  <c r="F42" i="18"/>
  <c r="D42" i="18"/>
  <c r="N44" i="17"/>
  <c r="F44" i="17"/>
  <c r="R43" i="19"/>
  <c r="P43" i="19"/>
  <c r="N43" i="19"/>
  <c r="L43" i="19"/>
  <c r="J43" i="19"/>
  <c r="H43" i="19"/>
  <c r="F43" i="19"/>
  <c r="D43" i="19"/>
  <c r="R44" i="17"/>
  <c r="P44" i="17"/>
  <c r="J44" i="17"/>
  <c r="L44" i="17"/>
  <c r="D44" i="17"/>
  <c r="P43" i="21" l="1"/>
  <c r="N43" i="21"/>
  <c r="L43" i="21"/>
  <c r="J43" i="20"/>
  <c r="D43" i="20"/>
  <c r="R43" i="20"/>
  <c r="C37" i="3"/>
  <c r="D37" i="3"/>
  <c r="D35" i="3"/>
  <c r="C35" i="3"/>
  <c r="D23" i="3"/>
  <c r="C23" i="3"/>
  <c r="D32" i="3"/>
  <c r="C32" i="3"/>
  <c r="D19" i="3"/>
  <c r="C19" i="3"/>
  <c r="D20" i="3"/>
  <c r="C20" i="3"/>
  <c r="C33" i="3"/>
  <c r="D33" i="3"/>
  <c r="D7" i="3"/>
  <c r="C7" i="3"/>
  <c r="D24" i="3"/>
  <c r="C24" i="3"/>
  <c r="C26" i="3"/>
  <c r="D26" i="3"/>
  <c r="C18" i="3"/>
  <c r="D18" i="3"/>
  <c r="C38" i="3"/>
  <c r="D38" i="3"/>
  <c r="D16" i="3"/>
  <c r="C16" i="3"/>
  <c r="D15" i="3"/>
  <c r="C15" i="3"/>
  <c r="D25" i="3"/>
  <c r="C25" i="3"/>
  <c r="D10" i="3"/>
  <c r="C10" i="3"/>
  <c r="C30" i="3"/>
  <c r="D30" i="3"/>
  <c r="C28" i="3"/>
  <c r="D28" i="3"/>
  <c r="D9" i="3"/>
  <c r="C9" i="3"/>
  <c r="D22" i="3"/>
  <c r="C22" i="3"/>
  <c r="C13" i="3"/>
  <c r="D13" i="3"/>
  <c r="C29" i="3"/>
  <c r="D29" i="3"/>
  <c r="D41" i="3"/>
  <c r="C41" i="3"/>
  <c r="D17" i="3"/>
  <c r="C17" i="3"/>
  <c r="C36" i="3"/>
  <c r="D36" i="3"/>
  <c r="D21" i="3"/>
  <c r="C21" i="3"/>
  <c r="C39" i="3"/>
  <c r="D39" i="3"/>
  <c r="C27" i="3"/>
  <c r="D27" i="3"/>
  <c r="D34" i="3"/>
  <c r="C34" i="3"/>
  <c r="D40" i="3"/>
  <c r="C40" i="3"/>
  <c r="D8" i="3"/>
  <c r="C8" i="3"/>
  <c r="C6" i="3"/>
  <c r="D6" i="3"/>
  <c r="D31" i="3"/>
  <c r="C31" i="3"/>
  <c r="C12" i="3"/>
  <c r="D12" i="3"/>
  <c r="C14" i="3"/>
  <c r="D14" i="3"/>
  <c r="D11" i="3"/>
  <c r="C11" i="3"/>
</calcChain>
</file>

<file path=xl/sharedStrings.xml><?xml version="1.0" encoding="utf-8"?>
<sst xmlns="http://schemas.openxmlformats.org/spreadsheetml/2006/main" count="1214" uniqueCount="97">
  <si>
    <t>ORGANUL FISCAL</t>
  </si>
  <si>
    <t xml:space="preserve">                                                 inclusiv,   mii lei           </t>
  </si>
  <si>
    <t>sechestrat</t>
  </si>
  <si>
    <t>restul bunurilor sechestrate in total</t>
  </si>
  <si>
    <t>restul bunurilor sechestrat      cu drept de comercia-lizare</t>
  </si>
  <si>
    <t xml:space="preserve">Suspendarea conturilor bancare </t>
  </si>
  <si>
    <t>TOTAL</t>
  </si>
  <si>
    <t>incasat din conturi bancare</t>
  </si>
  <si>
    <t xml:space="preserve">incasat de la conturile bancare </t>
  </si>
  <si>
    <t>incasat din casierie</t>
  </si>
  <si>
    <t>restituit in urma achitării benevole</t>
  </si>
  <si>
    <t>incasat in urma comerciălizarii</t>
  </si>
  <si>
    <t>nr. age.economici</t>
  </si>
  <si>
    <t>nr. dispoz.suspendare</t>
  </si>
  <si>
    <t xml:space="preserve"> ale plătitori-lor</t>
  </si>
  <si>
    <t xml:space="preserve"> ale debitorilor platitoru-lui </t>
  </si>
  <si>
    <t>m.Chişinău</t>
  </si>
  <si>
    <t>Anenii-Noi</t>
  </si>
  <si>
    <t>Bălţi</t>
  </si>
  <si>
    <t>Basarabeasca</t>
  </si>
  <si>
    <t>Briceni</t>
  </si>
  <si>
    <t>Cahul</t>
  </si>
  <si>
    <t>Calaraşi</t>
  </si>
  <si>
    <t>Cantemir</t>
  </si>
  <si>
    <t>Causeni</t>
  </si>
  <si>
    <t>Cimişlia</t>
  </si>
  <si>
    <t>Criuleni</t>
  </si>
  <si>
    <t>DMC</t>
  </si>
  <si>
    <t>Donduşeni</t>
  </si>
  <si>
    <t>Drochia</t>
  </si>
  <si>
    <t>Dubăsari</t>
  </si>
  <si>
    <t>Edineţ</t>
  </si>
  <si>
    <t>Făleşti</t>
  </si>
  <si>
    <t>Floresti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</si>
  <si>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</si>
  <si>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</si>
  <si>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</si>
  <si>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</si>
  <si>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</si>
  <si>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</si>
  <si>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</si>
  <si>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</si>
  <si>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</si>
  <si>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Singerei</t>
  </si>
  <si>
    <t>Şoldăneşti</t>
  </si>
  <si>
    <t>Soroca</t>
  </si>
  <si>
    <t>Ştefan-Vodă</t>
  </si>
  <si>
    <t>Straseni</t>
  </si>
  <si>
    <t>Taraclia</t>
  </si>
  <si>
    <t>Teleneşti</t>
  </si>
  <si>
    <t>Ungheni</t>
  </si>
  <si>
    <t>UTA Gagauzia</t>
  </si>
  <si>
    <t xml:space="preserve"> </t>
  </si>
  <si>
    <t>Şeful Direcţiei                                           Natalia Plămădeală</t>
  </si>
  <si>
    <t>ex. N. Linga, 823374</t>
  </si>
  <si>
    <t>Informatia cu privire la rezultatele executarii silite a obligatiei fiscale la situatia din31.03.2011 (mii lei)</t>
  </si>
  <si>
    <t>restituit in urma achitării binevole</t>
  </si>
  <si>
    <t xml:space="preserve">     Şeful Direcţiei                                             Natalia Plămădeală </t>
  </si>
  <si>
    <t>Ex. S. Dragan 823374</t>
  </si>
  <si>
    <t>Informatia cu privire la rezultatele executarii silite a obligatiei fiscale la situatia din 01.05.2011(mii lei)</t>
  </si>
  <si>
    <t>total incasat de la conturi bancare</t>
  </si>
  <si>
    <t>incasat din conturi bancare in total incasat</t>
  </si>
  <si>
    <t>incasat din conturi bancare ale plătitorilorin total incasat</t>
  </si>
  <si>
    <t>incasat din conturi bancare ale debitorilor in total incasat</t>
  </si>
  <si>
    <t>incasat din casierie în total incasat</t>
  </si>
  <si>
    <t>incasat benevol din total incasat</t>
  </si>
  <si>
    <t>incasat în urma comercializării din total incasat</t>
  </si>
  <si>
    <t>%</t>
  </si>
  <si>
    <t>Cauşeni</t>
  </si>
  <si>
    <t>DACM</t>
  </si>
  <si>
    <t>Informatia cu privire la rezultatele executarii silite a obligatiei fiscale la situatia din 30.04.2011 (mii lei)</t>
  </si>
  <si>
    <t>Informatia cu privire la rezultatele executarii silite a obligatiei fiscale la situatia din 28.02.2011 (mii lei)</t>
  </si>
  <si>
    <t>Informatia cu privire la rezultatele executarii silite a obligatiei fiscale la situatia din 31.12.2010  (mii lei)</t>
  </si>
  <si>
    <t>Informatia cu privire la rezultatele executarii silite a obligatiei fiscale la situatia din 31.01.2011 (mii lei)</t>
  </si>
  <si>
    <t>DIRECŢIA MANAGEMENTUL ARIERATELOR</t>
  </si>
  <si>
    <r>
      <t xml:space="preserve">Informatia cu privire la rezultatele executarii silite a obligatiei fiscale la situatia </t>
    </r>
    <r>
      <rPr>
        <b/>
        <sz val="10"/>
        <color rgb="FF000000"/>
        <rFont val="Times New Roman CE"/>
        <charset val="204"/>
      </rPr>
      <t>din 01.01.2010</t>
    </r>
    <r>
      <rPr>
        <sz val="10"/>
        <color rgb="FF000000"/>
        <rFont val="Times New Roman CE"/>
        <family val="1"/>
        <charset val="204"/>
      </rPr>
      <t xml:space="preserve">  (mii lei)</t>
    </r>
  </si>
  <si>
    <t xml:space="preserve">     Şeful Secţiei                          Alesea Boghiu  </t>
  </si>
  <si>
    <t>Ex. V.Telipiz 823360</t>
  </si>
  <si>
    <r>
      <t xml:space="preserve">Informatia cu privire la rezultatele executarii silite a obligatiei fiscale la situatia </t>
    </r>
    <r>
      <rPr>
        <b/>
        <sz val="10"/>
        <color rgb="FF000000"/>
        <rFont val="Times New Roman CE"/>
        <charset val="204"/>
      </rPr>
      <t>din 01.02.2010</t>
    </r>
    <r>
      <rPr>
        <sz val="10"/>
        <color rgb="FF000000"/>
        <rFont val="Times New Roman CE"/>
        <family val="1"/>
        <charset val="204"/>
      </rPr>
      <t xml:space="preserve">  (mii lei)</t>
    </r>
  </si>
  <si>
    <r>
      <t xml:space="preserve">Informatia cu privire la rezultatele executarii silite a obligatiei fiscale la situatia </t>
    </r>
    <r>
      <rPr>
        <b/>
        <sz val="10"/>
        <color rgb="FF000000"/>
        <rFont val="Times New Roman CE"/>
        <charset val="204"/>
      </rPr>
      <t>din 01.03.2010</t>
    </r>
    <r>
      <rPr>
        <sz val="10"/>
        <color rgb="FF000000"/>
        <rFont val="Times New Roman CE"/>
        <family val="1"/>
        <charset val="204"/>
      </rPr>
      <t xml:space="preserve">  (mii lei)</t>
    </r>
  </si>
  <si>
    <t>Ex. A.Bîrsan 823374</t>
  </si>
  <si>
    <t>SECŢIA MANAGEMENTUL ARIERATELOR</t>
  </si>
  <si>
    <r>
      <t xml:space="preserve">Informatia cu privire la rezultatele executarii silite a obligatiei fiscale la situatia </t>
    </r>
    <r>
      <rPr>
        <b/>
        <sz val="10"/>
        <color rgb="FF000000"/>
        <rFont val="Times New Roman CE"/>
        <charset val="204"/>
      </rPr>
      <t>din 01.04.2010</t>
    </r>
    <r>
      <rPr>
        <sz val="10"/>
        <color rgb="FF000000"/>
        <rFont val="Times New Roman CE"/>
        <family val="1"/>
        <charset val="204"/>
      </rPr>
      <t xml:space="preserve">  (mii lei)</t>
    </r>
  </si>
  <si>
    <r>
      <t xml:space="preserve">Informatia cu privire la rezultatele executarii silite a obligatiei fiscale la situatia </t>
    </r>
    <r>
      <rPr>
        <b/>
        <sz val="10"/>
        <color rgb="FF000000"/>
        <rFont val="Times New Roman CE"/>
        <charset val="204"/>
      </rPr>
      <t>din 01.05.2010</t>
    </r>
    <r>
      <rPr>
        <sz val="10"/>
        <color rgb="FF000000"/>
        <rFont val="Times New Roman CE"/>
        <family val="1"/>
        <charset val="204"/>
      </rPr>
      <t xml:space="preserve">  (mii lei)</t>
    </r>
  </si>
  <si>
    <t xml:space="preserve">     Şeful Direcţiei                          Natalia Plămădeală </t>
  </si>
  <si>
    <t>Informatia cu privire la rezultatele executarii silite a obligatiei fiscale la situatia din 01.08.2010  (mii lei)</t>
  </si>
  <si>
    <t>+</t>
  </si>
  <si>
    <t>Informatia cu privire la rezultatele executarii silite a obligatiei fiscale la situatia din 01.07.2010  (mii lei)</t>
  </si>
  <si>
    <t>Informatia cu privire la rezultatele executarii silite a obligatiei fiscale la situatia din 01.06.2010  (mii lei)</t>
  </si>
  <si>
    <t>incasat din casierie ]n total incasat</t>
  </si>
  <si>
    <t xml:space="preserve">     Şeful Direcţiei                          Ion Bubuioc  </t>
  </si>
  <si>
    <t>Informatia cu privire la rezultatele executarii silite a obligatiei fiscale la situatia din 01.04.2010 (mii lei)</t>
  </si>
  <si>
    <r>
      <t xml:space="preserve">Informatia cu privire la rezultatele executarii silite a obligatiei fiscale la situatia din </t>
    </r>
    <r>
      <rPr>
        <b/>
        <i/>
        <sz val="11"/>
        <color rgb="FF000000"/>
        <rFont val="Times New Roman CE"/>
        <charset val="204"/>
      </rPr>
      <t>01.05.2010</t>
    </r>
    <r>
      <rPr>
        <b/>
        <sz val="11"/>
        <color rgb="FF000000"/>
        <rFont val="Times New Roman CE"/>
        <charset val="204"/>
      </rPr>
      <t xml:space="preserve">  (mii lei)</t>
    </r>
  </si>
  <si>
    <r>
      <t xml:space="preserve">Informatia cu privire la rezultatele executarii silite a obligatiei fiscale la situatia din </t>
    </r>
    <r>
      <rPr>
        <b/>
        <i/>
        <sz val="11"/>
        <color rgb="FF000000"/>
        <rFont val="Times New Roman CE"/>
        <charset val="204"/>
      </rPr>
      <t>01.07.2010</t>
    </r>
    <r>
      <rPr>
        <b/>
        <sz val="11"/>
        <color rgb="FF000000"/>
        <rFont val="Times New Roman CE"/>
        <charset val="204"/>
      </rPr>
      <t xml:space="preserve">  (mii lei)</t>
    </r>
  </si>
  <si>
    <r>
      <t xml:space="preserve">Informatia cu privire la rezultatele executarii silite a obligatiei fiscale la situatia din </t>
    </r>
    <r>
      <rPr>
        <b/>
        <i/>
        <sz val="11"/>
        <color rgb="FF000000"/>
        <rFont val="Times New Roman CE"/>
        <charset val="204"/>
      </rPr>
      <t>01.06.2010</t>
    </r>
    <r>
      <rPr>
        <b/>
        <sz val="11"/>
        <color rgb="FF000000"/>
        <rFont val="Times New Roman CE"/>
        <charset val="204"/>
      </rPr>
      <t xml:space="preserve">  (mii lei)</t>
    </r>
  </si>
  <si>
    <t xml:space="preserve">Căuşeni </t>
  </si>
  <si>
    <t>Informatia cu privire la rezultatele executarii silite a obligatiei fiscale la situatia din 31.12.2012 (mii lei)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</si>
</sst>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0"/>
      <color rgb="FF000000"/>
      <name val="Arial Cyr"/>
      <charset val="204"/>
    </font>
    <font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rgb="FF000000"/>
      <name val="Arial Cyr"/>
      <charset val="204"/>
    </font>
    <font>
      <sz val="10"/>
      <color rgb="FFFF0000"/>
      <name val="Arial Cyr"/>
      <charset val="204"/>
    </font>
    <font>
      <b/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sz val="10"/>
      <color rgb="FF0000FF"/>
      <name val="Arial Cyr"/>
      <charset val="204"/>
    </font>
    <font>
      <b/>
      <sz val="11"/>
      <color rgb="FF000000"/>
      <name val="Times New Roman CE"/>
      <charset val="204"/>
    </font>
    <font>
      <b/>
      <sz val="10"/>
      <color rgb="FF000000"/>
      <name val="Times New Roman CE"/>
      <charset val="204"/>
    </font>
    <font>
      <b/>
      <i/>
      <sz val="10"/>
      <color rgb="FF000000"/>
      <name val="Times New Roman CE"/>
      <charset val="204"/>
    </font>
    <font>
      <b/>
      <sz val="8"/>
      <color rgb="FF000000"/>
      <name val="Times New Roman CE"/>
      <charset val="204"/>
    </font>
    <font>
      <b/>
      <i/>
      <sz val="8"/>
      <color rgb="FF000000"/>
      <name val="Times New Roman CE"/>
      <charset val="204"/>
    </font>
    <font>
      <b/>
      <sz val="8"/>
      <color rgb="FF000000"/>
      <name val="Times New Roman CE"/>
      <family val="1"/>
      <charset val="204"/>
    </font>
    <font>
      <b/>
      <sz val="9"/>
      <color rgb="FF000000"/>
      <name val="Times New Roman CE"/>
      <charset val="204"/>
    </font>
    <font>
      <sz val="9"/>
      <color rgb="FF0000FF"/>
      <name val="Times New Roman"/>
      <family val="1"/>
      <charset val="204"/>
    </font>
    <font>
      <sz val="10"/>
      <color rgb="FF000000"/>
      <name val="Times New Roman CE"/>
      <family val="1"/>
      <charset val="204"/>
    </font>
    <font>
      <sz val="10"/>
      <color rgb="FF000000"/>
      <name val="Times New Roman CE"/>
      <charset val="204"/>
    </font>
    <font>
      <b/>
      <sz val="10"/>
      <color rgb="FF000000"/>
      <name val="Times New Roman CE"/>
      <family val="1"/>
      <charset val="204"/>
    </font>
    <font>
      <sz val="12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10"/>
      <color rgb="FFFF6600"/>
      <name val="Arial Cyr"/>
      <charset val="204"/>
    </font>
    <font>
      <b/>
      <i/>
      <sz val="10"/>
      <color rgb="FF000000"/>
      <name val="Arial"/>
      <family val="2"/>
      <charset val="204"/>
    </font>
    <font>
      <b/>
      <i/>
      <sz val="11"/>
      <color rgb="FF000000"/>
      <name val="Times New Roman CE"/>
      <charset val="204"/>
    </font>
    <font>
      <b/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7"/>
      <name val="Times New Roman"/>
      <family val="1"/>
      <charset val="204"/>
    </font>
    <font>
      <sz val="10"/>
      <color rgb="FFC00000"/>
      <name val="Arial Cyr"/>
      <charset val="204"/>
    </font>
    <font>
      <i/>
      <sz val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FF0000"/>
        <bgColor rgb="FFFF0000"/>
      </patternFill>
    </fill>
    <fill>
      <patternFill patternType="solid">
        <fgColor rgb="FFFF99CC"/>
        <bgColor rgb="FFFF99CC"/>
      </patternFill>
    </fill>
    <fill>
      <patternFill patternType="solid">
        <fgColor theme="0"/>
        <bgColor rgb="FFEEECE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2F2F2"/>
      </patternFill>
    </fill>
    <fill>
      <patternFill patternType="solid">
        <fgColor rgb="FFFFC000"/>
        <bgColor rgb="FFF79646"/>
      </patternFill>
    </fill>
    <fill>
      <patternFill patternType="solid">
        <fgColor rgb="FFFFC000"/>
        <bgColor rgb="FFFFFFFF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271">
    <xf numFmtId="0" fontId="0" fillId="0" borderId="0" xfId="0"/>
    <xf numFmtId="0" fontId="2" fillId="0" borderId="0" xfId="0" applyFont="1"/>
    <xf numFmtId="0" fontId="2" fillId="0" borderId="1" xfId="1" applyFont="1" applyFill="1" applyBorder="1" applyAlignment="1"/>
    <xf numFmtId="0" fontId="2" fillId="0" borderId="0" xfId="1" applyFont="1" applyFill="1" applyAlignment="1"/>
    <xf numFmtId="0" fontId="2" fillId="0" borderId="1" xfId="0" applyFont="1" applyBorder="1"/>
    <xf numFmtId="0" fontId="3" fillId="2" borderId="4" xfId="1" applyFont="1" applyFill="1" applyBorder="1" applyAlignment="1">
      <alignment horizontal="center" wrapText="1"/>
    </xf>
    <xf numFmtId="0" fontId="0" fillId="0" borderId="0" xfId="0" applyFill="1"/>
    <xf numFmtId="0" fontId="4" fillId="3" borderId="6" xfId="1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/>
    </xf>
    <xf numFmtId="0" fontId="5" fillId="3" borderId="7" xfId="1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/>
    <xf numFmtId="0" fontId="7" fillId="0" borderId="0" xfId="0" applyFont="1" applyFill="1"/>
    <xf numFmtId="0" fontId="7" fillId="4" borderId="0" xfId="0" applyFont="1" applyFill="1"/>
    <xf numFmtId="0" fontId="8" fillId="4" borderId="0" xfId="1" applyFont="1" applyFill="1" applyAlignment="1">
      <alignment horizontal="center"/>
    </xf>
    <xf numFmtId="2" fontId="8" fillId="4" borderId="0" xfId="1" applyNumberFormat="1" applyFont="1" applyFill="1" applyAlignment="1"/>
    <xf numFmtId="0" fontId="9" fillId="0" borderId="0" xfId="0" applyFont="1"/>
    <xf numFmtId="0" fontId="10" fillId="2" borderId="4" xfId="1" applyFont="1" applyFill="1" applyBorder="1" applyAlignment="1">
      <alignment horizontal="center" wrapText="1"/>
    </xf>
    <xf numFmtId="0" fontId="4" fillId="3" borderId="24" xfId="1" applyFont="1" applyFill="1" applyBorder="1" applyAlignment="1">
      <alignment horizontal="center"/>
    </xf>
    <xf numFmtId="0" fontId="11" fillId="5" borderId="8" xfId="1" applyFont="1" applyFill="1" applyBorder="1" applyAlignment="1"/>
    <xf numFmtId="2" fontId="8" fillId="0" borderId="9" xfId="1" applyNumberFormat="1" applyFont="1" applyFill="1" applyBorder="1" applyAlignment="1"/>
    <xf numFmtId="2" fontId="2" fillId="0" borderId="10" xfId="1" applyNumberFormat="1" applyFont="1" applyFill="1" applyBorder="1" applyAlignment="1"/>
    <xf numFmtId="2" fontId="2" fillId="0" borderId="11" xfId="1" applyNumberFormat="1" applyFont="1" applyFill="1" applyBorder="1" applyAlignment="1"/>
    <xf numFmtId="2" fontId="2" fillId="0" borderId="12" xfId="1" applyNumberFormat="1" applyFont="1" applyFill="1" applyBorder="1" applyAlignment="1"/>
    <xf numFmtId="0" fontId="2" fillId="0" borderId="11" xfId="0" applyFont="1" applyBorder="1"/>
    <xf numFmtId="0" fontId="2" fillId="0" borderId="25" xfId="0" applyFont="1" applyBorder="1"/>
    <xf numFmtId="0" fontId="12" fillId="0" borderId="0" xfId="0" applyFont="1"/>
    <xf numFmtId="0" fontId="11" fillId="5" borderId="13" xfId="1" applyFont="1" applyFill="1" applyBorder="1" applyAlignment="1"/>
    <xf numFmtId="2" fontId="2" fillId="0" borderId="14" xfId="1" applyNumberFormat="1" applyFont="1" applyFill="1" applyBorder="1" applyAlignment="1"/>
    <xf numFmtId="2" fontId="2" fillId="0" borderId="4" xfId="1" applyNumberFormat="1" applyFont="1" applyFill="1" applyBorder="1" applyAlignment="1"/>
    <xf numFmtId="2" fontId="2" fillId="0" borderId="15" xfId="1" applyNumberFormat="1" applyFont="1" applyFill="1" applyBorder="1" applyAlignment="1"/>
    <xf numFmtId="0" fontId="2" fillId="0" borderId="4" xfId="0" applyFont="1" applyBorder="1"/>
    <xf numFmtId="0" fontId="2" fillId="0" borderId="5" xfId="0" applyFont="1" applyBorder="1"/>
    <xf numFmtId="2" fontId="2" fillId="4" borderId="14" xfId="1" applyNumberFormat="1" applyFont="1" applyFill="1" applyBorder="1" applyAlignment="1"/>
    <xf numFmtId="0" fontId="11" fillId="5" borderId="16" xfId="1" applyFont="1" applyFill="1" applyBorder="1" applyAlignment="1"/>
    <xf numFmtId="2" fontId="2" fillId="4" borderId="4" xfId="1" applyNumberFormat="1" applyFont="1" applyFill="1" applyBorder="1" applyAlignment="1"/>
    <xf numFmtId="2" fontId="2" fillId="0" borderId="17" xfId="1" applyNumberFormat="1" applyFont="1" applyFill="1" applyBorder="1" applyAlignment="1"/>
    <xf numFmtId="2" fontId="2" fillId="4" borderId="15" xfId="1" applyNumberFormat="1" applyFont="1" applyFill="1" applyBorder="1" applyAlignment="1"/>
    <xf numFmtId="0" fontId="2" fillId="4" borderId="4" xfId="0" applyFont="1" applyFill="1" applyBorder="1"/>
    <xf numFmtId="0" fontId="2" fillId="4" borderId="5" xfId="0" applyFont="1" applyFill="1" applyBorder="1"/>
    <xf numFmtId="0" fontId="12" fillId="4" borderId="0" xfId="0" applyFont="1" applyFill="1"/>
    <xf numFmtId="2" fontId="2" fillId="0" borderId="4" xfId="1" applyNumberFormat="1" applyFont="1" applyFill="1" applyBorder="1" applyAlignment="1">
      <alignment horizontal="right"/>
    </xf>
    <xf numFmtId="0" fontId="11" fillId="5" borderId="18" xfId="1" applyFont="1" applyFill="1" applyBorder="1" applyAlignment="1"/>
    <xf numFmtId="2" fontId="2" fillId="4" borderId="7" xfId="1" applyNumberFormat="1" applyFont="1" applyFill="1" applyBorder="1" applyAlignment="1"/>
    <xf numFmtId="2" fontId="2" fillId="0" borderId="7" xfId="1" applyNumberFormat="1" applyFont="1" applyFill="1" applyBorder="1" applyAlignment="1"/>
    <xf numFmtId="2" fontId="2" fillId="0" borderId="19" xfId="1" applyNumberFormat="1" applyFont="1" applyFill="1" applyBorder="1" applyAlignment="1"/>
    <xf numFmtId="0" fontId="2" fillId="0" borderId="20" xfId="0" applyFont="1" applyBorder="1"/>
    <xf numFmtId="0" fontId="2" fillId="0" borderId="26" xfId="0" applyFont="1" applyBorder="1"/>
    <xf numFmtId="0" fontId="8" fillId="4" borderId="21" xfId="1" applyFont="1" applyFill="1" applyBorder="1" applyAlignment="1">
      <alignment horizontal="center"/>
    </xf>
    <xf numFmtId="2" fontId="8" fillId="4" borderId="21" xfId="1" applyNumberFormat="1" applyFont="1" applyFill="1" applyBorder="1" applyAlignment="1"/>
    <xf numFmtId="2" fontId="8" fillId="0" borderId="21" xfId="1" applyNumberFormat="1" applyFont="1" applyFill="1" applyBorder="1" applyAlignment="1"/>
    <xf numFmtId="2" fontId="10" fillId="4" borderId="21" xfId="1" applyNumberFormat="1" applyFont="1" applyFill="1" applyBorder="1" applyAlignment="1"/>
    <xf numFmtId="2" fontId="8" fillId="4" borderId="22" xfId="1" applyNumberFormat="1" applyFont="1" applyFill="1" applyBorder="1" applyAlignment="1"/>
    <xf numFmtId="2" fontId="10" fillId="4" borderId="22" xfId="1" applyNumberFormat="1" applyFont="1" applyFill="1" applyBorder="1" applyAlignment="1"/>
    <xf numFmtId="0" fontId="9" fillId="0" borderId="0" xfId="1" applyFont="1" applyFill="1" applyAlignment="1"/>
    <xf numFmtId="0" fontId="14" fillId="2" borderId="21" xfId="0" applyFont="1" applyFill="1" applyBorder="1" applyAlignment="1">
      <alignment horizontal="center" wrapText="1"/>
    </xf>
    <xf numFmtId="0" fontId="14" fillId="2" borderId="21" xfId="0" applyFont="1" applyFill="1" applyBorder="1" applyAlignment="1">
      <alignment horizontal="center"/>
    </xf>
    <xf numFmtId="0" fontId="15" fillId="2" borderId="27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left"/>
    </xf>
    <xf numFmtId="0" fontId="14" fillId="2" borderId="22" xfId="0" applyFont="1" applyFill="1" applyBorder="1" applyAlignment="1">
      <alignment horizontal="left"/>
    </xf>
    <xf numFmtId="0" fontId="15" fillId="2" borderId="21" xfId="0" applyFont="1" applyFill="1" applyBorder="1" applyAlignment="1">
      <alignment horizontal="left"/>
    </xf>
    <xf numFmtId="0" fontId="14" fillId="2" borderId="28" xfId="0" applyFont="1" applyFill="1" applyBorder="1" applyAlignment="1">
      <alignment horizontal="center" wrapText="1"/>
    </xf>
    <xf numFmtId="0" fontId="15" fillId="2" borderId="28" xfId="0" applyFont="1" applyFill="1" applyBorder="1" applyAlignment="1">
      <alignment horizontal="center" wrapText="1"/>
    </xf>
    <xf numFmtId="0" fontId="15" fillId="2" borderId="21" xfId="0" applyFont="1" applyFill="1" applyBorder="1" applyAlignment="1">
      <alignment horizontal="center" wrapText="1"/>
    </xf>
    <xf numFmtId="0" fontId="15" fillId="3" borderId="22" xfId="0" applyFont="1" applyFill="1" applyBorder="1" applyAlignment="1">
      <alignment horizontal="center"/>
    </xf>
    <xf numFmtId="0" fontId="15" fillId="3" borderId="29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5" fillId="3" borderId="27" xfId="0" applyFont="1" applyFill="1" applyBorder="1" applyAlignment="1">
      <alignment horizontal="center"/>
    </xf>
    <xf numFmtId="0" fontId="15" fillId="3" borderId="21" xfId="0" applyFont="1" applyFill="1" applyBorder="1" applyAlignment="1">
      <alignment horizontal="center"/>
    </xf>
    <xf numFmtId="0" fontId="16" fillId="5" borderId="12" xfId="0" applyFont="1" applyFill="1" applyBorder="1"/>
    <xf numFmtId="0" fontId="16" fillId="4" borderId="9" xfId="0" applyFont="1" applyFill="1" applyBorder="1"/>
    <xf numFmtId="2" fontId="17" fillId="4" borderId="10" xfId="0" applyNumberFormat="1" applyFont="1" applyFill="1" applyBorder="1"/>
    <xf numFmtId="0" fontId="16" fillId="5" borderId="15" xfId="0" applyFont="1" applyFill="1" applyBorder="1"/>
    <xf numFmtId="0" fontId="16" fillId="5" borderId="13" xfId="0" applyFont="1" applyFill="1" applyBorder="1"/>
    <xf numFmtId="0" fontId="16" fillId="5" borderId="16" xfId="0" applyFont="1" applyFill="1" applyBorder="1"/>
    <xf numFmtId="0" fontId="16" fillId="5" borderId="5" xfId="0" applyFont="1" applyFill="1" applyBorder="1"/>
    <xf numFmtId="0" fontId="16" fillId="5" borderId="18" xfId="0" applyFont="1" applyFill="1" applyBorder="1"/>
    <xf numFmtId="0" fontId="18" fillId="4" borderId="21" xfId="0" applyFont="1" applyFill="1" applyBorder="1" applyAlignment="1">
      <alignment horizontal="center"/>
    </xf>
    <xf numFmtId="0" fontId="19" fillId="4" borderId="21" xfId="0" applyFont="1" applyFill="1" applyBorder="1"/>
    <xf numFmtId="2" fontId="16" fillId="4" borderId="10" xfId="0" applyNumberFormat="1" applyFont="1" applyFill="1" applyBorder="1"/>
    <xf numFmtId="2" fontId="19" fillId="0" borderId="21" xfId="0" applyNumberFormat="1" applyFont="1" applyFill="1" applyBorder="1" applyAlignment="1">
      <alignment horizontal="center"/>
    </xf>
    <xf numFmtId="2" fontId="11" fillId="0" borderId="9" xfId="1" applyNumberFormat="1" applyFont="1" applyFill="1" applyBorder="1" applyAlignment="1"/>
    <xf numFmtId="2" fontId="20" fillId="0" borderId="10" xfId="1" applyNumberFormat="1" applyFont="1" applyFill="1" applyBorder="1" applyAlignment="1"/>
    <xf numFmtId="2" fontId="20" fillId="0" borderId="11" xfId="1" applyNumberFormat="1" applyFont="1" applyFill="1" applyBorder="1" applyAlignment="1"/>
    <xf numFmtId="2" fontId="20" fillId="0" borderId="12" xfId="1" applyNumberFormat="1" applyFont="1" applyFill="1" applyBorder="1" applyAlignment="1"/>
    <xf numFmtId="0" fontId="20" fillId="0" borderId="11" xfId="0" applyFont="1" applyBorder="1"/>
    <xf numFmtId="0" fontId="20" fillId="0" borderId="25" xfId="0" applyFont="1" applyBorder="1"/>
    <xf numFmtId="2" fontId="20" fillId="0" borderId="14" xfId="1" applyNumberFormat="1" applyFont="1" applyFill="1" applyBorder="1" applyAlignment="1"/>
    <xf numFmtId="2" fontId="20" fillId="0" borderId="4" xfId="1" applyNumberFormat="1" applyFont="1" applyFill="1" applyBorder="1" applyAlignment="1"/>
    <xf numFmtId="2" fontId="20" fillId="0" borderId="15" xfId="1" applyNumberFormat="1" applyFont="1" applyFill="1" applyBorder="1" applyAlignment="1"/>
    <xf numFmtId="0" fontId="20" fillId="0" borderId="4" xfId="0" applyFont="1" applyBorder="1"/>
    <xf numFmtId="0" fontId="20" fillId="0" borderId="5" xfId="0" applyFont="1" applyBorder="1"/>
    <xf numFmtId="2" fontId="20" fillId="4" borderId="14" xfId="1" applyNumberFormat="1" applyFont="1" applyFill="1" applyBorder="1" applyAlignment="1"/>
    <xf numFmtId="2" fontId="20" fillId="4" borderId="4" xfId="1" applyNumberFormat="1" applyFont="1" applyFill="1" applyBorder="1" applyAlignment="1"/>
    <xf numFmtId="2" fontId="20" fillId="0" borderId="17" xfId="1" applyNumberFormat="1" applyFont="1" applyFill="1" applyBorder="1" applyAlignment="1"/>
    <xf numFmtId="2" fontId="20" fillId="4" borderId="15" xfId="1" applyNumberFormat="1" applyFont="1" applyFill="1" applyBorder="1" applyAlignment="1"/>
    <xf numFmtId="0" fontId="20" fillId="4" borderId="4" xfId="0" applyFont="1" applyFill="1" applyBorder="1"/>
    <xf numFmtId="0" fontId="20" fillId="4" borderId="5" xfId="0" applyFont="1" applyFill="1" applyBorder="1"/>
    <xf numFmtId="2" fontId="20" fillId="0" borderId="4" xfId="1" applyNumberFormat="1" applyFont="1" applyFill="1" applyBorder="1" applyAlignment="1">
      <alignment horizontal="right"/>
    </xf>
    <xf numFmtId="2" fontId="20" fillId="4" borderId="7" xfId="1" applyNumberFormat="1" applyFont="1" applyFill="1" applyBorder="1" applyAlignment="1"/>
    <xf numFmtId="2" fontId="20" fillId="0" borderId="7" xfId="1" applyNumberFormat="1" applyFont="1" applyFill="1" applyBorder="1" applyAlignment="1"/>
    <xf numFmtId="2" fontId="20" fillId="0" borderId="19" xfId="1" applyNumberFormat="1" applyFont="1" applyFill="1" applyBorder="1" applyAlignment="1"/>
    <xf numFmtId="0" fontId="20" fillId="0" borderId="20" xfId="0" applyFont="1" applyBorder="1"/>
    <xf numFmtId="0" fontId="20" fillId="0" borderId="26" xfId="0" applyFont="1" applyBorder="1"/>
    <xf numFmtId="0" fontId="8" fillId="5" borderId="8" xfId="1" applyFont="1" applyFill="1" applyBorder="1" applyAlignment="1"/>
    <xf numFmtId="0" fontId="8" fillId="5" borderId="13" xfId="1" applyFont="1" applyFill="1" applyBorder="1" applyAlignment="1"/>
    <xf numFmtId="0" fontId="8" fillId="5" borderId="16" xfId="1" applyFont="1" applyFill="1" applyBorder="1" applyAlignment="1"/>
    <xf numFmtId="2" fontId="8" fillId="4" borderId="9" xfId="1" applyNumberFormat="1" applyFont="1" applyFill="1" applyBorder="1" applyAlignment="1"/>
    <xf numFmtId="0" fontId="0" fillId="4" borderId="0" xfId="0" applyFill="1"/>
    <xf numFmtId="0" fontId="8" fillId="5" borderId="18" xfId="1" applyFont="1" applyFill="1" applyBorder="1" applyAlignment="1"/>
    <xf numFmtId="2" fontId="2" fillId="0" borderId="30" xfId="1" applyNumberFormat="1" applyFont="1" applyFill="1" applyBorder="1" applyAlignment="1"/>
    <xf numFmtId="0" fontId="1" fillId="0" borderId="0" xfId="1" applyFont="1" applyFill="1" applyAlignment="1"/>
    <xf numFmtId="0" fontId="14" fillId="2" borderId="21" xfId="1" applyFont="1" applyFill="1" applyBorder="1" applyAlignment="1">
      <alignment horizontal="center" wrapText="1"/>
    </xf>
    <xf numFmtId="0" fontId="14" fillId="2" borderId="21" xfId="1" applyFont="1" applyFill="1" applyBorder="1" applyAlignment="1">
      <alignment horizontal="center"/>
    </xf>
    <xf numFmtId="0" fontId="14" fillId="2" borderId="21" xfId="1" applyFont="1" applyFill="1" applyBorder="1" applyAlignment="1">
      <alignment horizontal="left"/>
    </xf>
    <xf numFmtId="0" fontId="14" fillId="2" borderId="28" xfId="1" applyFont="1" applyFill="1" applyBorder="1" applyAlignment="1">
      <alignment horizontal="center" wrapText="1"/>
    </xf>
    <xf numFmtId="0" fontId="15" fillId="3" borderId="22" xfId="1" applyFont="1" applyFill="1" applyBorder="1" applyAlignment="1">
      <alignment horizontal="center"/>
    </xf>
    <xf numFmtId="0" fontId="15" fillId="3" borderId="6" xfId="1" applyFont="1" applyFill="1" applyBorder="1" applyAlignment="1">
      <alignment horizontal="center"/>
    </xf>
    <xf numFmtId="0" fontId="15" fillId="3" borderId="27" xfId="1" applyFont="1" applyFill="1" applyBorder="1" applyAlignment="1">
      <alignment horizontal="center"/>
    </xf>
    <xf numFmtId="0" fontId="15" fillId="3" borderId="21" xfId="1" applyFont="1" applyFill="1" applyBorder="1" applyAlignment="1">
      <alignment horizontal="center"/>
    </xf>
    <xf numFmtId="0" fontId="14" fillId="6" borderId="12" xfId="1" applyFont="1" applyFill="1" applyBorder="1" applyAlignment="1"/>
    <xf numFmtId="2" fontId="13" fillId="4" borderId="9" xfId="1" applyNumberFormat="1" applyFont="1" applyFill="1" applyBorder="1" applyAlignment="1"/>
    <xf numFmtId="2" fontId="22" fillId="4" borderId="10" xfId="1" applyNumberFormat="1" applyFont="1" applyFill="1" applyBorder="1" applyAlignment="1"/>
    <xf numFmtId="2" fontId="22" fillId="4" borderId="11" xfId="1" applyNumberFormat="1" applyFont="1" applyFill="1" applyBorder="1" applyAlignment="1"/>
    <xf numFmtId="0" fontId="14" fillId="6" borderId="15" xfId="1" applyFont="1" applyFill="1" applyBorder="1" applyAlignment="1"/>
    <xf numFmtId="2" fontId="22" fillId="4" borderId="14" xfId="1" applyNumberFormat="1" applyFont="1" applyFill="1" applyBorder="1" applyAlignment="1"/>
    <xf numFmtId="2" fontId="22" fillId="4" borderId="4" xfId="1" applyNumberFormat="1" applyFont="1" applyFill="1" applyBorder="1" applyAlignment="1"/>
    <xf numFmtId="2" fontId="22" fillId="4" borderId="5" xfId="1" applyNumberFormat="1" applyFont="1" applyFill="1" applyBorder="1" applyAlignment="1"/>
    <xf numFmtId="0" fontId="14" fillId="6" borderId="13" xfId="1" applyFont="1" applyFill="1" applyBorder="1" applyAlignment="1"/>
    <xf numFmtId="0" fontId="14" fillId="6" borderId="16" xfId="1" applyFont="1" applyFill="1" applyBorder="1" applyAlignment="1"/>
    <xf numFmtId="0" fontId="14" fillId="6" borderId="5" xfId="1" applyFont="1" applyFill="1" applyBorder="1" applyAlignment="1"/>
    <xf numFmtId="2" fontId="22" fillId="4" borderId="17" xfId="1" applyNumberFormat="1" applyFont="1" applyFill="1" applyBorder="1" applyAlignment="1"/>
    <xf numFmtId="2" fontId="22" fillId="4" borderId="4" xfId="1" applyNumberFormat="1" applyFont="1" applyFill="1" applyBorder="1" applyAlignment="1">
      <alignment horizontal="right"/>
    </xf>
    <xf numFmtId="0" fontId="14" fillId="6" borderId="18" xfId="1" applyFont="1" applyFill="1" applyBorder="1" applyAlignment="1"/>
    <xf numFmtId="2" fontId="22" fillId="4" borderId="7" xfId="1" applyNumberFormat="1" applyFont="1" applyFill="1" applyBorder="1" applyAlignment="1"/>
    <xf numFmtId="2" fontId="22" fillId="4" borderId="24" xfId="1" applyNumberFormat="1" applyFont="1" applyFill="1" applyBorder="1" applyAlignment="1"/>
    <xf numFmtId="0" fontId="23" fillId="4" borderId="21" xfId="1" applyFont="1" applyFill="1" applyBorder="1" applyAlignment="1">
      <alignment horizontal="center"/>
    </xf>
    <xf numFmtId="2" fontId="14" fillId="4" borderId="21" xfId="1" applyNumberFormat="1" applyFont="1" applyFill="1" applyBorder="1" applyAlignment="1"/>
    <xf numFmtId="0" fontId="24" fillId="0" borderId="0" xfId="1" applyFont="1" applyFill="1" applyAlignment="1"/>
    <xf numFmtId="2" fontId="24" fillId="0" borderId="0" xfId="1" applyNumberFormat="1" applyFont="1" applyFill="1" applyAlignment="1"/>
    <xf numFmtId="0" fontId="25" fillId="0" borderId="0" xfId="1" applyFont="1" applyFill="1" applyAlignment="1"/>
    <xf numFmtId="0" fontId="14" fillId="5" borderId="12" xfId="1" applyFont="1" applyFill="1" applyBorder="1" applyAlignment="1"/>
    <xf numFmtId="0" fontId="14" fillId="5" borderId="15" xfId="1" applyFont="1" applyFill="1" applyBorder="1" applyAlignment="1"/>
    <xf numFmtId="0" fontId="14" fillId="5" borderId="13" xfId="1" applyFont="1" applyFill="1" applyBorder="1" applyAlignment="1"/>
    <xf numFmtId="0" fontId="14" fillId="5" borderId="16" xfId="1" applyFont="1" applyFill="1" applyBorder="1" applyAlignment="1"/>
    <xf numFmtId="0" fontId="14" fillId="5" borderId="5" xfId="1" applyFont="1" applyFill="1" applyBorder="1" applyAlignment="1"/>
    <xf numFmtId="0" fontId="14" fillId="5" borderId="18" xfId="1" applyFont="1" applyFill="1" applyBorder="1" applyAlignment="1"/>
    <xf numFmtId="2" fontId="13" fillId="0" borderId="9" xfId="1" applyNumberFormat="1" applyFont="1" applyFill="1" applyBorder="1" applyAlignment="1"/>
    <xf numFmtId="2" fontId="22" fillId="0" borderId="10" xfId="1" applyNumberFormat="1" applyFont="1" applyFill="1" applyBorder="1" applyAlignment="1"/>
    <xf numFmtId="2" fontId="22" fillId="0" borderId="11" xfId="1" applyNumberFormat="1" applyFont="1" applyFill="1" applyBorder="1" applyAlignment="1"/>
    <xf numFmtId="2" fontId="22" fillId="0" borderId="14" xfId="1" applyNumberFormat="1" applyFont="1" applyFill="1" applyBorder="1" applyAlignment="1"/>
    <xf numFmtId="2" fontId="22" fillId="0" borderId="4" xfId="1" applyNumberFormat="1" applyFont="1" applyFill="1" applyBorder="1" applyAlignment="1"/>
    <xf numFmtId="2" fontId="22" fillId="0" borderId="5" xfId="1" applyNumberFormat="1" applyFont="1" applyFill="1" applyBorder="1" applyAlignment="1"/>
    <xf numFmtId="2" fontId="22" fillId="0" borderId="17" xfId="1" applyNumberFormat="1" applyFont="1" applyFill="1" applyBorder="1" applyAlignment="1"/>
    <xf numFmtId="0" fontId="0" fillId="7" borderId="0" xfId="0" applyFill="1"/>
    <xf numFmtId="2" fontId="22" fillId="0" borderId="4" xfId="1" applyNumberFormat="1" applyFont="1" applyFill="1" applyBorder="1" applyAlignment="1">
      <alignment horizontal="right"/>
    </xf>
    <xf numFmtId="2" fontId="22" fillId="0" borderId="7" xfId="1" applyNumberFormat="1" applyFont="1" applyFill="1" applyBorder="1" applyAlignment="1"/>
    <xf numFmtId="2" fontId="22" fillId="0" borderId="24" xfId="1" applyNumberFormat="1" applyFont="1" applyFill="1" applyBorder="1" applyAlignment="1"/>
    <xf numFmtId="2" fontId="0" fillId="0" borderId="0" xfId="0" applyNumberFormat="1"/>
    <xf numFmtId="0" fontId="23" fillId="4" borderId="0" xfId="1" applyFont="1" applyFill="1" applyAlignment="1">
      <alignment horizontal="center"/>
    </xf>
    <xf numFmtId="2" fontId="14" fillId="4" borderId="0" xfId="1" applyNumberFormat="1" applyFont="1" applyFill="1" applyAlignment="1"/>
    <xf numFmtId="0" fontId="14" fillId="8" borderId="16" xfId="1" applyFont="1" applyFill="1" applyBorder="1" applyAlignment="1"/>
    <xf numFmtId="2" fontId="13" fillId="8" borderId="9" xfId="1" applyNumberFormat="1" applyFont="1" applyFill="1" applyBorder="1" applyAlignment="1"/>
    <xf numFmtId="2" fontId="22" fillId="8" borderId="4" xfId="1" applyNumberFormat="1" applyFont="1" applyFill="1" applyBorder="1" applyAlignment="1"/>
    <xf numFmtId="2" fontId="22" fillId="8" borderId="5" xfId="1" applyNumberFormat="1" applyFont="1" applyFill="1" applyBorder="1" applyAlignment="1"/>
    <xf numFmtId="2" fontId="0" fillId="8" borderId="0" xfId="0" applyNumberFormat="1" applyFill="1"/>
    <xf numFmtId="0" fontId="0" fillId="8" borderId="0" xfId="0" applyFill="1"/>
    <xf numFmtId="2" fontId="11" fillId="4" borderId="9" xfId="1" applyNumberFormat="1" applyFont="1" applyFill="1" applyBorder="1" applyAlignment="1"/>
    <xf numFmtId="2" fontId="20" fillId="0" borderId="30" xfId="1" applyNumberFormat="1" applyFont="1" applyFill="1" applyBorder="1" applyAlignment="1"/>
    <xf numFmtId="0" fontId="7" fillId="0" borderId="0" xfId="0" applyFont="1"/>
    <xf numFmtId="0" fontId="8" fillId="0" borderId="8" xfId="1" applyFont="1" applyFill="1" applyBorder="1" applyAlignment="1"/>
    <xf numFmtId="0" fontId="8" fillId="0" borderId="32" xfId="1" applyFont="1" applyFill="1" applyBorder="1" applyAlignment="1"/>
    <xf numFmtId="0" fontId="8" fillId="0" borderId="33" xfId="1" applyFont="1" applyFill="1" applyBorder="1" applyAlignment="1"/>
    <xf numFmtId="0" fontId="2" fillId="0" borderId="34" xfId="0" applyFont="1" applyBorder="1"/>
    <xf numFmtId="2" fontId="9" fillId="0" borderId="10" xfId="1" applyNumberFormat="1" applyFont="1" applyFill="1" applyBorder="1" applyAlignment="1"/>
    <xf numFmtId="0" fontId="26" fillId="0" borderId="0" xfId="0" applyFont="1"/>
    <xf numFmtId="2" fontId="8" fillId="0" borderId="35" xfId="1" applyNumberFormat="1" applyFont="1" applyFill="1" applyBorder="1" applyAlignment="1"/>
    <xf numFmtId="0" fontId="27" fillId="0" borderId="0" xfId="0" applyFont="1"/>
    <xf numFmtId="0" fontId="15" fillId="2" borderId="21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left"/>
    </xf>
    <xf numFmtId="0" fontId="15" fillId="2" borderId="27" xfId="0" applyFont="1" applyFill="1" applyBorder="1" applyAlignment="1">
      <alignment horizontal="center" vertical="center" shrinkToFit="1"/>
    </xf>
    <xf numFmtId="0" fontId="15" fillId="3" borderId="6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2" fontId="27" fillId="0" borderId="0" xfId="0" applyNumberFormat="1" applyFont="1"/>
    <xf numFmtId="0" fontId="16" fillId="5" borderId="8" xfId="0" applyFont="1" applyFill="1" applyBorder="1"/>
    <xf numFmtId="2" fontId="22" fillId="4" borderId="25" xfId="1" applyNumberFormat="1" applyFont="1" applyFill="1" applyBorder="1" applyAlignment="1"/>
    <xf numFmtId="0" fontId="16" fillId="5" borderId="36" xfId="0" applyFont="1" applyFill="1" applyBorder="1"/>
    <xf numFmtId="0" fontId="16" fillId="4" borderId="37" xfId="0" applyFont="1" applyFill="1" applyBorder="1"/>
    <xf numFmtId="2" fontId="16" fillId="4" borderId="30" xfId="0" applyNumberFormat="1" applyFont="1" applyFill="1" applyBorder="1"/>
    <xf numFmtId="2" fontId="17" fillId="4" borderId="30" xfId="0" applyNumberFormat="1" applyFont="1" applyFill="1" applyBorder="1"/>
    <xf numFmtId="2" fontId="16" fillId="4" borderId="38" xfId="0" applyNumberFormat="1" applyFont="1" applyFill="1" applyBorder="1"/>
    <xf numFmtId="2" fontId="17" fillId="4" borderId="38" xfId="0" applyNumberFormat="1" applyFont="1" applyFill="1" applyBorder="1"/>
    <xf numFmtId="2" fontId="22" fillId="0" borderId="30" xfId="1" applyNumberFormat="1" applyFont="1" applyFill="1" applyBorder="1" applyAlignment="1"/>
    <xf numFmtId="2" fontId="22" fillId="0" borderId="39" xfId="1" applyNumberFormat="1" applyFont="1" applyFill="1" applyBorder="1" applyAlignment="1"/>
    <xf numFmtId="2" fontId="22" fillId="4" borderId="39" xfId="1" applyNumberFormat="1" applyFont="1" applyFill="1" applyBorder="1" applyAlignment="1"/>
    <xf numFmtId="2" fontId="22" fillId="4" borderId="40" xfId="1" applyNumberFormat="1" applyFont="1" applyFill="1" applyBorder="1" applyAlignment="1"/>
    <xf numFmtId="0" fontId="30" fillId="4" borderId="0" xfId="1" applyFont="1" applyFill="1" applyAlignment="1">
      <alignment horizontal="center"/>
    </xf>
    <xf numFmtId="2" fontId="30" fillId="4" borderId="0" xfId="1" applyNumberFormat="1" applyFont="1" applyFill="1" applyAlignment="1"/>
    <xf numFmtId="0" fontId="31" fillId="0" borderId="0" xfId="0" applyFont="1"/>
    <xf numFmtId="0" fontId="32" fillId="0" borderId="0" xfId="0" applyFont="1"/>
    <xf numFmtId="0" fontId="7" fillId="10" borderId="0" xfId="0" applyFont="1" applyFill="1"/>
    <xf numFmtId="0" fontId="7" fillId="11" borderId="0" xfId="0" applyFont="1" applyFill="1"/>
    <xf numFmtId="0" fontId="34" fillId="0" borderId="0" xfId="0" applyFont="1" applyFill="1"/>
    <xf numFmtId="0" fontId="34" fillId="4" borderId="0" xfId="0" applyFont="1" applyFill="1"/>
    <xf numFmtId="0" fontId="7" fillId="12" borderId="0" xfId="0" applyFont="1" applyFill="1"/>
    <xf numFmtId="0" fontId="7" fillId="13" borderId="0" xfId="0" applyFont="1" applyFill="1"/>
    <xf numFmtId="2" fontId="33" fillId="9" borderId="4" xfId="1" applyNumberFormat="1" applyFont="1" applyFill="1" applyBorder="1" applyAlignment="1"/>
    <xf numFmtId="2" fontId="33" fillId="9" borderId="15" xfId="1" applyNumberFormat="1" applyFont="1" applyFill="1" applyBorder="1" applyAlignment="1"/>
    <xf numFmtId="2" fontId="29" fillId="9" borderId="9" xfId="1" applyNumberFormat="1" applyFont="1" applyFill="1" applyBorder="1" applyAlignment="1"/>
    <xf numFmtId="2" fontId="33" fillId="9" borderId="10" xfId="1" applyNumberFormat="1" applyFont="1" applyFill="1" applyBorder="1" applyAlignment="1"/>
    <xf numFmtId="2" fontId="33" fillId="9" borderId="11" xfId="1" applyNumberFormat="1" applyFont="1" applyFill="1" applyBorder="1" applyAlignment="1"/>
    <xf numFmtId="2" fontId="33" fillId="9" borderId="12" xfId="1" applyNumberFormat="1" applyFont="1" applyFill="1" applyBorder="1" applyAlignment="1"/>
    <xf numFmtId="0" fontId="33" fillId="9" borderId="11" xfId="0" applyFont="1" applyFill="1" applyBorder="1"/>
    <xf numFmtId="2" fontId="33" fillId="9" borderId="14" xfId="1" applyNumberFormat="1" applyFont="1" applyFill="1" applyBorder="1" applyAlignment="1"/>
    <xf numFmtId="0" fontId="33" fillId="9" borderId="4" xfId="0" applyFont="1" applyFill="1" applyBorder="1"/>
    <xf numFmtId="2" fontId="33" fillId="9" borderId="17" xfId="1" applyNumberFormat="1" applyFont="1" applyFill="1" applyBorder="1" applyAlignment="1"/>
    <xf numFmtId="2" fontId="33" fillId="9" borderId="4" xfId="1" applyNumberFormat="1" applyFont="1" applyFill="1" applyBorder="1" applyAlignment="1">
      <alignment horizontal="right"/>
    </xf>
    <xf numFmtId="2" fontId="29" fillId="14" borderId="9" xfId="1" applyNumberFormat="1" applyFont="1" applyFill="1" applyBorder="1" applyAlignment="1"/>
    <xf numFmtId="2" fontId="33" fillId="14" borderId="10" xfId="1" applyNumberFormat="1" applyFont="1" applyFill="1" applyBorder="1" applyAlignment="1"/>
    <xf numFmtId="2" fontId="33" fillId="14" borderId="4" xfId="1" applyNumberFormat="1" applyFont="1" applyFill="1" applyBorder="1" applyAlignment="1"/>
    <xf numFmtId="2" fontId="33" fillId="14" borderId="4" xfId="1" applyNumberFormat="1" applyFont="1" applyFill="1" applyBorder="1" applyAlignment="1">
      <alignment horizontal="right"/>
    </xf>
    <xf numFmtId="2" fontId="33" fillId="14" borderId="15" xfId="1" applyNumberFormat="1" applyFont="1" applyFill="1" applyBorder="1" applyAlignment="1"/>
    <xf numFmtId="0" fontId="33" fillId="14" borderId="4" xfId="0" applyFont="1" applyFill="1" applyBorder="1"/>
    <xf numFmtId="2" fontId="29" fillId="15" borderId="9" xfId="1" applyNumberFormat="1" applyFont="1" applyFill="1" applyBorder="1" applyAlignment="1"/>
    <xf numFmtId="2" fontId="33" fillId="15" borderId="10" xfId="1" applyNumberFormat="1" applyFont="1" applyFill="1" applyBorder="1" applyAlignment="1"/>
    <xf numFmtId="2" fontId="33" fillId="15" borderId="4" xfId="1" applyNumberFormat="1" applyFont="1" applyFill="1" applyBorder="1" applyAlignment="1"/>
    <xf numFmtId="2" fontId="33" fillId="15" borderId="15" xfId="1" applyNumberFormat="1" applyFont="1" applyFill="1" applyBorder="1" applyAlignment="1"/>
    <xf numFmtId="0" fontId="33" fillId="15" borderId="4" xfId="0" applyFont="1" applyFill="1" applyBorder="1"/>
    <xf numFmtId="2" fontId="33" fillId="9" borderId="7" xfId="1" applyNumberFormat="1" applyFont="1" applyFill="1" applyBorder="1" applyAlignment="1"/>
    <xf numFmtId="2" fontId="33" fillId="9" borderId="19" xfId="1" applyNumberFormat="1" applyFont="1" applyFill="1" applyBorder="1" applyAlignment="1"/>
    <xf numFmtId="0" fontId="33" fillId="9" borderId="20" xfId="0" applyFont="1" applyFill="1" applyBorder="1"/>
    <xf numFmtId="0" fontId="29" fillId="16" borderId="21" xfId="1" applyFont="1" applyFill="1" applyBorder="1" applyAlignment="1">
      <alignment horizontal="center"/>
    </xf>
    <xf numFmtId="2" fontId="29" fillId="17" borderId="21" xfId="1" applyNumberFormat="1" applyFont="1" applyFill="1" applyBorder="1" applyAlignment="1"/>
    <xf numFmtId="2" fontId="29" fillId="18" borderId="10" xfId="1" applyNumberFormat="1" applyFont="1" applyFill="1" applyBorder="1" applyAlignment="1"/>
    <xf numFmtId="2" fontId="29" fillId="17" borderId="22" xfId="1" applyNumberFormat="1" applyFont="1" applyFill="1" applyBorder="1" applyAlignment="1"/>
    <xf numFmtId="2" fontId="29" fillId="17" borderId="23" xfId="1" applyNumberFormat="1" applyFont="1" applyFill="1" applyBorder="1" applyAlignment="1"/>
    <xf numFmtId="0" fontId="35" fillId="0" borderId="0" xfId="0" applyFont="1"/>
    <xf numFmtId="0" fontId="29" fillId="16" borderId="13" xfId="1" applyFont="1" applyFill="1" applyBorder="1" applyAlignment="1"/>
    <xf numFmtId="0" fontId="29" fillId="16" borderId="16" xfId="1" applyFont="1" applyFill="1" applyBorder="1" applyAlignment="1"/>
    <xf numFmtId="0" fontId="29" fillId="16" borderId="18" xfId="1" applyFont="1" applyFill="1" applyBorder="1" applyAlignment="1"/>
    <xf numFmtId="0" fontId="29" fillId="16" borderId="8" xfId="1" applyFont="1" applyFill="1" applyBorder="1" applyAlignment="1"/>
    <xf numFmtId="0" fontId="3" fillId="2" borderId="4" xfId="1" applyFont="1" applyFill="1" applyBorder="1" applyAlignment="1">
      <alignment horizontal="center" wrapText="1"/>
    </xf>
    <xf numFmtId="0" fontId="0" fillId="0" borderId="0" xfId="0"/>
    <xf numFmtId="0" fontId="3" fillId="0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 wrapText="1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 wrapText="1"/>
    </xf>
    <xf numFmtId="0" fontId="30" fillId="0" borderId="0" xfId="1" applyFont="1" applyFill="1" applyAlignment="1">
      <alignment horizontal="center"/>
    </xf>
    <xf numFmtId="0" fontId="3" fillId="2" borderId="4" xfId="1" applyFont="1" applyFill="1" applyBorder="1" applyAlignment="1">
      <alignment horizontal="center" vertical="center" shrinkToFit="1"/>
    </xf>
    <xf numFmtId="0" fontId="10" fillId="2" borderId="4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wrapText="1"/>
    </xf>
    <xf numFmtId="0" fontId="8" fillId="0" borderId="0" xfId="1" applyFont="1" applyFill="1" applyAlignment="1">
      <alignment horizontal="center"/>
    </xf>
    <xf numFmtId="0" fontId="8" fillId="0" borderId="2" xfId="1" applyFont="1" applyFill="1" applyBorder="1" applyAlignment="1">
      <alignment horizontal="center"/>
    </xf>
    <xf numFmtId="0" fontId="10" fillId="2" borderId="3" xfId="1" applyFont="1" applyFill="1" applyBorder="1" applyAlignment="1">
      <alignment horizontal="center" wrapText="1"/>
    </xf>
    <xf numFmtId="0" fontId="10" fillId="2" borderId="4" xfId="1" applyFont="1" applyFill="1" applyBorder="1" applyAlignment="1">
      <alignment horizontal="center"/>
    </xf>
    <xf numFmtId="0" fontId="8" fillId="2" borderId="4" xfId="1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 wrapText="1"/>
    </xf>
    <xf numFmtId="0" fontId="14" fillId="2" borderId="21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 vertical="center" shrinkToFit="1"/>
    </xf>
    <xf numFmtId="0" fontId="1" fillId="0" borderId="0" xfId="1" applyFont="1" applyFill="1" applyAlignment="1">
      <alignment horizontal="center"/>
    </xf>
    <xf numFmtId="0" fontId="14" fillId="0" borderId="31" xfId="1" applyFont="1" applyFill="1" applyBorder="1" applyAlignment="1">
      <alignment horizontal="center"/>
    </xf>
    <xf numFmtId="0" fontId="21" fillId="0" borderId="21" xfId="1" applyFont="1" applyFill="1" applyBorder="1" applyAlignment="1">
      <alignment horizontal="center"/>
    </xf>
    <xf numFmtId="0" fontId="14" fillId="2" borderId="21" xfId="1" applyFont="1" applyFill="1" applyBorder="1" applyAlignment="1">
      <alignment horizontal="center" wrapText="1"/>
    </xf>
    <xf numFmtId="0" fontId="14" fillId="2" borderId="21" xfId="1" applyFont="1" applyFill="1" applyBorder="1" applyAlignment="1">
      <alignment horizontal="center"/>
    </xf>
    <xf numFmtId="0" fontId="14" fillId="2" borderId="21" xfId="1" applyFont="1" applyFill="1" applyBorder="1" applyAlignment="1">
      <alignment horizontal="center" vertical="center" shrinkToFit="1"/>
    </xf>
    <xf numFmtId="0" fontId="0" fillId="0" borderId="31" xfId="0" applyFill="1" applyBorder="1"/>
    <xf numFmtId="0" fontId="10" fillId="2" borderId="4" xfId="1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</cellXfs>
  <cellStyles count="2">
    <cellStyle name="Normal" xfId="0" builtinId="0" customBuiltin="1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49"/>
  <sheetViews>
    <sheetView tabSelected="1" zoomScale="130" zoomScaleNormal="130" workbookViewId="0">
      <pane xSplit="1" ySplit="7" topLeftCell="B23" activePane="bottomRight" state="frozen"/>
      <selection pane="topRight" activeCell="B1" sqref="B1"/>
      <selection pane="bottomLeft" activeCell="A8" sqref="A8"/>
      <selection pane="bottomRight" activeCell="J44" sqref="J44"/>
    </sheetView>
  </sheetViews>
  <sheetFormatPr defaultRowHeight="12.75"/>
  <cols>
    <col min="1" max="1" width="9.85546875" style="1" customWidth="1"/>
    <col min="2" max="2" width="8.28515625" style="1" customWidth="1"/>
    <col min="3" max="3" width="8.140625" style="1" customWidth="1"/>
    <col min="4" max="4" width="7.28515625" style="1" customWidth="1"/>
    <col min="5" max="5" width="7.140625" style="1" customWidth="1"/>
    <col min="6" max="6" width="7.42578125" style="1" customWidth="1"/>
    <col min="7" max="7" width="8.42578125" style="1" customWidth="1"/>
    <col min="8" max="8" width="6.5703125" style="1" customWidth="1"/>
    <col min="9" max="9" width="8.42578125" style="1" customWidth="1"/>
    <col min="10" max="10" width="8.140625" style="1" customWidth="1"/>
    <col min="11" max="11" width="8.28515625" style="1" customWidth="1"/>
    <col min="12" max="12" width="6.140625" style="1" customWidth="1"/>
    <col min="13" max="13" width="6" style="1" customWidth="1"/>
    <col min="14" max="14" width="9.140625" customWidth="1"/>
  </cols>
  <sheetData>
    <row r="1" spans="1:147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47" ht="6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M2" s="4"/>
    </row>
    <row r="3" spans="1:147" ht="20.25" customHeight="1">
      <c r="A3" s="243" t="s">
        <v>96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</row>
    <row r="4" spans="1:147" ht="32.25" customHeight="1">
      <c r="A4" s="244" t="s">
        <v>0</v>
      </c>
      <c r="B4" s="245" t="s">
        <v>1</v>
      </c>
      <c r="C4" s="245"/>
      <c r="D4" s="245"/>
      <c r="E4" s="245"/>
      <c r="F4" s="245"/>
      <c r="G4" s="245"/>
      <c r="H4" s="245"/>
      <c r="I4" s="241" t="s">
        <v>2</v>
      </c>
      <c r="J4" s="241" t="s">
        <v>3</v>
      </c>
      <c r="K4" s="241" t="s">
        <v>4</v>
      </c>
      <c r="L4" s="246" t="s">
        <v>5</v>
      </c>
      <c r="M4" s="246"/>
    </row>
    <row r="5" spans="1:147">
      <c r="A5" s="244"/>
      <c r="B5" s="241" t="s">
        <v>6</v>
      </c>
      <c r="C5" s="241" t="s">
        <v>7</v>
      </c>
      <c r="D5" s="248" t="s">
        <v>8</v>
      </c>
      <c r="E5" s="248"/>
      <c r="F5" s="241" t="s">
        <v>9</v>
      </c>
      <c r="G5" s="241" t="s">
        <v>10</v>
      </c>
      <c r="H5" s="241" t="s">
        <v>11</v>
      </c>
      <c r="I5" s="241"/>
      <c r="J5" s="241"/>
      <c r="K5" s="241"/>
      <c r="L5" s="241" t="s">
        <v>12</v>
      </c>
      <c r="M5" s="241" t="s">
        <v>13</v>
      </c>
    </row>
    <row r="6" spans="1:147" ht="54.75" customHeight="1">
      <c r="A6" s="244"/>
      <c r="B6" s="241"/>
      <c r="C6" s="241"/>
      <c r="D6" s="5" t="s">
        <v>14</v>
      </c>
      <c r="E6" s="5" t="s">
        <v>15</v>
      </c>
      <c r="F6" s="241"/>
      <c r="G6" s="241"/>
      <c r="H6" s="241"/>
      <c r="I6" s="241"/>
      <c r="J6" s="241"/>
      <c r="K6" s="241"/>
      <c r="L6" s="241"/>
      <c r="M6" s="241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</row>
    <row r="7" spans="1:147" s="11" customFormat="1" ht="14.25" customHeight="1" thickBot="1">
      <c r="A7" s="7">
        <v>1</v>
      </c>
      <c r="B7" s="8">
        <v>2</v>
      </c>
      <c r="C7" s="9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</row>
    <row r="8" spans="1:147" s="13" customFormat="1">
      <c r="A8" s="240" t="s">
        <v>16</v>
      </c>
      <c r="B8" s="208">
        <f t="shared" ref="B8:B43" si="0">D8+E8+F8+G8+H8</f>
        <v>71289.2</v>
      </c>
      <c r="C8" s="209">
        <f t="shared" ref="C8:C44" si="1">D8+E8</f>
        <v>50124.4</v>
      </c>
      <c r="D8" s="209">
        <v>48628.1</v>
      </c>
      <c r="E8" s="210">
        <v>1496.3</v>
      </c>
      <c r="F8" s="210">
        <v>14579.9</v>
      </c>
      <c r="G8" s="210">
        <v>6428.7</v>
      </c>
      <c r="H8" s="210">
        <v>156.19999999999999</v>
      </c>
      <c r="I8" s="210">
        <v>42057.599999999999</v>
      </c>
      <c r="J8" s="210">
        <v>70276.899999999994</v>
      </c>
      <c r="K8" s="211">
        <v>25373.599999999999</v>
      </c>
      <c r="L8" s="212">
        <v>8336</v>
      </c>
      <c r="M8" s="212">
        <v>12892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</row>
    <row r="9" spans="1:147" s="13" customFormat="1">
      <c r="A9" s="237" t="s">
        <v>17</v>
      </c>
      <c r="B9" s="208">
        <f t="shared" si="0"/>
        <v>6239.0999999999995</v>
      </c>
      <c r="C9" s="209">
        <f t="shared" si="1"/>
        <v>3769.7</v>
      </c>
      <c r="D9" s="213">
        <v>3767.7</v>
      </c>
      <c r="E9" s="206">
        <v>2</v>
      </c>
      <c r="F9" s="206">
        <v>2425.1999999999998</v>
      </c>
      <c r="G9" s="206">
        <v>0</v>
      </c>
      <c r="H9" s="206">
        <v>44.2</v>
      </c>
      <c r="I9" s="206">
        <v>712.1</v>
      </c>
      <c r="J9" s="206">
        <v>4893.3</v>
      </c>
      <c r="K9" s="207">
        <v>1783.7</v>
      </c>
      <c r="L9" s="214">
        <v>206</v>
      </c>
      <c r="M9" s="214">
        <v>275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</row>
    <row r="10" spans="1:147" s="13" customFormat="1">
      <c r="A10" s="237" t="s">
        <v>18</v>
      </c>
      <c r="B10" s="208">
        <f t="shared" si="0"/>
        <v>6698.8</v>
      </c>
      <c r="C10" s="209">
        <f t="shared" si="1"/>
        <v>6173.6</v>
      </c>
      <c r="D10" s="213">
        <v>6072.6</v>
      </c>
      <c r="E10" s="206">
        <v>101</v>
      </c>
      <c r="F10" s="206">
        <v>525.20000000000005</v>
      </c>
      <c r="G10" s="206">
        <v>0</v>
      </c>
      <c r="H10" s="206">
        <v>0</v>
      </c>
      <c r="I10" s="206">
        <v>3236.7</v>
      </c>
      <c r="J10" s="206">
        <v>6443</v>
      </c>
      <c r="K10" s="207">
        <v>6443</v>
      </c>
      <c r="L10" s="214">
        <v>580</v>
      </c>
      <c r="M10" s="214">
        <v>693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</row>
    <row r="11" spans="1:147" s="13" customFormat="1">
      <c r="A11" s="237" t="s">
        <v>19</v>
      </c>
      <c r="B11" s="208">
        <f t="shared" si="0"/>
        <v>2182.3999999999996</v>
      </c>
      <c r="C11" s="209">
        <f t="shared" si="1"/>
        <v>1257.0999999999999</v>
      </c>
      <c r="D11" s="213">
        <v>1257.0999999999999</v>
      </c>
      <c r="E11" s="206">
        <v>0</v>
      </c>
      <c r="F11" s="206">
        <v>269.8</v>
      </c>
      <c r="G11" s="206">
        <v>655.5</v>
      </c>
      <c r="H11" s="206">
        <v>0</v>
      </c>
      <c r="I11" s="206">
        <v>180</v>
      </c>
      <c r="J11" s="206">
        <v>661.7</v>
      </c>
      <c r="K11" s="207">
        <v>661.7</v>
      </c>
      <c r="L11" s="214">
        <v>16</v>
      </c>
      <c r="M11" s="214">
        <v>21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</row>
    <row r="12" spans="1:147" s="13" customFormat="1">
      <c r="A12" s="237" t="s">
        <v>20</v>
      </c>
      <c r="B12" s="208">
        <f t="shared" si="0"/>
        <v>1509.6</v>
      </c>
      <c r="C12" s="209">
        <f t="shared" si="1"/>
        <v>1071.7</v>
      </c>
      <c r="D12" s="213">
        <v>1071.7</v>
      </c>
      <c r="E12" s="206">
        <v>0</v>
      </c>
      <c r="F12" s="206">
        <v>437.9</v>
      </c>
      <c r="G12" s="206">
        <v>0</v>
      </c>
      <c r="H12" s="206">
        <v>0</v>
      </c>
      <c r="I12" s="206">
        <v>619.20000000000005</v>
      </c>
      <c r="J12" s="206">
        <v>393.5</v>
      </c>
      <c r="K12" s="207">
        <v>393.5</v>
      </c>
      <c r="L12" s="214">
        <v>158</v>
      </c>
      <c r="M12" s="214">
        <v>201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</row>
    <row r="13" spans="1:147" s="13" customFormat="1">
      <c r="A13" s="237" t="s">
        <v>21</v>
      </c>
      <c r="B13" s="208">
        <f t="shared" si="0"/>
        <v>6081.7</v>
      </c>
      <c r="C13" s="209">
        <f t="shared" si="1"/>
        <v>4343.3</v>
      </c>
      <c r="D13" s="213">
        <v>4273.1000000000004</v>
      </c>
      <c r="E13" s="206">
        <v>70.2</v>
      </c>
      <c r="F13" s="206">
        <v>1466.2</v>
      </c>
      <c r="G13" s="206">
        <v>272.2</v>
      </c>
      <c r="H13" s="206">
        <v>0</v>
      </c>
      <c r="I13" s="206">
        <v>5798.9</v>
      </c>
      <c r="J13" s="206">
        <v>5827.5</v>
      </c>
      <c r="K13" s="207">
        <v>4618.7</v>
      </c>
      <c r="L13" s="214">
        <v>326</v>
      </c>
      <c r="M13" s="214">
        <v>326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</row>
    <row r="14" spans="1:147" s="13" customFormat="1">
      <c r="A14" s="237" t="s">
        <v>22</v>
      </c>
      <c r="B14" s="208">
        <f t="shared" si="0"/>
        <v>6984.4</v>
      </c>
      <c r="C14" s="209">
        <f t="shared" si="1"/>
        <v>5656.3</v>
      </c>
      <c r="D14" s="213">
        <v>5135.1000000000004</v>
      </c>
      <c r="E14" s="206">
        <v>521.20000000000005</v>
      </c>
      <c r="F14" s="206">
        <v>1062</v>
      </c>
      <c r="G14" s="206">
        <v>253.7</v>
      </c>
      <c r="H14" s="206">
        <v>12.4</v>
      </c>
      <c r="I14" s="206">
        <v>563.5</v>
      </c>
      <c r="J14" s="206">
        <v>366</v>
      </c>
      <c r="K14" s="207">
        <v>119.6</v>
      </c>
      <c r="L14" s="214">
        <v>48</v>
      </c>
      <c r="M14" s="214">
        <v>105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</row>
    <row r="15" spans="1:147" s="13" customFormat="1">
      <c r="A15" s="237" t="s">
        <v>23</v>
      </c>
      <c r="B15" s="208">
        <f t="shared" si="0"/>
        <v>6275.1</v>
      </c>
      <c r="C15" s="209">
        <f t="shared" si="1"/>
        <v>4480.2</v>
      </c>
      <c r="D15" s="213">
        <v>4441.2</v>
      </c>
      <c r="E15" s="206">
        <v>39</v>
      </c>
      <c r="F15" s="206">
        <v>153.1</v>
      </c>
      <c r="G15" s="206">
        <v>1401.4</v>
      </c>
      <c r="H15" s="206">
        <v>240.4</v>
      </c>
      <c r="I15" s="206">
        <v>2643.7</v>
      </c>
      <c r="J15" s="206">
        <v>1966.5</v>
      </c>
      <c r="K15" s="207">
        <v>1131.8</v>
      </c>
      <c r="L15" s="214">
        <v>54</v>
      </c>
      <c r="M15" s="214">
        <v>54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</row>
    <row r="16" spans="1:147" s="13" customFormat="1">
      <c r="A16" s="237" t="s">
        <v>95</v>
      </c>
      <c r="B16" s="208">
        <f t="shared" si="0"/>
        <v>4202.6000000000004</v>
      </c>
      <c r="C16" s="209">
        <f t="shared" si="1"/>
        <v>2867.2000000000003</v>
      </c>
      <c r="D16" s="213">
        <v>2490.9</v>
      </c>
      <c r="E16" s="206">
        <v>376.3</v>
      </c>
      <c r="F16" s="206">
        <v>310.10000000000002</v>
      </c>
      <c r="G16" s="206">
        <v>461.6</v>
      </c>
      <c r="H16" s="206">
        <v>563.70000000000005</v>
      </c>
      <c r="I16" s="206">
        <v>2130.8000000000002</v>
      </c>
      <c r="J16" s="206">
        <v>2139.5</v>
      </c>
      <c r="K16" s="207">
        <v>1684.2</v>
      </c>
      <c r="L16" s="214">
        <v>213</v>
      </c>
      <c r="M16" s="214">
        <v>213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</row>
    <row r="17" spans="1:147" s="13" customFormat="1">
      <c r="A17" s="237" t="s">
        <v>25</v>
      </c>
      <c r="B17" s="208">
        <f t="shared" si="0"/>
        <v>12235.099999999999</v>
      </c>
      <c r="C17" s="209">
        <f t="shared" si="1"/>
        <v>10904.5</v>
      </c>
      <c r="D17" s="213">
        <v>10904.5</v>
      </c>
      <c r="E17" s="206">
        <v>0</v>
      </c>
      <c r="F17" s="206">
        <v>78.3</v>
      </c>
      <c r="G17" s="206">
        <v>1252.3</v>
      </c>
      <c r="H17" s="206">
        <v>0</v>
      </c>
      <c r="I17" s="206">
        <v>2598.6</v>
      </c>
      <c r="J17" s="206">
        <v>1125.4000000000001</v>
      </c>
      <c r="K17" s="207">
        <v>1100</v>
      </c>
      <c r="L17" s="214">
        <v>61</v>
      </c>
      <c r="M17" s="214">
        <v>75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</row>
    <row r="18" spans="1:147" s="13" customFormat="1">
      <c r="A18" s="238" t="s">
        <v>26</v>
      </c>
      <c r="B18" s="208">
        <f t="shared" si="0"/>
        <v>4684.7</v>
      </c>
      <c r="C18" s="209">
        <f t="shared" si="1"/>
        <v>3805.7</v>
      </c>
      <c r="D18" s="206">
        <v>3064.1</v>
      </c>
      <c r="E18" s="206">
        <v>741.6</v>
      </c>
      <c r="F18" s="206">
        <v>879</v>
      </c>
      <c r="G18" s="206">
        <v>0</v>
      </c>
      <c r="H18" s="206">
        <v>0</v>
      </c>
      <c r="I18" s="206">
        <v>716.3</v>
      </c>
      <c r="J18" s="206">
        <v>17409</v>
      </c>
      <c r="K18" s="207">
        <v>17336.5</v>
      </c>
      <c r="L18" s="214">
        <v>80</v>
      </c>
      <c r="M18" s="214">
        <v>130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</row>
    <row r="19" spans="1:147" s="201" customFormat="1">
      <c r="A19" s="238" t="s">
        <v>27</v>
      </c>
      <c r="B19" s="208">
        <f t="shared" si="0"/>
        <v>155265.1</v>
      </c>
      <c r="C19" s="209">
        <f t="shared" si="1"/>
        <v>106867.6</v>
      </c>
      <c r="D19" s="206">
        <v>86783.6</v>
      </c>
      <c r="E19" s="206">
        <v>20084</v>
      </c>
      <c r="F19" s="206">
        <v>24538.6</v>
      </c>
      <c r="G19" s="206">
        <v>23858.9</v>
      </c>
      <c r="H19" s="206">
        <v>0</v>
      </c>
      <c r="I19" s="206">
        <v>35526.199999999997</v>
      </c>
      <c r="J19" s="206">
        <v>24295.7</v>
      </c>
      <c r="K19" s="207">
        <v>24295.599999999999</v>
      </c>
      <c r="L19" s="214">
        <v>37</v>
      </c>
      <c r="M19" s="214">
        <v>215</v>
      </c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0"/>
      <c r="CL19" s="200"/>
      <c r="CM19" s="200"/>
      <c r="CN19" s="200"/>
      <c r="CO19" s="200"/>
      <c r="CP19" s="200"/>
      <c r="CQ19" s="200"/>
      <c r="CR19" s="200"/>
      <c r="CS19" s="200"/>
      <c r="CT19" s="200"/>
      <c r="CU19" s="200"/>
      <c r="CV19" s="200"/>
      <c r="CW19" s="200"/>
      <c r="CX19" s="200"/>
      <c r="CY19" s="200"/>
      <c r="CZ19" s="200"/>
      <c r="DA19" s="200"/>
      <c r="DB19" s="200"/>
      <c r="DC19" s="200"/>
      <c r="DD19" s="200"/>
      <c r="DE19" s="200"/>
      <c r="DF19" s="200"/>
      <c r="DG19" s="200"/>
      <c r="DH19" s="200"/>
      <c r="DI19" s="200"/>
      <c r="DJ19" s="200"/>
      <c r="DK19" s="200"/>
      <c r="DL19" s="200"/>
      <c r="DM19" s="200"/>
      <c r="DN19" s="200"/>
      <c r="DO19" s="200"/>
      <c r="DP19" s="200"/>
      <c r="DQ19" s="200"/>
      <c r="DR19" s="200"/>
      <c r="DS19" s="200"/>
      <c r="DT19" s="200"/>
      <c r="DU19" s="200"/>
      <c r="DV19" s="200"/>
      <c r="DW19" s="200"/>
      <c r="DX19" s="200"/>
      <c r="DY19" s="200"/>
      <c r="DZ19" s="200"/>
      <c r="EA19" s="200"/>
      <c r="EB19" s="200"/>
      <c r="EC19" s="200"/>
      <c r="ED19" s="200"/>
      <c r="EE19" s="200"/>
      <c r="EF19" s="200"/>
      <c r="EG19" s="200"/>
      <c r="EH19" s="200"/>
      <c r="EI19" s="200"/>
      <c r="EJ19" s="200"/>
      <c r="EK19" s="200"/>
      <c r="EL19" s="200"/>
      <c r="EM19" s="200"/>
      <c r="EN19" s="200"/>
      <c r="EO19" s="200"/>
      <c r="EP19" s="200"/>
      <c r="EQ19" s="200"/>
    </row>
    <row r="20" spans="1:147" s="203" customFormat="1">
      <c r="A20" s="238" t="s">
        <v>28</v>
      </c>
      <c r="B20" s="208">
        <f t="shared" si="0"/>
        <v>5044.2</v>
      </c>
      <c r="C20" s="209">
        <f t="shared" si="1"/>
        <v>3305.3</v>
      </c>
      <c r="D20" s="206">
        <v>3305.3</v>
      </c>
      <c r="E20" s="206">
        <v>0</v>
      </c>
      <c r="F20" s="206">
        <v>1537.5</v>
      </c>
      <c r="G20" s="206">
        <v>201.4</v>
      </c>
      <c r="H20" s="206">
        <v>0</v>
      </c>
      <c r="I20" s="206">
        <v>201.4</v>
      </c>
      <c r="J20" s="206">
        <v>51.7</v>
      </c>
      <c r="K20" s="207">
        <v>0</v>
      </c>
      <c r="L20" s="214">
        <v>61</v>
      </c>
      <c r="M20" s="214">
        <v>61</v>
      </c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2"/>
      <c r="CU20" s="202"/>
      <c r="CV20" s="202"/>
      <c r="CW20" s="202"/>
      <c r="CX20" s="202"/>
      <c r="CY20" s="202"/>
      <c r="CZ20" s="202"/>
      <c r="DA20" s="202"/>
      <c r="DB20" s="202"/>
      <c r="DC20" s="202"/>
      <c r="DD20" s="202"/>
      <c r="DE20" s="202"/>
      <c r="DF20" s="202"/>
      <c r="DG20" s="202"/>
      <c r="DH20" s="202"/>
      <c r="DI20" s="202"/>
      <c r="DJ20" s="202"/>
      <c r="DK20" s="202"/>
      <c r="DL20" s="202"/>
      <c r="DM20" s="202"/>
      <c r="DN20" s="202"/>
      <c r="DO20" s="202"/>
      <c r="DP20" s="202"/>
      <c r="DQ20" s="202"/>
      <c r="DR20" s="202"/>
      <c r="DS20" s="202"/>
      <c r="DT20" s="202"/>
      <c r="DU20" s="202"/>
      <c r="DV20" s="202"/>
      <c r="DW20" s="202"/>
      <c r="DX20" s="202"/>
      <c r="DY20" s="202"/>
      <c r="DZ20" s="202"/>
      <c r="EA20" s="202"/>
      <c r="EB20" s="202"/>
      <c r="EC20" s="202"/>
      <c r="ED20" s="202"/>
      <c r="EE20" s="202"/>
      <c r="EF20" s="202"/>
      <c r="EG20" s="202"/>
      <c r="EH20" s="202"/>
      <c r="EI20" s="202"/>
      <c r="EJ20" s="202"/>
      <c r="EK20" s="202"/>
      <c r="EL20" s="202"/>
      <c r="EM20" s="202"/>
      <c r="EN20" s="202"/>
      <c r="EO20" s="202"/>
      <c r="EP20" s="202"/>
      <c r="EQ20" s="202"/>
    </row>
    <row r="21" spans="1:147" s="205" customFormat="1">
      <c r="A21" s="238" t="s">
        <v>29</v>
      </c>
      <c r="B21" s="208">
        <f t="shared" si="0"/>
        <v>2987.6000000000004</v>
      </c>
      <c r="C21" s="209">
        <f t="shared" si="1"/>
        <v>2389.5</v>
      </c>
      <c r="D21" s="206">
        <v>2377.8000000000002</v>
      </c>
      <c r="E21" s="206">
        <v>11.7</v>
      </c>
      <c r="F21" s="206">
        <v>172.3</v>
      </c>
      <c r="G21" s="206">
        <v>425.8</v>
      </c>
      <c r="H21" s="206">
        <v>0</v>
      </c>
      <c r="I21" s="206">
        <v>2064</v>
      </c>
      <c r="J21" s="215">
        <v>10693.4</v>
      </c>
      <c r="K21" s="207">
        <v>10651.8</v>
      </c>
      <c r="L21" s="214">
        <v>69</v>
      </c>
      <c r="M21" s="214">
        <v>160</v>
      </c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4"/>
      <c r="CO21" s="204"/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204"/>
      <c r="DD21" s="204"/>
      <c r="DE21" s="204"/>
      <c r="DF21" s="204"/>
      <c r="DG21" s="204"/>
      <c r="DH21" s="204"/>
      <c r="DI21" s="204"/>
      <c r="DJ21" s="204"/>
      <c r="DK21" s="204"/>
      <c r="DL21" s="204"/>
      <c r="DM21" s="204"/>
      <c r="DN21" s="204"/>
      <c r="DO21" s="204"/>
      <c r="DP21" s="204"/>
      <c r="DQ21" s="204"/>
      <c r="DR21" s="204"/>
      <c r="DS21" s="204"/>
      <c r="DT21" s="204"/>
      <c r="DU21" s="204"/>
      <c r="DV21" s="204"/>
      <c r="DW21" s="204"/>
      <c r="DX21" s="204"/>
      <c r="DY21" s="204"/>
      <c r="DZ21" s="204"/>
      <c r="EA21" s="204"/>
      <c r="EB21" s="204"/>
      <c r="EC21" s="204"/>
      <c r="ED21" s="204"/>
      <c r="EE21" s="204"/>
      <c r="EF21" s="204"/>
      <c r="EG21" s="204"/>
      <c r="EH21" s="204"/>
      <c r="EI21" s="204"/>
      <c r="EJ21" s="204"/>
      <c r="EK21" s="204"/>
      <c r="EL21" s="204"/>
      <c r="EM21" s="204"/>
      <c r="EN21" s="204"/>
      <c r="EO21" s="204"/>
      <c r="EP21" s="204"/>
      <c r="EQ21" s="204"/>
    </row>
    <row r="22" spans="1:147" s="13" customFormat="1">
      <c r="A22" s="238" t="s">
        <v>30</v>
      </c>
      <c r="B22" s="208">
        <f t="shared" si="0"/>
        <v>656</v>
      </c>
      <c r="C22" s="209">
        <f t="shared" si="1"/>
        <v>244.9</v>
      </c>
      <c r="D22" s="206">
        <v>242.4</v>
      </c>
      <c r="E22" s="206">
        <v>2.5</v>
      </c>
      <c r="F22" s="206">
        <v>370.8</v>
      </c>
      <c r="G22" s="206">
        <v>0</v>
      </c>
      <c r="H22" s="206">
        <v>40.299999999999997</v>
      </c>
      <c r="I22" s="206">
        <v>67.2</v>
      </c>
      <c r="J22" s="206">
        <v>42</v>
      </c>
      <c r="K22" s="207">
        <v>42</v>
      </c>
      <c r="L22" s="214">
        <v>30</v>
      </c>
      <c r="M22" s="214">
        <v>66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</row>
    <row r="23" spans="1:147" s="203" customFormat="1">
      <c r="A23" s="238" t="s">
        <v>31</v>
      </c>
      <c r="B23" s="208">
        <f t="shared" si="0"/>
        <v>4782.7</v>
      </c>
      <c r="C23" s="209">
        <f t="shared" si="1"/>
        <v>3250.6</v>
      </c>
      <c r="D23" s="206">
        <v>3004.7</v>
      </c>
      <c r="E23" s="206">
        <v>245.9</v>
      </c>
      <c r="F23" s="206">
        <v>1353.2</v>
      </c>
      <c r="G23" s="206">
        <v>178.9</v>
      </c>
      <c r="H23" s="206">
        <v>0</v>
      </c>
      <c r="I23" s="206">
        <v>1166.5999999999999</v>
      </c>
      <c r="J23" s="206">
        <v>8653.1</v>
      </c>
      <c r="K23" s="207">
        <v>362.1</v>
      </c>
      <c r="L23" s="214">
        <v>192</v>
      </c>
      <c r="M23" s="214">
        <v>338</v>
      </c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2"/>
      <c r="DG23" s="202"/>
      <c r="DH23" s="202"/>
      <c r="DI23" s="202"/>
      <c r="DJ23" s="202"/>
      <c r="DK23" s="202"/>
      <c r="DL23" s="202"/>
      <c r="DM23" s="202"/>
      <c r="DN23" s="202"/>
      <c r="DO23" s="202"/>
      <c r="DP23" s="202"/>
      <c r="DQ23" s="202"/>
      <c r="DR23" s="202"/>
      <c r="DS23" s="202"/>
      <c r="DT23" s="202"/>
      <c r="DU23" s="202"/>
      <c r="DV23" s="202"/>
      <c r="DW23" s="202"/>
      <c r="DX23" s="202"/>
      <c r="DY23" s="202"/>
      <c r="DZ23" s="202"/>
      <c r="EA23" s="202"/>
      <c r="EB23" s="202"/>
      <c r="EC23" s="202"/>
      <c r="ED23" s="202"/>
      <c r="EE23" s="202"/>
      <c r="EF23" s="202"/>
      <c r="EG23" s="202"/>
      <c r="EH23" s="202"/>
      <c r="EI23" s="202"/>
      <c r="EJ23" s="202"/>
      <c r="EK23" s="202"/>
      <c r="EL23" s="202"/>
      <c r="EM23" s="202"/>
      <c r="EN23" s="202"/>
      <c r="EO23" s="202"/>
      <c r="EP23" s="202"/>
      <c r="EQ23" s="202"/>
    </row>
    <row r="24" spans="1:147" s="13" customFormat="1">
      <c r="A24" s="238" t="s">
        <v>32</v>
      </c>
      <c r="B24" s="208">
        <f t="shared" si="0"/>
        <v>9954.6</v>
      </c>
      <c r="C24" s="209">
        <f t="shared" si="1"/>
        <v>6046.2</v>
      </c>
      <c r="D24" s="206">
        <v>6046.2</v>
      </c>
      <c r="E24" s="206">
        <v>0</v>
      </c>
      <c r="F24" s="206">
        <v>1017.6</v>
      </c>
      <c r="G24" s="206">
        <v>2234.1</v>
      </c>
      <c r="H24" s="206">
        <v>656.7</v>
      </c>
      <c r="I24" s="206">
        <v>11241.3</v>
      </c>
      <c r="J24" s="206">
        <v>7111.5</v>
      </c>
      <c r="K24" s="207">
        <v>6747.4</v>
      </c>
      <c r="L24" s="214">
        <v>200</v>
      </c>
      <c r="M24" s="214">
        <v>304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</row>
    <row r="25" spans="1:147" s="203" customFormat="1">
      <c r="A25" s="238" t="s">
        <v>33</v>
      </c>
      <c r="B25" s="208">
        <f t="shared" si="0"/>
        <v>12611.1</v>
      </c>
      <c r="C25" s="209">
        <f t="shared" si="1"/>
        <v>11268.4</v>
      </c>
      <c r="D25" s="206">
        <v>11067.8</v>
      </c>
      <c r="E25" s="206">
        <v>200.6</v>
      </c>
      <c r="F25" s="206">
        <v>903</v>
      </c>
      <c r="G25" s="206">
        <v>439.7</v>
      </c>
      <c r="H25" s="206">
        <v>0</v>
      </c>
      <c r="I25" s="206">
        <v>3709.3</v>
      </c>
      <c r="J25" s="206">
        <v>3895.8</v>
      </c>
      <c r="K25" s="207">
        <v>3771.4</v>
      </c>
      <c r="L25" s="214">
        <v>382</v>
      </c>
      <c r="M25" s="214">
        <v>684</v>
      </c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202"/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  <c r="DF25" s="202"/>
      <c r="DG25" s="202"/>
      <c r="DH25" s="202"/>
      <c r="DI25" s="202"/>
      <c r="DJ25" s="202"/>
      <c r="DK25" s="202"/>
      <c r="DL25" s="202"/>
      <c r="DM25" s="202"/>
      <c r="DN25" s="202"/>
      <c r="DO25" s="202"/>
      <c r="DP25" s="202"/>
      <c r="DQ25" s="202"/>
      <c r="DR25" s="202"/>
      <c r="DS25" s="202"/>
      <c r="DT25" s="202"/>
      <c r="DU25" s="202"/>
      <c r="DV25" s="202"/>
      <c r="DW25" s="202"/>
      <c r="DX25" s="202"/>
      <c r="DY25" s="202"/>
      <c r="DZ25" s="202"/>
      <c r="EA25" s="202"/>
      <c r="EB25" s="202"/>
      <c r="EC25" s="202"/>
      <c r="ED25" s="202"/>
      <c r="EE25" s="202"/>
      <c r="EF25" s="202"/>
      <c r="EG25" s="202"/>
      <c r="EH25" s="202"/>
      <c r="EI25" s="202"/>
      <c r="EJ25" s="202"/>
      <c r="EK25" s="202"/>
      <c r="EL25" s="202"/>
      <c r="EM25" s="202"/>
      <c r="EN25" s="202"/>
      <c r="EO25" s="202"/>
      <c r="EP25" s="202"/>
      <c r="EQ25" s="202"/>
    </row>
    <row r="26" spans="1:147" s="13" customFormat="1">
      <c r="A26" s="238" t="s">
        <v>34</v>
      </c>
      <c r="B26" s="208">
        <f t="shared" si="0"/>
        <v>7923.5</v>
      </c>
      <c r="C26" s="209">
        <f t="shared" si="1"/>
        <v>5821.2</v>
      </c>
      <c r="D26" s="206">
        <v>5821.2</v>
      </c>
      <c r="E26" s="206">
        <v>0</v>
      </c>
      <c r="F26" s="206">
        <v>160.5</v>
      </c>
      <c r="G26" s="206">
        <v>0</v>
      </c>
      <c r="H26" s="206">
        <v>1941.8</v>
      </c>
      <c r="I26" s="206">
        <v>4827</v>
      </c>
      <c r="J26" s="206">
        <v>2773.8</v>
      </c>
      <c r="K26" s="207">
        <v>2720.3</v>
      </c>
      <c r="L26" s="214">
        <v>38</v>
      </c>
      <c r="M26" s="214">
        <v>52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</row>
    <row r="27" spans="1:147" s="13" customFormat="1">
      <c r="A27" s="238" t="s">
        <v>35</v>
      </c>
      <c r="B27" s="208">
        <f t="shared" si="0"/>
        <v>5438.6</v>
      </c>
      <c r="C27" s="209">
        <f t="shared" si="1"/>
        <v>2955.9</v>
      </c>
      <c r="D27" s="206">
        <v>2940.8</v>
      </c>
      <c r="E27" s="206">
        <v>15.1</v>
      </c>
      <c r="F27" s="206">
        <v>2284.1</v>
      </c>
      <c r="G27" s="206">
        <v>195</v>
      </c>
      <c r="H27" s="206">
        <v>3.6</v>
      </c>
      <c r="I27" s="206">
        <v>285.60000000000002</v>
      </c>
      <c r="J27" s="206">
        <v>1973.4</v>
      </c>
      <c r="K27" s="207">
        <v>293.89999999999998</v>
      </c>
      <c r="L27" s="214">
        <v>72</v>
      </c>
      <c r="M27" s="214">
        <v>111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</row>
    <row r="28" spans="1:147" s="13" customFormat="1">
      <c r="A28" s="238" t="s">
        <v>36</v>
      </c>
      <c r="B28" s="208">
        <f t="shared" si="0"/>
        <v>6540.9000000000005</v>
      </c>
      <c r="C28" s="209">
        <f t="shared" si="1"/>
        <v>2579.4</v>
      </c>
      <c r="D28" s="206">
        <v>2453.4</v>
      </c>
      <c r="E28" s="206">
        <v>126</v>
      </c>
      <c r="F28" s="206">
        <v>3066.8</v>
      </c>
      <c r="G28" s="206">
        <v>894.7</v>
      </c>
      <c r="H28" s="206">
        <v>0</v>
      </c>
      <c r="I28" s="206">
        <v>3185.4</v>
      </c>
      <c r="J28" s="206">
        <v>176.5</v>
      </c>
      <c r="K28" s="207">
        <v>176.5</v>
      </c>
      <c r="L28" s="214">
        <v>171</v>
      </c>
      <c r="M28" s="214">
        <v>242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</row>
    <row r="29" spans="1:147" s="13" customFormat="1">
      <c r="A29" s="238" t="s">
        <v>37</v>
      </c>
      <c r="B29" s="208">
        <f t="shared" si="0"/>
        <v>1148</v>
      </c>
      <c r="C29" s="209">
        <f t="shared" si="1"/>
        <v>1092.5</v>
      </c>
      <c r="D29" s="206">
        <v>1092.5</v>
      </c>
      <c r="E29" s="206">
        <v>0</v>
      </c>
      <c r="F29" s="206">
        <v>45.9</v>
      </c>
      <c r="G29" s="206">
        <v>0</v>
      </c>
      <c r="H29" s="206">
        <v>9.6</v>
      </c>
      <c r="I29" s="206">
        <v>49</v>
      </c>
      <c r="J29" s="206">
        <v>264.8</v>
      </c>
      <c r="K29" s="207">
        <v>215.6</v>
      </c>
      <c r="L29" s="214">
        <v>49</v>
      </c>
      <c r="M29" s="214">
        <v>64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</row>
    <row r="30" spans="1:147" s="13" customFormat="1">
      <c r="A30" s="238" t="s">
        <v>38</v>
      </c>
      <c r="B30" s="208">
        <f t="shared" si="0"/>
        <v>2231.2999999999997</v>
      </c>
      <c r="C30" s="209">
        <f t="shared" si="1"/>
        <v>1857.3</v>
      </c>
      <c r="D30" s="206">
        <v>1857.3</v>
      </c>
      <c r="E30" s="206">
        <v>0</v>
      </c>
      <c r="F30" s="206">
        <v>305.8</v>
      </c>
      <c r="G30" s="206">
        <v>68.2</v>
      </c>
      <c r="H30" s="206">
        <v>0</v>
      </c>
      <c r="I30" s="206">
        <v>76.2</v>
      </c>
      <c r="J30" s="206">
        <v>589</v>
      </c>
      <c r="K30" s="207">
        <v>217</v>
      </c>
      <c r="L30" s="214">
        <v>124</v>
      </c>
      <c r="M30" s="214">
        <v>124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</row>
    <row r="31" spans="1:147" s="13" customFormat="1">
      <c r="A31" s="238" t="s">
        <v>39</v>
      </c>
      <c r="B31" s="208">
        <f t="shared" si="0"/>
        <v>3788</v>
      </c>
      <c r="C31" s="209">
        <f t="shared" si="1"/>
        <v>2946</v>
      </c>
      <c r="D31" s="206">
        <v>2946</v>
      </c>
      <c r="E31" s="206">
        <v>0</v>
      </c>
      <c r="F31" s="206">
        <v>48</v>
      </c>
      <c r="G31" s="206">
        <v>465</v>
      </c>
      <c r="H31" s="206">
        <v>329</v>
      </c>
      <c r="I31" s="206">
        <v>1172</v>
      </c>
      <c r="J31" s="206">
        <v>1124</v>
      </c>
      <c r="K31" s="207">
        <v>1124</v>
      </c>
      <c r="L31" s="214">
        <v>131</v>
      </c>
      <c r="M31" s="214">
        <v>131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</row>
    <row r="32" spans="1:147" s="13" customFormat="1">
      <c r="A32" s="238" t="s">
        <v>40</v>
      </c>
      <c r="B32" s="208">
        <f t="shared" si="0"/>
        <v>7802.7</v>
      </c>
      <c r="C32" s="209">
        <f t="shared" si="1"/>
        <v>4466</v>
      </c>
      <c r="D32" s="206">
        <v>4333.1000000000004</v>
      </c>
      <c r="E32" s="206">
        <v>132.9</v>
      </c>
      <c r="F32" s="206">
        <v>2717.5</v>
      </c>
      <c r="G32" s="206">
        <v>563.4</v>
      </c>
      <c r="H32" s="206">
        <v>55.8</v>
      </c>
      <c r="I32" s="206">
        <v>2463</v>
      </c>
      <c r="J32" s="206">
        <v>4008.5</v>
      </c>
      <c r="K32" s="207">
        <v>3750</v>
      </c>
      <c r="L32" s="214">
        <v>138</v>
      </c>
      <c r="M32" s="214">
        <v>262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</row>
    <row r="33" spans="1:147" s="13" customFormat="1">
      <c r="A33" s="238" t="s">
        <v>41</v>
      </c>
      <c r="B33" s="208">
        <f t="shared" si="0"/>
        <v>4517</v>
      </c>
      <c r="C33" s="209">
        <f t="shared" si="1"/>
        <v>2851.7999999999997</v>
      </c>
      <c r="D33" s="206">
        <v>2075.1999999999998</v>
      </c>
      <c r="E33" s="206">
        <v>776.6</v>
      </c>
      <c r="F33" s="206">
        <v>504.6</v>
      </c>
      <c r="G33" s="206">
        <v>1160.5999999999999</v>
      </c>
      <c r="H33" s="206">
        <v>0</v>
      </c>
      <c r="I33" s="216">
        <v>3787</v>
      </c>
      <c r="J33" s="206">
        <v>2936.7</v>
      </c>
      <c r="K33" s="207">
        <v>1664</v>
      </c>
      <c r="L33" s="214">
        <v>126</v>
      </c>
      <c r="M33" s="214">
        <v>304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</row>
    <row r="34" spans="1:147" s="13" customFormat="1">
      <c r="A34" s="238" t="s">
        <v>42</v>
      </c>
      <c r="B34" s="217">
        <f t="shared" si="0"/>
        <v>2132.6</v>
      </c>
      <c r="C34" s="218">
        <f t="shared" si="1"/>
        <v>1131.5</v>
      </c>
      <c r="D34" s="219">
        <v>1127.5</v>
      </c>
      <c r="E34" s="219">
        <v>4</v>
      </c>
      <c r="F34" s="219">
        <v>795.3</v>
      </c>
      <c r="G34" s="219">
        <v>170.7</v>
      </c>
      <c r="H34" s="220">
        <v>35.1</v>
      </c>
      <c r="I34" s="219">
        <v>590.79999999999995</v>
      </c>
      <c r="J34" s="219">
        <v>422.8</v>
      </c>
      <c r="K34" s="221">
        <v>142.9</v>
      </c>
      <c r="L34" s="222">
        <v>60</v>
      </c>
      <c r="M34" s="222">
        <v>68</v>
      </c>
    </row>
    <row r="35" spans="1:147" s="13" customFormat="1">
      <c r="A35" s="238" t="s">
        <v>43</v>
      </c>
      <c r="B35" s="208">
        <f t="shared" si="0"/>
        <v>5630.2999999999993</v>
      </c>
      <c r="C35" s="209">
        <f t="shared" si="1"/>
        <v>4629.5</v>
      </c>
      <c r="D35" s="206">
        <v>4589.7</v>
      </c>
      <c r="E35" s="206">
        <v>39.799999999999997</v>
      </c>
      <c r="F35" s="206">
        <v>633.4</v>
      </c>
      <c r="G35" s="206">
        <v>363.2</v>
      </c>
      <c r="H35" s="206">
        <v>4.2</v>
      </c>
      <c r="I35" s="206">
        <v>1918</v>
      </c>
      <c r="J35" s="206">
        <v>2192.5</v>
      </c>
      <c r="K35" s="207">
        <v>2192.5</v>
      </c>
      <c r="L35" s="214">
        <v>87</v>
      </c>
      <c r="M35" s="214">
        <v>87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</row>
    <row r="36" spans="1:147" s="13" customFormat="1">
      <c r="A36" s="238" t="s">
        <v>44</v>
      </c>
      <c r="B36" s="208">
        <f t="shared" si="0"/>
        <v>909.3</v>
      </c>
      <c r="C36" s="209">
        <f t="shared" si="1"/>
        <v>284.39999999999998</v>
      </c>
      <c r="D36" s="206">
        <v>203.7</v>
      </c>
      <c r="E36" s="206">
        <v>80.7</v>
      </c>
      <c r="F36" s="206">
        <v>588.5</v>
      </c>
      <c r="G36" s="206">
        <v>36.4</v>
      </c>
      <c r="H36" s="206">
        <v>0</v>
      </c>
      <c r="I36" s="206">
        <v>14</v>
      </c>
      <c r="J36" s="206">
        <v>3134.2</v>
      </c>
      <c r="K36" s="207">
        <v>3120.2</v>
      </c>
      <c r="L36" s="214">
        <v>21</v>
      </c>
      <c r="M36" s="214">
        <v>21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</row>
    <row r="37" spans="1:147" s="13" customFormat="1">
      <c r="A37" s="238" t="s">
        <v>45</v>
      </c>
      <c r="B37" s="208">
        <f t="shared" si="0"/>
        <v>6905.9000000000005</v>
      </c>
      <c r="C37" s="209">
        <f t="shared" si="1"/>
        <v>4605.4000000000005</v>
      </c>
      <c r="D37" s="206">
        <v>4494.3</v>
      </c>
      <c r="E37" s="206">
        <v>111.1</v>
      </c>
      <c r="F37" s="206">
        <v>1727.3</v>
      </c>
      <c r="G37" s="206">
        <v>573.20000000000005</v>
      </c>
      <c r="H37" s="206">
        <v>0</v>
      </c>
      <c r="I37" s="206">
        <v>8277.7999999999993</v>
      </c>
      <c r="J37" s="206">
        <v>7621.1</v>
      </c>
      <c r="K37" s="207">
        <v>3.5</v>
      </c>
      <c r="L37" s="214">
        <v>372</v>
      </c>
      <c r="M37" s="214">
        <v>372</v>
      </c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</row>
    <row r="38" spans="1:147" s="13" customFormat="1">
      <c r="A38" s="238" t="s">
        <v>46</v>
      </c>
      <c r="B38" s="208">
        <f t="shared" si="0"/>
        <v>9895.7000000000007</v>
      </c>
      <c r="C38" s="209">
        <f t="shared" si="1"/>
        <v>7449.5</v>
      </c>
      <c r="D38" s="206">
        <v>6965.7</v>
      </c>
      <c r="E38" s="206">
        <v>483.8</v>
      </c>
      <c r="F38" s="206">
        <v>939.6</v>
      </c>
      <c r="G38" s="206">
        <v>1405.2</v>
      </c>
      <c r="H38" s="206">
        <v>101.4</v>
      </c>
      <c r="I38" s="206">
        <v>7412.5</v>
      </c>
      <c r="J38" s="206">
        <v>6583.1</v>
      </c>
      <c r="K38" s="207">
        <v>6279.7</v>
      </c>
      <c r="L38" s="214">
        <v>50</v>
      </c>
      <c r="M38" s="214">
        <v>69</v>
      </c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</row>
    <row r="39" spans="1:147" s="13" customFormat="1">
      <c r="A39" s="238" t="s">
        <v>47</v>
      </c>
      <c r="B39" s="208">
        <f t="shared" si="0"/>
        <v>7458.5</v>
      </c>
      <c r="C39" s="209">
        <f t="shared" si="1"/>
        <v>2068</v>
      </c>
      <c r="D39" s="206">
        <v>2068</v>
      </c>
      <c r="E39" s="206">
        <v>0</v>
      </c>
      <c r="F39" s="206">
        <v>3979.4</v>
      </c>
      <c r="G39" s="206">
        <v>1411.1</v>
      </c>
      <c r="H39" s="206">
        <v>0</v>
      </c>
      <c r="I39" s="206">
        <v>1209.8</v>
      </c>
      <c r="J39" s="206">
        <v>1449</v>
      </c>
      <c r="K39" s="207">
        <v>687.2</v>
      </c>
      <c r="L39" s="214">
        <v>148</v>
      </c>
      <c r="M39" s="214">
        <v>158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</row>
    <row r="40" spans="1:147" s="13" customFormat="1">
      <c r="A40" s="238" t="s">
        <v>48</v>
      </c>
      <c r="B40" s="208">
        <f t="shared" si="0"/>
        <v>7264.3</v>
      </c>
      <c r="C40" s="209">
        <f t="shared" si="1"/>
        <v>5738.6</v>
      </c>
      <c r="D40" s="206">
        <v>5588.8</v>
      </c>
      <c r="E40" s="206">
        <v>149.80000000000001</v>
      </c>
      <c r="F40" s="206">
        <v>520.5</v>
      </c>
      <c r="G40" s="206">
        <v>971.7</v>
      </c>
      <c r="H40" s="206">
        <v>33.5</v>
      </c>
      <c r="I40" s="206">
        <v>24652.7</v>
      </c>
      <c r="J40" s="206">
        <v>46745.7</v>
      </c>
      <c r="K40" s="207">
        <v>6346.6</v>
      </c>
      <c r="L40" s="214">
        <v>97</v>
      </c>
      <c r="M40" s="214">
        <v>372</v>
      </c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</row>
    <row r="41" spans="1:147" s="13" customFormat="1">
      <c r="A41" s="238" t="s">
        <v>49</v>
      </c>
      <c r="B41" s="208">
        <f t="shared" si="0"/>
        <v>4080.1000000000004</v>
      </c>
      <c r="C41" s="209">
        <f t="shared" si="1"/>
        <v>3014.4</v>
      </c>
      <c r="D41" s="206">
        <v>2869.9</v>
      </c>
      <c r="E41" s="206">
        <v>144.5</v>
      </c>
      <c r="F41" s="206">
        <v>1065.7</v>
      </c>
      <c r="G41" s="206">
        <v>0</v>
      </c>
      <c r="H41" s="206">
        <v>0</v>
      </c>
      <c r="I41" s="206">
        <v>2251.1</v>
      </c>
      <c r="J41" s="206">
        <v>586.1</v>
      </c>
      <c r="K41" s="207">
        <v>586.1</v>
      </c>
      <c r="L41" s="214">
        <v>47</v>
      </c>
      <c r="M41" s="214">
        <v>60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</row>
    <row r="42" spans="1:147" s="13" customFormat="1">
      <c r="A42" s="238" t="s">
        <v>50</v>
      </c>
      <c r="B42" s="223">
        <f t="shared" si="0"/>
        <v>6062.4</v>
      </c>
      <c r="C42" s="224">
        <f t="shared" si="1"/>
        <v>2430.4</v>
      </c>
      <c r="D42" s="225">
        <v>2203.1</v>
      </c>
      <c r="E42" s="225">
        <v>227.3</v>
      </c>
      <c r="F42" s="225">
        <v>1925.6</v>
      </c>
      <c r="G42" s="225">
        <v>935.5</v>
      </c>
      <c r="H42" s="225">
        <v>770.9</v>
      </c>
      <c r="I42" s="225">
        <v>500.2</v>
      </c>
      <c r="J42" s="225">
        <v>0</v>
      </c>
      <c r="K42" s="226">
        <v>0</v>
      </c>
      <c r="L42" s="227">
        <v>61</v>
      </c>
      <c r="M42" s="227">
        <v>111</v>
      </c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</row>
    <row r="43" spans="1:147" s="13" customFormat="1" ht="13.5" thickBot="1">
      <c r="A43" s="239" t="s">
        <v>51</v>
      </c>
      <c r="B43" s="208">
        <f t="shared" si="0"/>
        <v>17660.54</v>
      </c>
      <c r="C43" s="209">
        <f t="shared" si="1"/>
        <v>15225.44</v>
      </c>
      <c r="D43" s="228">
        <v>14918.94</v>
      </c>
      <c r="E43" s="228">
        <v>306.5</v>
      </c>
      <c r="F43" s="228">
        <v>1290.5999999999999</v>
      </c>
      <c r="G43" s="228">
        <v>768.2</v>
      </c>
      <c r="H43" s="228">
        <v>376.3</v>
      </c>
      <c r="I43" s="228">
        <v>16170.5</v>
      </c>
      <c r="J43" s="228">
        <v>23668.3</v>
      </c>
      <c r="K43" s="229">
        <v>18088.2</v>
      </c>
      <c r="L43" s="230">
        <v>426</v>
      </c>
      <c r="M43" s="230">
        <v>882</v>
      </c>
      <c r="N43" s="12"/>
      <c r="O43" s="12" t="s">
        <v>52</v>
      </c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</row>
    <row r="44" spans="1:147" ht="13.5" thickBot="1">
      <c r="A44" s="231" t="s">
        <v>6</v>
      </c>
      <c r="B44" s="232">
        <f>SUM(B8:B43)</f>
        <v>427073.6399999999</v>
      </c>
      <c r="C44" s="233">
        <f t="shared" si="1"/>
        <v>298973.43999999994</v>
      </c>
      <c r="D44" s="232">
        <f t="shared" ref="D44:M44" si="2">SUM(D8:D43)</f>
        <v>272483.03999999998</v>
      </c>
      <c r="E44" s="232">
        <f t="shared" si="2"/>
        <v>26490.399999999994</v>
      </c>
      <c r="F44" s="232">
        <f t="shared" si="2"/>
        <v>74678.800000000017</v>
      </c>
      <c r="G44" s="232">
        <f t="shared" si="2"/>
        <v>48046.299999999981</v>
      </c>
      <c r="H44" s="232">
        <f t="shared" si="2"/>
        <v>5375.0999999999995</v>
      </c>
      <c r="I44" s="232">
        <f t="shared" si="2"/>
        <v>194075.99999999997</v>
      </c>
      <c r="J44" s="232">
        <f t="shared" si="2"/>
        <v>272495</v>
      </c>
      <c r="K44" s="234">
        <f t="shared" si="2"/>
        <v>154124.79999999999</v>
      </c>
      <c r="L44" s="234">
        <f t="shared" si="2"/>
        <v>13267</v>
      </c>
      <c r="M44" s="235">
        <f t="shared" si="2"/>
        <v>20303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</row>
    <row r="45" spans="1:147" ht="16.5" customHeight="1">
      <c r="A45" s="196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8"/>
      <c r="M45" s="198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</row>
    <row r="46" spans="1:147" ht="21" customHeight="1">
      <c r="A46" s="247" t="s">
        <v>53</v>
      </c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198"/>
      <c r="M46" s="198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</row>
    <row r="47" spans="1:147">
      <c r="A47" s="236" t="s">
        <v>54</v>
      </c>
      <c r="B47" s="236"/>
      <c r="C47" s="199"/>
      <c r="D47" s="199"/>
      <c r="E47" s="199"/>
      <c r="F47" s="199"/>
      <c r="G47" s="199"/>
      <c r="H47" s="199"/>
      <c r="I47" s="199"/>
      <c r="J47" s="198"/>
      <c r="K47" s="198"/>
      <c r="L47" s="198"/>
      <c r="M47" s="198"/>
    </row>
    <row r="48" spans="1:147">
      <c r="A48" s="16"/>
      <c r="B48" s="16"/>
      <c r="C48" s="16"/>
      <c r="D48" s="16"/>
      <c r="E48" s="16"/>
      <c r="F48" s="16"/>
      <c r="G48" s="16"/>
      <c r="H48" s="16"/>
      <c r="I48" s="16"/>
    </row>
    <row r="49" spans="2:2">
      <c r="B49" s="16"/>
    </row>
  </sheetData>
  <mergeCells count="17">
    <mergeCell ref="A46:K46"/>
    <mergeCell ref="D5:E5"/>
    <mergeCell ref="F5:F6"/>
    <mergeCell ref="G5:G6"/>
    <mergeCell ref="H5:H6"/>
    <mergeCell ref="L5:L6"/>
    <mergeCell ref="M5:M6"/>
    <mergeCell ref="A1:K1"/>
    <mergeCell ref="A3:M3"/>
    <mergeCell ref="A4:A6"/>
    <mergeCell ref="B4:H4"/>
    <mergeCell ref="I4:I6"/>
    <mergeCell ref="J4:J6"/>
    <mergeCell ref="K4:K6"/>
    <mergeCell ref="L4:M4"/>
    <mergeCell ref="B5:B6"/>
    <mergeCell ref="C5:C6"/>
  </mergeCells>
  <pageMargins left="0.26" right="0.23" top="0.74" bottom="1" header="0.5" footer="0.5"/>
  <pageSetup paperSize="256" fitToWidth="0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/>
  </sheetViews>
  <sheetFormatPr defaultRowHeight="12.75"/>
  <cols>
    <col min="1" max="1" width="10.140625" customWidth="1"/>
    <col min="2" max="2" width="10.85546875" customWidth="1"/>
    <col min="3" max="3" width="9.140625" customWidth="1"/>
  </cols>
  <sheetData>
    <row r="1" spans="1:10" ht="13.5" thickBot="1">
      <c r="A1" s="261" t="s">
        <v>74</v>
      </c>
      <c r="B1" s="261"/>
      <c r="C1" s="261"/>
      <c r="D1" s="261"/>
      <c r="E1" s="261"/>
      <c r="F1" s="261"/>
      <c r="G1" s="261"/>
      <c r="H1" s="261"/>
      <c r="I1" s="261"/>
      <c r="J1" s="261"/>
    </row>
    <row r="2" spans="1:10" ht="13.5" thickBot="1">
      <c r="A2" s="111"/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3.5" thickBot="1">
      <c r="A3" s="262" t="s">
        <v>79</v>
      </c>
      <c r="B3" s="262"/>
      <c r="C3" s="262"/>
      <c r="D3" s="262"/>
      <c r="E3" s="262"/>
      <c r="F3" s="262"/>
      <c r="G3" s="262"/>
      <c r="H3" s="262"/>
      <c r="I3" s="262"/>
      <c r="J3" s="262"/>
    </row>
    <row r="4" spans="1:10" ht="13.5" thickBot="1">
      <c r="A4" s="263" t="s">
        <v>0</v>
      </c>
      <c r="B4" s="264" t="s">
        <v>1</v>
      </c>
      <c r="C4" s="264"/>
      <c r="D4" s="264"/>
      <c r="E4" s="264"/>
      <c r="F4" s="264"/>
      <c r="G4" s="264"/>
      <c r="H4" s="113"/>
      <c r="I4" s="113"/>
      <c r="J4" s="113"/>
    </row>
    <row r="5" spans="1:10" ht="13.5" thickBot="1">
      <c r="A5" s="263"/>
      <c r="B5" s="114"/>
      <c r="C5" s="265" t="s">
        <v>8</v>
      </c>
      <c r="D5" s="265"/>
      <c r="E5" s="114"/>
      <c r="F5" s="114"/>
      <c r="G5" s="114"/>
      <c r="H5" s="113"/>
      <c r="I5" s="113"/>
      <c r="J5" s="113"/>
    </row>
    <row r="6" spans="1:10" ht="90" thickBot="1">
      <c r="A6" s="263"/>
      <c r="B6" s="115" t="s">
        <v>6</v>
      </c>
      <c r="C6" s="112" t="s">
        <v>14</v>
      </c>
      <c r="D6" s="112" t="s">
        <v>15</v>
      </c>
      <c r="E6" s="112" t="s">
        <v>9</v>
      </c>
      <c r="F6" s="112" t="s">
        <v>56</v>
      </c>
      <c r="G6" s="112" t="s">
        <v>11</v>
      </c>
      <c r="H6" s="112" t="s">
        <v>2</v>
      </c>
      <c r="I6" s="112" t="s">
        <v>3</v>
      </c>
      <c r="J6" s="112" t="s">
        <v>4</v>
      </c>
    </row>
    <row r="7" spans="1:10" ht="14.25" thickBot="1">
      <c r="A7" s="116">
        <v>1</v>
      </c>
      <c r="B7" s="117">
        <v>2</v>
      </c>
      <c r="C7" s="118">
        <v>3</v>
      </c>
      <c r="D7" s="119">
        <v>4</v>
      </c>
      <c r="E7" s="119">
        <v>5</v>
      </c>
      <c r="F7" s="119">
        <v>6</v>
      </c>
      <c r="G7" s="119">
        <v>7</v>
      </c>
      <c r="H7" s="119">
        <v>8</v>
      </c>
      <c r="I7" s="119">
        <v>9</v>
      </c>
      <c r="J7" s="119">
        <v>10</v>
      </c>
    </row>
    <row r="8" spans="1:10" ht="14.25">
      <c r="A8" s="141" t="s">
        <v>16</v>
      </c>
      <c r="B8" s="147">
        <f t="shared" ref="B8:B43" si="0">C8+D8+E8+F8+G8</f>
        <v>1570.4</v>
      </c>
      <c r="C8" s="148">
        <v>600.6</v>
      </c>
      <c r="D8" s="149">
        <v>132</v>
      </c>
      <c r="E8" s="149">
        <v>629.79999999999995</v>
      </c>
      <c r="F8" s="149">
        <v>208</v>
      </c>
      <c r="G8" s="149">
        <v>0</v>
      </c>
      <c r="H8" s="149">
        <v>1742.6</v>
      </c>
      <c r="I8" s="149">
        <v>47246.2</v>
      </c>
      <c r="J8" s="149">
        <v>18552.400000000001</v>
      </c>
    </row>
    <row r="9" spans="1:10" ht="14.25">
      <c r="A9" s="142" t="s">
        <v>17</v>
      </c>
      <c r="B9" s="147">
        <f t="shared" si="0"/>
        <v>569</v>
      </c>
      <c r="C9" s="150">
        <v>460.2</v>
      </c>
      <c r="D9" s="151">
        <v>7.2</v>
      </c>
      <c r="E9" s="151">
        <v>101.6</v>
      </c>
      <c r="F9" s="151">
        <v>0</v>
      </c>
      <c r="G9" s="151">
        <v>0</v>
      </c>
      <c r="H9" s="151">
        <v>0</v>
      </c>
      <c r="I9" s="151">
        <v>2371</v>
      </c>
      <c r="J9" s="152">
        <v>2371</v>
      </c>
    </row>
    <row r="10" spans="1:10" ht="14.25">
      <c r="A10" s="142" t="s">
        <v>18</v>
      </c>
      <c r="B10" s="147">
        <f t="shared" si="0"/>
        <v>223.79999999999998</v>
      </c>
      <c r="C10" s="150">
        <v>161</v>
      </c>
      <c r="D10" s="151">
        <v>0</v>
      </c>
      <c r="E10" s="151">
        <v>29.2</v>
      </c>
      <c r="F10" s="151">
        <v>33.6</v>
      </c>
      <c r="G10" s="151">
        <v>0</v>
      </c>
      <c r="H10" s="151">
        <v>0</v>
      </c>
      <c r="I10" s="151">
        <v>5059.6000000000004</v>
      </c>
      <c r="J10" s="152">
        <v>5059.6000000000004</v>
      </c>
    </row>
    <row r="11" spans="1:10" ht="14.25">
      <c r="A11" s="142" t="s">
        <v>19</v>
      </c>
      <c r="B11" s="147">
        <f t="shared" si="0"/>
        <v>105.6</v>
      </c>
      <c r="C11" s="150">
        <v>98</v>
      </c>
      <c r="D11" s="151">
        <v>0</v>
      </c>
      <c r="E11" s="151">
        <v>7.6</v>
      </c>
      <c r="F11" s="151">
        <v>0</v>
      </c>
      <c r="G11" s="151">
        <v>0</v>
      </c>
      <c r="H11" s="151">
        <v>0</v>
      </c>
      <c r="I11" s="151">
        <v>543.1</v>
      </c>
      <c r="J11" s="152">
        <v>543.1</v>
      </c>
    </row>
    <row r="12" spans="1:10" ht="14.25">
      <c r="A12" s="142" t="s">
        <v>20</v>
      </c>
      <c r="B12" s="147">
        <f t="shared" si="0"/>
        <v>761.5</v>
      </c>
      <c r="C12" s="150">
        <v>678.8</v>
      </c>
      <c r="D12" s="151">
        <v>35</v>
      </c>
      <c r="E12" s="151">
        <v>47.7</v>
      </c>
      <c r="F12" s="151">
        <v>0</v>
      </c>
      <c r="G12" s="151">
        <v>0</v>
      </c>
      <c r="H12" s="151">
        <v>122</v>
      </c>
      <c r="I12" s="151">
        <v>804.7</v>
      </c>
      <c r="J12" s="152">
        <v>758.2</v>
      </c>
    </row>
    <row r="13" spans="1:10" ht="14.25">
      <c r="A13" s="142" t="s">
        <v>21</v>
      </c>
      <c r="B13" s="147">
        <f t="shared" si="0"/>
        <v>1263.5</v>
      </c>
      <c r="C13" s="150">
        <v>592.79999999999995</v>
      </c>
      <c r="D13" s="151">
        <v>28.4</v>
      </c>
      <c r="E13" s="151">
        <v>127.9</v>
      </c>
      <c r="F13" s="151">
        <v>514.4</v>
      </c>
      <c r="G13" s="151">
        <v>0</v>
      </c>
      <c r="H13" s="151">
        <v>198.6</v>
      </c>
      <c r="I13" s="151">
        <v>2289.8000000000002</v>
      </c>
      <c r="J13" s="152">
        <v>2282.6999999999998</v>
      </c>
    </row>
    <row r="14" spans="1:10" ht="14.25">
      <c r="A14" s="142" t="s">
        <v>22</v>
      </c>
      <c r="B14" s="147">
        <f t="shared" si="0"/>
        <v>553</v>
      </c>
      <c r="C14" s="150">
        <v>349.2</v>
      </c>
      <c r="D14" s="151">
        <v>38.1</v>
      </c>
      <c r="E14" s="151">
        <v>165.7</v>
      </c>
      <c r="F14" s="151">
        <v>0</v>
      </c>
      <c r="G14" s="151">
        <v>0</v>
      </c>
      <c r="H14" s="151">
        <v>0</v>
      </c>
      <c r="I14" s="151">
        <v>369</v>
      </c>
      <c r="J14" s="152">
        <v>369</v>
      </c>
    </row>
    <row r="15" spans="1:10" ht="14.25">
      <c r="A15" s="142" t="s">
        <v>23</v>
      </c>
      <c r="B15" s="147">
        <f t="shared" si="0"/>
        <v>307.2</v>
      </c>
      <c r="C15" s="150">
        <v>236.9</v>
      </c>
      <c r="D15" s="151">
        <v>0</v>
      </c>
      <c r="E15" s="151">
        <v>6.9</v>
      </c>
      <c r="F15" s="151">
        <v>63.4</v>
      </c>
      <c r="G15" s="151">
        <v>0</v>
      </c>
      <c r="H15" s="151">
        <v>0</v>
      </c>
      <c r="I15" s="151">
        <v>878.2</v>
      </c>
      <c r="J15" s="152">
        <v>878.2</v>
      </c>
    </row>
    <row r="16" spans="1:10" ht="14.25">
      <c r="A16" s="142" t="s">
        <v>68</v>
      </c>
      <c r="B16" s="147">
        <f t="shared" si="0"/>
        <v>590.70000000000005</v>
      </c>
      <c r="C16" s="150">
        <v>491.5</v>
      </c>
      <c r="D16" s="151">
        <v>75.5</v>
      </c>
      <c r="E16" s="151">
        <v>0</v>
      </c>
      <c r="F16" s="151">
        <v>23.7</v>
      </c>
      <c r="G16" s="151">
        <v>0</v>
      </c>
      <c r="H16" s="151">
        <v>132.80000000000001</v>
      </c>
      <c r="I16" s="151">
        <v>1308.7</v>
      </c>
      <c r="J16" s="152">
        <v>1175.9000000000001</v>
      </c>
    </row>
    <row r="17" spans="1:11" ht="14.25">
      <c r="A17" s="143" t="s">
        <v>25</v>
      </c>
      <c r="B17" s="147">
        <f t="shared" si="0"/>
        <v>930.4</v>
      </c>
      <c r="C17" s="150">
        <v>858.3</v>
      </c>
      <c r="D17" s="151">
        <v>64.599999999999994</v>
      </c>
      <c r="E17" s="151">
        <v>7.5</v>
      </c>
      <c r="F17" s="151">
        <v>0</v>
      </c>
      <c r="G17" s="151">
        <v>0</v>
      </c>
      <c r="H17" s="151">
        <v>887.1</v>
      </c>
      <c r="I17" s="151">
        <v>887.1</v>
      </c>
      <c r="J17" s="152">
        <v>722.1</v>
      </c>
    </row>
    <row r="18" spans="1:11" ht="14.25">
      <c r="A18" s="144" t="s">
        <v>26</v>
      </c>
      <c r="B18" s="147">
        <f t="shared" si="0"/>
        <v>39.9</v>
      </c>
      <c r="C18" s="151">
        <v>31.3</v>
      </c>
      <c r="D18" s="151">
        <v>0</v>
      </c>
      <c r="E18" s="151">
        <v>8.6</v>
      </c>
      <c r="F18" s="151">
        <v>0</v>
      </c>
      <c r="G18" s="151">
        <v>0</v>
      </c>
      <c r="H18" s="151">
        <v>0</v>
      </c>
      <c r="I18" s="151">
        <v>8520.2000000000007</v>
      </c>
      <c r="J18" s="152">
        <v>8447.7000000000007</v>
      </c>
    </row>
    <row r="19" spans="1:11" ht="14.25">
      <c r="A19" s="144" t="s">
        <v>69</v>
      </c>
      <c r="B19" s="147">
        <f t="shared" si="0"/>
        <v>2036.3</v>
      </c>
      <c r="C19" s="151">
        <v>70.3</v>
      </c>
      <c r="D19" s="151">
        <v>1966</v>
      </c>
      <c r="E19" s="151">
        <v>0</v>
      </c>
      <c r="F19" s="151">
        <v>0</v>
      </c>
      <c r="G19" s="151">
        <v>0</v>
      </c>
      <c r="H19" s="151">
        <v>2601.6999999999998</v>
      </c>
      <c r="I19" s="151">
        <v>2601.6999999999998</v>
      </c>
      <c r="J19" s="152">
        <v>1099.8</v>
      </c>
    </row>
    <row r="20" spans="1:11" ht="14.25">
      <c r="A20" s="144" t="s">
        <v>28</v>
      </c>
      <c r="B20" s="147">
        <f t="shared" si="0"/>
        <v>475.6</v>
      </c>
      <c r="C20" s="151">
        <v>104.9</v>
      </c>
      <c r="D20" s="151">
        <v>0</v>
      </c>
      <c r="E20" s="151">
        <v>102</v>
      </c>
      <c r="F20" s="151">
        <v>0</v>
      </c>
      <c r="G20" s="151">
        <v>268.7</v>
      </c>
      <c r="H20" s="151">
        <v>560.9</v>
      </c>
      <c r="I20" s="151">
        <v>189.2</v>
      </c>
      <c r="J20" s="152">
        <v>137.5</v>
      </c>
    </row>
    <row r="21" spans="1:11" ht="14.25">
      <c r="A21" s="145" t="s">
        <v>29</v>
      </c>
      <c r="B21" s="147">
        <f t="shared" si="0"/>
        <v>943.60000000000014</v>
      </c>
      <c r="C21" s="151">
        <v>811.2</v>
      </c>
      <c r="D21" s="151">
        <v>53.2</v>
      </c>
      <c r="E21" s="151">
        <v>79.2</v>
      </c>
      <c r="F21" s="151">
        <v>0</v>
      </c>
      <c r="G21" s="151">
        <v>0</v>
      </c>
      <c r="H21" s="151">
        <v>2838.6</v>
      </c>
      <c r="I21" s="153">
        <v>8604.2999999999993</v>
      </c>
      <c r="J21" s="152">
        <v>5765.7</v>
      </c>
      <c r="K21" s="154"/>
    </row>
    <row r="22" spans="1:11" ht="14.25">
      <c r="A22" s="144" t="s">
        <v>30</v>
      </c>
      <c r="B22" s="147">
        <f t="shared" si="0"/>
        <v>11.8</v>
      </c>
      <c r="C22" s="151">
        <v>11.8</v>
      </c>
      <c r="D22" s="151">
        <v>0</v>
      </c>
      <c r="E22" s="151">
        <v>0</v>
      </c>
      <c r="F22" s="151">
        <v>0</v>
      </c>
      <c r="G22" s="151">
        <v>0</v>
      </c>
      <c r="H22" s="151">
        <v>202.5</v>
      </c>
      <c r="I22" s="151">
        <v>243</v>
      </c>
      <c r="J22" s="152">
        <v>40.5</v>
      </c>
    </row>
    <row r="23" spans="1:11" ht="14.25">
      <c r="A23" s="144" t="s">
        <v>31</v>
      </c>
      <c r="B23" s="147">
        <f t="shared" si="0"/>
        <v>353.6</v>
      </c>
      <c r="C23" s="151">
        <v>288.5</v>
      </c>
      <c r="D23" s="151">
        <v>0</v>
      </c>
      <c r="E23" s="151">
        <v>58.1</v>
      </c>
      <c r="F23" s="151">
        <v>0</v>
      </c>
      <c r="G23" s="151">
        <v>7</v>
      </c>
      <c r="H23" s="151">
        <v>0</v>
      </c>
      <c r="I23" s="151">
        <v>6500.3</v>
      </c>
      <c r="J23" s="152">
        <v>4974.8</v>
      </c>
    </row>
    <row r="24" spans="1:11" ht="14.25">
      <c r="A24" s="144" t="s">
        <v>32</v>
      </c>
      <c r="B24" s="147">
        <f t="shared" si="0"/>
        <v>235.9</v>
      </c>
      <c r="C24" s="151">
        <v>183.9</v>
      </c>
      <c r="D24" s="151">
        <v>0</v>
      </c>
      <c r="E24" s="151">
        <v>52</v>
      </c>
      <c r="F24" s="151">
        <v>0</v>
      </c>
      <c r="G24" s="151">
        <v>0</v>
      </c>
      <c r="H24" s="151">
        <v>83</v>
      </c>
      <c r="I24" s="151">
        <v>6827.7</v>
      </c>
      <c r="J24" s="152">
        <v>6744.4</v>
      </c>
    </row>
    <row r="25" spans="1:11" ht="14.25">
      <c r="A25" s="144" t="s">
        <v>33</v>
      </c>
      <c r="B25" s="147">
        <f t="shared" si="0"/>
        <v>1409.3000000000002</v>
      </c>
      <c r="C25" s="151">
        <v>519.1</v>
      </c>
      <c r="D25" s="151">
        <v>0</v>
      </c>
      <c r="E25" s="151">
        <v>30</v>
      </c>
      <c r="F25" s="151">
        <v>860.2</v>
      </c>
      <c r="G25" s="151">
        <v>0</v>
      </c>
      <c r="H25" s="151">
        <v>1308.5999999999999</v>
      </c>
      <c r="I25" s="151">
        <v>2291</v>
      </c>
      <c r="J25" s="152">
        <v>2252.3000000000002</v>
      </c>
    </row>
    <row r="26" spans="1:11" ht="14.25">
      <c r="A26" s="144" t="s">
        <v>34</v>
      </c>
      <c r="B26" s="147">
        <f t="shared" si="0"/>
        <v>1261.2</v>
      </c>
      <c r="C26" s="151">
        <v>1239.5</v>
      </c>
      <c r="D26" s="151">
        <v>0</v>
      </c>
      <c r="E26" s="151">
        <v>21.7</v>
      </c>
      <c r="F26" s="151">
        <v>0</v>
      </c>
      <c r="G26" s="151">
        <v>0</v>
      </c>
      <c r="H26" s="151">
        <v>0</v>
      </c>
      <c r="I26" s="151">
        <v>749.6</v>
      </c>
      <c r="J26" s="152">
        <v>749.6</v>
      </c>
    </row>
    <row r="27" spans="1:11" ht="14.25">
      <c r="A27" s="144" t="s">
        <v>35</v>
      </c>
      <c r="B27" s="147">
        <f t="shared" si="0"/>
        <v>3409.6000000000004</v>
      </c>
      <c r="C27" s="151">
        <v>880.5</v>
      </c>
      <c r="D27" s="151">
        <v>199.8</v>
      </c>
      <c r="E27" s="151">
        <v>174.9</v>
      </c>
      <c r="F27" s="151">
        <v>1.9</v>
      </c>
      <c r="G27" s="151">
        <v>2152.5</v>
      </c>
      <c r="H27" s="151">
        <v>500</v>
      </c>
      <c r="I27" s="151">
        <v>1185.2</v>
      </c>
      <c r="J27" s="152">
        <v>1185.2</v>
      </c>
    </row>
    <row r="28" spans="1:11" ht="14.25">
      <c r="A28" s="144" t="s">
        <v>36</v>
      </c>
      <c r="B28" s="147">
        <f t="shared" si="0"/>
        <v>2273.6000000000004</v>
      </c>
      <c r="C28" s="151">
        <v>724.8</v>
      </c>
      <c r="D28" s="151">
        <v>5.5</v>
      </c>
      <c r="E28" s="151">
        <v>331.1</v>
      </c>
      <c r="F28" s="151">
        <v>1212.2</v>
      </c>
      <c r="G28" s="151">
        <v>0</v>
      </c>
      <c r="H28" s="151">
        <v>384.7</v>
      </c>
      <c r="I28" s="151">
        <v>1455.1</v>
      </c>
      <c r="J28" s="152">
        <v>1070.4000000000001</v>
      </c>
    </row>
    <row r="29" spans="1:11" ht="14.25">
      <c r="A29" s="144" t="s">
        <v>37</v>
      </c>
      <c r="B29" s="147">
        <f t="shared" si="0"/>
        <v>425.59999999999997</v>
      </c>
      <c r="C29" s="151">
        <v>132.69999999999999</v>
      </c>
      <c r="D29" s="151">
        <v>0</v>
      </c>
      <c r="E29" s="151">
        <v>4</v>
      </c>
      <c r="F29" s="151">
        <v>0</v>
      </c>
      <c r="G29" s="151">
        <v>288.89999999999998</v>
      </c>
      <c r="H29" s="151">
        <v>32.5</v>
      </c>
      <c r="I29" s="151">
        <v>2767.2</v>
      </c>
      <c r="J29" s="152">
        <v>611.9</v>
      </c>
    </row>
    <row r="30" spans="1:11" ht="14.25">
      <c r="A30" s="144" t="s">
        <v>38</v>
      </c>
      <c r="B30" s="147">
        <f t="shared" si="0"/>
        <v>367.9</v>
      </c>
      <c r="C30" s="151">
        <v>279.39999999999998</v>
      </c>
      <c r="D30" s="151">
        <v>0</v>
      </c>
      <c r="E30" s="151">
        <v>26.2</v>
      </c>
      <c r="F30" s="151">
        <v>0</v>
      </c>
      <c r="G30" s="151">
        <v>62.3</v>
      </c>
      <c r="H30" s="151">
        <v>3.3</v>
      </c>
      <c r="I30" s="151">
        <v>448.1</v>
      </c>
      <c r="J30" s="152">
        <v>434.4</v>
      </c>
      <c r="K30" s="153"/>
    </row>
    <row r="31" spans="1:11" ht="14.25">
      <c r="A31" s="144" t="s">
        <v>39</v>
      </c>
      <c r="B31" s="147">
        <f t="shared" si="0"/>
        <v>69.3</v>
      </c>
      <c r="C31" s="151">
        <v>66</v>
      </c>
      <c r="D31" s="151">
        <v>0</v>
      </c>
      <c r="E31" s="151">
        <v>3.3</v>
      </c>
      <c r="F31" s="151">
        <v>0</v>
      </c>
      <c r="G31" s="151">
        <v>0</v>
      </c>
      <c r="H31" s="151">
        <v>639.20000000000005</v>
      </c>
      <c r="I31" s="151">
        <v>944.7</v>
      </c>
      <c r="J31" s="152">
        <v>305.5</v>
      </c>
    </row>
    <row r="32" spans="1:11" ht="14.25">
      <c r="A32" s="144" t="s">
        <v>40</v>
      </c>
      <c r="B32" s="147">
        <f t="shared" si="0"/>
        <v>1215.3999999999999</v>
      </c>
      <c r="C32" s="151">
        <v>546.6</v>
      </c>
      <c r="D32" s="151">
        <v>15</v>
      </c>
      <c r="E32" s="151">
        <v>97.5</v>
      </c>
      <c r="F32" s="151">
        <v>448.5</v>
      </c>
      <c r="G32" s="151">
        <v>107.8</v>
      </c>
      <c r="H32" s="151">
        <v>423.8</v>
      </c>
      <c r="I32" s="151">
        <v>2592.5</v>
      </c>
      <c r="J32" s="152">
        <v>2161.6</v>
      </c>
    </row>
    <row r="33" spans="1:11" ht="14.25">
      <c r="A33" s="144" t="s">
        <v>41</v>
      </c>
      <c r="B33" s="147">
        <f t="shared" si="0"/>
        <v>133.69999999999999</v>
      </c>
      <c r="C33" s="151">
        <v>123.8</v>
      </c>
      <c r="D33" s="151">
        <v>0</v>
      </c>
      <c r="E33" s="151">
        <v>9.9</v>
      </c>
      <c r="F33" s="151">
        <v>0</v>
      </c>
      <c r="G33" s="151">
        <v>0</v>
      </c>
      <c r="H33" s="155">
        <v>570</v>
      </c>
      <c r="I33" s="151">
        <v>2934.6</v>
      </c>
      <c r="J33" s="152">
        <v>2364.6</v>
      </c>
      <c r="K33" s="6"/>
    </row>
    <row r="34" spans="1:11" ht="14.25">
      <c r="A34" s="144" t="s">
        <v>42</v>
      </c>
      <c r="B34" s="147">
        <f t="shared" si="0"/>
        <v>473.8</v>
      </c>
      <c r="C34" s="151">
        <v>226.3</v>
      </c>
      <c r="D34" s="151">
        <v>0</v>
      </c>
      <c r="E34" s="151">
        <v>118.7</v>
      </c>
      <c r="F34" s="151">
        <v>128.80000000000001</v>
      </c>
      <c r="G34" s="155">
        <v>0</v>
      </c>
      <c r="H34" s="151">
        <v>2948</v>
      </c>
      <c r="I34" s="151">
        <v>4304.5</v>
      </c>
      <c r="J34" s="152">
        <v>1356.5</v>
      </c>
    </row>
    <row r="35" spans="1:11" ht="14.25">
      <c r="A35" s="144" t="s">
        <v>43</v>
      </c>
      <c r="B35" s="147">
        <f t="shared" si="0"/>
        <v>434</v>
      </c>
      <c r="C35" s="151">
        <v>201.7</v>
      </c>
      <c r="D35" s="151">
        <v>0</v>
      </c>
      <c r="E35" s="151">
        <v>111.8</v>
      </c>
      <c r="F35" s="151">
        <v>120.5</v>
      </c>
      <c r="G35" s="151">
        <v>0</v>
      </c>
      <c r="H35" s="151">
        <v>0</v>
      </c>
      <c r="I35" s="151">
        <v>210.2</v>
      </c>
      <c r="J35" s="152">
        <v>181</v>
      </c>
    </row>
    <row r="36" spans="1:11" ht="14.25">
      <c r="A36" s="144" t="s">
        <v>44</v>
      </c>
      <c r="B36" s="147">
        <f t="shared" si="0"/>
        <v>656.4</v>
      </c>
      <c r="C36" s="151">
        <v>89.2</v>
      </c>
      <c r="D36" s="151">
        <v>3.3</v>
      </c>
      <c r="E36" s="151">
        <v>42.9</v>
      </c>
      <c r="F36" s="151">
        <v>521</v>
      </c>
      <c r="G36" s="151">
        <v>0</v>
      </c>
      <c r="H36" s="151">
        <v>0</v>
      </c>
      <c r="I36" s="151">
        <v>3582.2</v>
      </c>
      <c r="J36" s="152">
        <v>3582.2</v>
      </c>
      <c r="K36" s="154"/>
    </row>
    <row r="37" spans="1:11" ht="14.25">
      <c r="A37" s="144" t="s">
        <v>45</v>
      </c>
      <c r="B37" s="147">
        <f t="shared" si="0"/>
        <v>561.5</v>
      </c>
      <c r="C37" s="151">
        <v>218.3</v>
      </c>
      <c r="D37" s="151">
        <v>226.5</v>
      </c>
      <c r="E37" s="151">
        <v>81.099999999999994</v>
      </c>
      <c r="F37" s="151">
        <v>35.6</v>
      </c>
      <c r="G37" s="151">
        <v>0</v>
      </c>
      <c r="H37" s="151">
        <v>2</v>
      </c>
      <c r="I37" s="151">
        <v>66.900000000000006</v>
      </c>
      <c r="J37" s="152">
        <v>66.900000000000006</v>
      </c>
    </row>
    <row r="38" spans="1:11" ht="14.25">
      <c r="A38" s="144" t="s">
        <v>46</v>
      </c>
      <c r="B38" s="147">
        <f t="shared" si="0"/>
        <v>728.3</v>
      </c>
      <c r="C38" s="151">
        <v>638.5</v>
      </c>
      <c r="D38" s="151">
        <v>10.6</v>
      </c>
      <c r="E38" s="151">
        <v>51.9</v>
      </c>
      <c r="F38" s="151">
        <v>27.3</v>
      </c>
      <c r="G38" s="151">
        <v>0</v>
      </c>
      <c r="H38" s="151">
        <v>0</v>
      </c>
      <c r="I38" s="151">
        <v>411.5</v>
      </c>
      <c r="J38" s="152">
        <v>411.5</v>
      </c>
    </row>
    <row r="39" spans="1:11" ht="14.25">
      <c r="A39" s="144" t="s">
        <v>47</v>
      </c>
      <c r="B39" s="147">
        <f t="shared" si="0"/>
        <v>935.3</v>
      </c>
      <c r="C39" s="151">
        <v>267.10000000000002</v>
      </c>
      <c r="D39" s="151">
        <v>0</v>
      </c>
      <c r="E39" s="151">
        <v>285.2</v>
      </c>
      <c r="F39" s="151">
        <v>383</v>
      </c>
      <c r="G39" s="151">
        <v>0</v>
      </c>
      <c r="H39" s="151">
        <v>1040</v>
      </c>
      <c r="I39" s="151">
        <v>3411</v>
      </c>
      <c r="J39" s="152">
        <v>2378.5</v>
      </c>
    </row>
    <row r="40" spans="1:11" ht="14.25">
      <c r="A40" s="144" t="s">
        <v>48</v>
      </c>
      <c r="B40" s="147">
        <f t="shared" si="0"/>
        <v>767.69999999999993</v>
      </c>
      <c r="C40" s="151">
        <v>755.4</v>
      </c>
      <c r="D40" s="151">
        <v>0</v>
      </c>
      <c r="E40" s="151">
        <v>12.3</v>
      </c>
      <c r="F40" s="151">
        <v>0</v>
      </c>
      <c r="G40" s="151">
        <v>0</v>
      </c>
      <c r="H40" s="151">
        <v>719.4</v>
      </c>
      <c r="I40" s="151">
        <v>7998.8</v>
      </c>
      <c r="J40" s="152">
        <v>7279.4</v>
      </c>
    </row>
    <row r="41" spans="1:11" ht="14.25">
      <c r="A41" s="144" t="s">
        <v>49</v>
      </c>
      <c r="B41" s="147">
        <f t="shared" si="0"/>
        <v>778.7</v>
      </c>
      <c r="C41" s="151">
        <v>585.29999999999995</v>
      </c>
      <c r="D41" s="151">
        <v>45.7</v>
      </c>
      <c r="E41" s="151">
        <v>137.69999999999999</v>
      </c>
      <c r="F41" s="151">
        <v>10</v>
      </c>
      <c r="G41" s="151">
        <v>0</v>
      </c>
      <c r="H41" s="151">
        <v>37.9</v>
      </c>
      <c r="I41" s="151">
        <v>803.5</v>
      </c>
      <c r="J41" s="152">
        <v>290.2</v>
      </c>
    </row>
    <row r="42" spans="1:11" ht="14.25">
      <c r="A42" s="144" t="s">
        <v>50</v>
      </c>
      <c r="B42" s="147">
        <f t="shared" si="0"/>
        <v>960.8</v>
      </c>
      <c r="C42" s="151">
        <v>377.4</v>
      </c>
      <c r="D42" s="151">
        <v>0</v>
      </c>
      <c r="E42" s="151">
        <v>63.1</v>
      </c>
      <c r="F42" s="151">
        <v>520.29999999999995</v>
      </c>
      <c r="G42" s="151">
        <v>0</v>
      </c>
      <c r="H42" s="151">
        <v>0</v>
      </c>
      <c r="I42" s="151">
        <v>78.599999999999994</v>
      </c>
      <c r="J42" s="152">
        <v>78.599999999999994</v>
      </c>
    </row>
    <row r="43" spans="1:11" ht="15" thickBot="1">
      <c r="A43" s="146" t="s">
        <v>51</v>
      </c>
      <c r="B43" s="147">
        <f t="shared" si="0"/>
        <v>1150.0999999999999</v>
      </c>
      <c r="C43" s="156">
        <v>714.1</v>
      </c>
      <c r="D43" s="156">
        <v>110.6</v>
      </c>
      <c r="E43" s="156">
        <v>274.8</v>
      </c>
      <c r="F43" s="156">
        <v>45.8</v>
      </c>
      <c r="G43" s="156">
        <v>4.8</v>
      </c>
      <c r="H43" s="156">
        <v>47.9</v>
      </c>
      <c r="I43" s="156">
        <v>17366.7</v>
      </c>
      <c r="J43" s="157">
        <v>14254.8</v>
      </c>
    </row>
    <row r="44" spans="1:11" ht="13.5" thickBot="1">
      <c r="A44" s="136" t="s">
        <v>6</v>
      </c>
      <c r="B44" s="137">
        <f t="shared" ref="B44:J44" si="1">SUM(B8:B43)</f>
        <v>28984</v>
      </c>
      <c r="C44" s="137">
        <f t="shared" si="1"/>
        <v>14614.899999999998</v>
      </c>
      <c r="D44" s="137">
        <f t="shared" si="1"/>
        <v>3017</v>
      </c>
      <c r="E44" s="137">
        <f t="shared" si="1"/>
        <v>3301.9</v>
      </c>
      <c r="F44" s="137">
        <f t="shared" si="1"/>
        <v>5158.2000000000016</v>
      </c>
      <c r="G44" s="137">
        <f t="shared" si="1"/>
        <v>2892.0000000000005</v>
      </c>
      <c r="H44" s="137">
        <f t="shared" si="1"/>
        <v>18027.100000000006</v>
      </c>
      <c r="I44" s="137">
        <f t="shared" si="1"/>
        <v>148845.70000000001</v>
      </c>
      <c r="J44" s="137">
        <f t="shared" si="1"/>
        <v>100937.7</v>
      </c>
    </row>
    <row r="45" spans="1:11" ht="15">
      <c r="A45" s="138"/>
      <c r="B45" s="138"/>
      <c r="C45" s="138"/>
      <c r="D45" s="138"/>
      <c r="E45" s="138"/>
      <c r="F45" s="138"/>
      <c r="G45" s="138"/>
      <c r="H45" s="138"/>
      <c r="I45" s="138"/>
      <c r="J45" s="138"/>
    </row>
    <row r="46" spans="1:11" ht="15">
      <c r="A46" s="138"/>
      <c r="B46" s="139"/>
      <c r="C46" s="138"/>
      <c r="D46" s="138"/>
      <c r="E46" s="138"/>
      <c r="F46" s="138"/>
      <c r="G46" s="138"/>
      <c r="H46" s="138"/>
      <c r="I46" s="138"/>
      <c r="J46" s="138"/>
    </row>
    <row r="47" spans="1:11">
      <c r="A47" s="260" t="s">
        <v>76</v>
      </c>
      <c r="B47" s="260"/>
      <c r="C47" s="260"/>
      <c r="D47" s="260"/>
      <c r="E47" s="260"/>
      <c r="F47" s="260"/>
      <c r="G47" s="260"/>
      <c r="H47" s="260"/>
      <c r="I47" s="260"/>
      <c r="J47" s="260"/>
    </row>
    <row r="48" spans="1:11">
      <c r="A48" s="140" t="s">
        <v>80</v>
      </c>
      <c r="B48" s="140"/>
      <c r="C48" s="111"/>
      <c r="D48" s="111"/>
      <c r="E48" s="111"/>
      <c r="F48" s="111"/>
      <c r="G48" s="111"/>
      <c r="H48" s="111"/>
      <c r="I48" s="111"/>
      <c r="J48" s="111"/>
    </row>
  </sheetData>
  <mergeCells count="6">
    <mergeCell ref="A47:J47"/>
    <mergeCell ref="A1:J1"/>
    <mergeCell ref="A3:J3"/>
    <mergeCell ref="A4:A6"/>
    <mergeCell ref="B4:G4"/>
    <mergeCell ref="C5:D5"/>
  </mergeCells>
  <pageMargins left="0.48000000000000004" right="0.36000000000000004" top="0.53" bottom="1" header="0.5" footer="0.5"/>
  <pageSetup fitToWidth="0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/>
  </sheetViews>
  <sheetFormatPr defaultRowHeight="12.75"/>
  <cols>
    <col min="1" max="1" width="10.140625" customWidth="1"/>
    <col min="2" max="2" width="10.85546875" customWidth="1"/>
    <col min="3" max="8" width="9.140625" customWidth="1"/>
    <col min="9" max="9" width="10.5703125" customWidth="1"/>
    <col min="10" max="10" width="9.140625" customWidth="1"/>
  </cols>
  <sheetData>
    <row r="1" spans="1:11" ht="13.5" thickBot="1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</row>
    <row r="2" spans="1:11" ht="13.5" thickBot="1">
      <c r="A2" s="111"/>
      <c r="B2" s="111"/>
      <c r="C2" s="111"/>
      <c r="D2" s="111"/>
      <c r="E2" s="111"/>
      <c r="F2" s="111"/>
      <c r="G2" s="111"/>
      <c r="H2" s="111"/>
      <c r="I2" s="111"/>
      <c r="J2" s="111"/>
    </row>
    <row r="3" spans="1:11" ht="13.5" thickBot="1">
      <c r="A3" s="262" t="s">
        <v>82</v>
      </c>
      <c r="B3" s="262"/>
      <c r="C3" s="262"/>
      <c r="D3" s="262"/>
      <c r="E3" s="262"/>
      <c r="F3" s="262"/>
      <c r="G3" s="262"/>
      <c r="H3" s="262"/>
      <c r="I3" s="262"/>
      <c r="J3" s="262"/>
    </row>
    <row r="4" spans="1:11" ht="13.5" thickBot="1">
      <c r="A4" s="263" t="s">
        <v>0</v>
      </c>
      <c r="B4" s="264" t="s">
        <v>1</v>
      </c>
      <c r="C4" s="264"/>
      <c r="D4" s="264"/>
      <c r="E4" s="264"/>
      <c r="F4" s="264"/>
      <c r="G4" s="264"/>
      <c r="H4" s="113"/>
      <c r="I4" s="113"/>
      <c r="J4" s="113"/>
    </row>
    <row r="5" spans="1:11" ht="13.5" thickBot="1">
      <c r="A5" s="263"/>
      <c r="B5" s="114"/>
      <c r="C5" s="265" t="s">
        <v>8</v>
      </c>
      <c r="D5" s="265"/>
      <c r="E5" s="114"/>
      <c r="F5" s="114"/>
      <c r="G5" s="114"/>
      <c r="H5" s="113"/>
      <c r="I5" s="113"/>
      <c r="J5" s="113"/>
    </row>
    <row r="6" spans="1:11" ht="90" thickBot="1">
      <c r="A6" s="263"/>
      <c r="B6" s="115" t="s">
        <v>6</v>
      </c>
      <c r="C6" s="112" t="s">
        <v>14</v>
      </c>
      <c r="D6" s="112" t="s">
        <v>15</v>
      </c>
      <c r="E6" s="112" t="s">
        <v>9</v>
      </c>
      <c r="F6" s="112" t="s">
        <v>56</v>
      </c>
      <c r="G6" s="112" t="s">
        <v>11</v>
      </c>
      <c r="H6" s="112" t="s">
        <v>2</v>
      </c>
      <c r="I6" s="112" t="s">
        <v>3</v>
      </c>
      <c r="J6" s="112" t="s">
        <v>4</v>
      </c>
    </row>
    <row r="7" spans="1:11" ht="14.25" thickBot="1">
      <c r="A7" s="116">
        <v>1</v>
      </c>
      <c r="B7" s="117">
        <v>2</v>
      </c>
      <c r="C7" s="118">
        <v>3</v>
      </c>
      <c r="D7" s="119">
        <v>4</v>
      </c>
      <c r="E7" s="119">
        <v>5</v>
      </c>
      <c r="F7" s="119">
        <v>6</v>
      </c>
      <c r="G7" s="119">
        <v>7</v>
      </c>
      <c r="H7" s="119">
        <v>8</v>
      </c>
      <c r="I7" s="119">
        <v>9</v>
      </c>
      <c r="J7" s="119">
        <v>10</v>
      </c>
      <c r="K7" s="158"/>
    </row>
    <row r="8" spans="1:11" ht="14.25">
      <c r="A8" s="141" t="s">
        <v>16</v>
      </c>
      <c r="B8" s="147">
        <f t="shared" ref="B8:B43" si="0">C8+D8+E8+F8+G8</f>
        <v>5040.6000000000004</v>
      </c>
      <c r="C8" s="148">
        <v>1119.9000000000001</v>
      </c>
      <c r="D8" s="149">
        <v>1423.4</v>
      </c>
      <c r="E8" s="149">
        <v>1503.2</v>
      </c>
      <c r="F8" s="149">
        <v>994.1</v>
      </c>
      <c r="G8" s="149">
        <v>0</v>
      </c>
      <c r="H8" s="149">
        <v>4142.5</v>
      </c>
      <c r="I8" s="149">
        <v>46304.9</v>
      </c>
      <c r="J8" s="149">
        <v>17367.599999999999</v>
      </c>
      <c r="K8" s="158">
        <f t="shared" ref="K8:K44" si="1">C8+D8</f>
        <v>2543.3000000000002</v>
      </c>
    </row>
    <row r="9" spans="1:11" ht="14.25">
      <c r="A9" s="142" t="s">
        <v>17</v>
      </c>
      <c r="B9" s="147">
        <f t="shared" si="0"/>
        <v>1526.6</v>
      </c>
      <c r="C9" s="150">
        <v>1327.6</v>
      </c>
      <c r="D9" s="151">
        <v>18.399999999999999</v>
      </c>
      <c r="E9" s="151">
        <v>178.6</v>
      </c>
      <c r="F9" s="151">
        <v>2</v>
      </c>
      <c r="G9" s="151">
        <v>0</v>
      </c>
      <c r="H9" s="151">
        <v>0</v>
      </c>
      <c r="I9" s="151">
        <v>5502.2</v>
      </c>
      <c r="J9" s="152">
        <v>2371</v>
      </c>
      <c r="K9" s="158">
        <f t="shared" si="1"/>
        <v>1346</v>
      </c>
    </row>
    <row r="10" spans="1:11" ht="14.25">
      <c r="A10" s="142" t="s">
        <v>18</v>
      </c>
      <c r="B10" s="147">
        <f t="shared" si="0"/>
        <v>342.6</v>
      </c>
      <c r="C10" s="150">
        <v>277.5</v>
      </c>
      <c r="D10" s="151">
        <v>0</v>
      </c>
      <c r="E10" s="151">
        <v>31.5</v>
      </c>
      <c r="F10" s="151">
        <v>33.6</v>
      </c>
      <c r="G10" s="151">
        <v>0</v>
      </c>
      <c r="H10" s="151">
        <v>0</v>
      </c>
      <c r="I10" s="151">
        <v>5059.6000000000004</v>
      </c>
      <c r="J10" s="152">
        <v>5059.6000000000004</v>
      </c>
      <c r="K10" s="158">
        <f t="shared" si="1"/>
        <v>277.5</v>
      </c>
    </row>
    <row r="11" spans="1:11" ht="14.25">
      <c r="A11" s="142" t="s">
        <v>19</v>
      </c>
      <c r="B11" s="147">
        <f t="shared" si="0"/>
        <v>318.90000000000003</v>
      </c>
      <c r="C11" s="150">
        <v>311.3</v>
      </c>
      <c r="D11" s="151">
        <v>0</v>
      </c>
      <c r="E11" s="151">
        <v>7.6</v>
      </c>
      <c r="F11" s="151">
        <v>0</v>
      </c>
      <c r="G11" s="151">
        <v>0</v>
      </c>
      <c r="H11" s="151">
        <v>0</v>
      </c>
      <c r="I11" s="151">
        <v>543.1</v>
      </c>
      <c r="J11" s="152">
        <v>543.1</v>
      </c>
      <c r="K11" s="158">
        <f t="shared" si="1"/>
        <v>311.3</v>
      </c>
    </row>
    <row r="12" spans="1:11" ht="14.25">
      <c r="A12" s="142" t="s">
        <v>20</v>
      </c>
      <c r="B12" s="147">
        <f t="shared" si="0"/>
        <v>997.3</v>
      </c>
      <c r="C12" s="150">
        <v>905.4</v>
      </c>
      <c r="D12" s="151">
        <v>35</v>
      </c>
      <c r="E12" s="151">
        <v>56.9</v>
      </c>
      <c r="F12" s="151">
        <v>0</v>
      </c>
      <c r="G12" s="151">
        <v>0</v>
      </c>
      <c r="H12" s="151">
        <v>452.6</v>
      </c>
      <c r="I12" s="151">
        <v>1120.7</v>
      </c>
      <c r="J12" s="152">
        <v>743.6</v>
      </c>
      <c r="K12" s="158">
        <f t="shared" si="1"/>
        <v>940.4</v>
      </c>
    </row>
    <row r="13" spans="1:11" ht="14.25">
      <c r="A13" s="142" t="s">
        <v>21</v>
      </c>
      <c r="B13" s="147">
        <f t="shared" si="0"/>
        <v>2641.8</v>
      </c>
      <c r="C13" s="150">
        <v>1717</v>
      </c>
      <c r="D13" s="151">
        <v>46.5</v>
      </c>
      <c r="E13" s="151">
        <v>189.3</v>
      </c>
      <c r="F13" s="151">
        <v>689</v>
      </c>
      <c r="G13" s="151">
        <v>0</v>
      </c>
      <c r="H13" s="151">
        <v>471.8</v>
      </c>
      <c r="I13" s="151">
        <v>2315.6</v>
      </c>
      <c r="J13" s="152">
        <v>2042.4</v>
      </c>
      <c r="K13" s="158">
        <f t="shared" si="1"/>
        <v>1763.5</v>
      </c>
    </row>
    <row r="14" spans="1:11" ht="14.25">
      <c r="A14" s="142" t="s">
        <v>22</v>
      </c>
      <c r="B14" s="147">
        <f t="shared" si="0"/>
        <v>805.2</v>
      </c>
      <c r="C14" s="150">
        <v>483.8</v>
      </c>
      <c r="D14" s="151">
        <v>48.3</v>
      </c>
      <c r="E14" s="151">
        <v>273.10000000000002</v>
      </c>
      <c r="F14" s="151">
        <v>0</v>
      </c>
      <c r="G14" s="151">
        <v>0</v>
      </c>
      <c r="H14" s="151">
        <v>0</v>
      </c>
      <c r="I14" s="151">
        <v>369</v>
      </c>
      <c r="J14" s="152">
        <v>369</v>
      </c>
      <c r="K14" s="158">
        <f t="shared" si="1"/>
        <v>532.1</v>
      </c>
    </row>
    <row r="15" spans="1:11" ht="14.25">
      <c r="A15" s="142" t="s">
        <v>23</v>
      </c>
      <c r="B15" s="147">
        <f t="shared" si="0"/>
        <v>1666.8999999999999</v>
      </c>
      <c r="C15" s="150">
        <v>1579.6</v>
      </c>
      <c r="D15" s="151">
        <v>0</v>
      </c>
      <c r="E15" s="151">
        <v>12.5</v>
      </c>
      <c r="F15" s="151">
        <v>74.8</v>
      </c>
      <c r="G15" s="151">
        <v>0</v>
      </c>
      <c r="H15" s="151">
        <v>0</v>
      </c>
      <c r="I15" s="151">
        <v>809.5</v>
      </c>
      <c r="J15" s="152">
        <v>809.5</v>
      </c>
      <c r="K15" s="158">
        <f t="shared" si="1"/>
        <v>1579.6</v>
      </c>
    </row>
    <row r="16" spans="1:11" ht="14.25">
      <c r="A16" s="142" t="s">
        <v>68</v>
      </c>
      <c r="B16" s="147">
        <f t="shared" si="0"/>
        <v>1123.9000000000001</v>
      </c>
      <c r="C16" s="150">
        <v>876.5</v>
      </c>
      <c r="D16" s="151">
        <v>75.5</v>
      </c>
      <c r="E16" s="151">
        <v>0</v>
      </c>
      <c r="F16" s="151">
        <v>171.9</v>
      </c>
      <c r="G16" s="151">
        <v>0</v>
      </c>
      <c r="H16" s="151">
        <v>132.80000000000001</v>
      </c>
      <c r="I16" s="151">
        <v>1107.2</v>
      </c>
      <c r="J16" s="152">
        <v>1107.2</v>
      </c>
      <c r="K16" s="158">
        <f t="shared" si="1"/>
        <v>952</v>
      </c>
    </row>
    <row r="17" spans="1:11" ht="14.25">
      <c r="A17" s="143" t="s">
        <v>25</v>
      </c>
      <c r="B17" s="147">
        <f t="shared" si="0"/>
        <v>2343.6999999999998</v>
      </c>
      <c r="C17" s="150">
        <v>2071.6</v>
      </c>
      <c r="D17" s="151">
        <v>87.6</v>
      </c>
      <c r="E17" s="151">
        <v>14.7</v>
      </c>
      <c r="F17" s="151">
        <v>169.8</v>
      </c>
      <c r="G17" s="151">
        <v>0</v>
      </c>
      <c r="H17" s="151">
        <v>90</v>
      </c>
      <c r="I17" s="151">
        <v>642.29999999999995</v>
      </c>
      <c r="J17" s="152">
        <v>642.29999999999995</v>
      </c>
      <c r="K17" s="158">
        <f t="shared" si="1"/>
        <v>2159.1999999999998</v>
      </c>
    </row>
    <row r="18" spans="1:11" ht="14.25">
      <c r="A18" s="144" t="s">
        <v>26</v>
      </c>
      <c r="B18" s="147">
        <f t="shared" si="0"/>
        <v>409.2</v>
      </c>
      <c r="C18" s="151">
        <v>363.7</v>
      </c>
      <c r="D18" s="151">
        <v>0</v>
      </c>
      <c r="E18" s="151">
        <v>45.5</v>
      </c>
      <c r="F18" s="151">
        <v>0</v>
      </c>
      <c r="G18" s="151">
        <v>0</v>
      </c>
      <c r="H18" s="151">
        <v>10516.4</v>
      </c>
      <c r="I18" s="151">
        <v>19036.599999999999</v>
      </c>
      <c r="J18" s="152">
        <v>8447.7000000000007</v>
      </c>
      <c r="K18" s="158">
        <f t="shared" si="1"/>
        <v>363.7</v>
      </c>
    </row>
    <row r="19" spans="1:11" ht="14.25">
      <c r="A19" s="144" t="s">
        <v>27</v>
      </c>
      <c r="B19" s="147">
        <f t="shared" si="0"/>
        <v>3027.1000000000004</v>
      </c>
      <c r="C19" s="151">
        <v>70.3</v>
      </c>
      <c r="D19" s="151">
        <v>2956.8</v>
      </c>
      <c r="E19" s="151">
        <v>0</v>
      </c>
      <c r="F19" s="151">
        <v>0</v>
      </c>
      <c r="G19" s="151">
        <v>0</v>
      </c>
      <c r="H19" s="151">
        <v>3243.2</v>
      </c>
      <c r="I19" s="151">
        <v>4343</v>
      </c>
      <c r="J19" s="152">
        <v>1099.8</v>
      </c>
      <c r="K19" s="158">
        <f t="shared" si="1"/>
        <v>3027.1000000000004</v>
      </c>
    </row>
    <row r="20" spans="1:11" ht="14.25">
      <c r="A20" s="144" t="s">
        <v>28</v>
      </c>
      <c r="B20" s="147">
        <f t="shared" si="0"/>
        <v>1180.5999999999999</v>
      </c>
      <c r="C20" s="151">
        <v>703.5</v>
      </c>
      <c r="D20" s="151">
        <v>0</v>
      </c>
      <c r="E20" s="151">
        <v>143.1</v>
      </c>
      <c r="F20" s="151">
        <v>0</v>
      </c>
      <c r="G20" s="151">
        <v>334</v>
      </c>
      <c r="H20" s="151">
        <v>0</v>
      </c>
      <c r="I20" s="151">
        <v>51.7</v>
      </c>
      <c r="J20" s="152">
        <v>0</v>
      </c>
      <c r="K20" s="158">
        <f t="shared" si="1"/>
        <v>703.5</v>
      </c>
    </row>
    <row r="21" spans="1:11" ht="14.25">
      <c r="A21" s="145" t="s">
        <v>29</v>
      </c>
      <c r="B21" s="147">
        <f t="shared" si="0"/>
        <v>1552.8</v>
      </c>
      <c r="C21" s="151">
        <v>1408.8</v>
      </c>
      <c r="D21" s="151">
        <v>53.2</v>
      </c>
      <c r="E21" s="151">
        <v>89.3</v>
      </c>
      <c r="F21" s="151">
        <v>1.5</v>
      </c>
      <c r="G21" s="151">
        <v>0</v>
      </c>
      <c r="H21" s="151">
        <v>2838.6</v>
      </c>
      <c r="I21" s="153">
        <v>8602.7999999999993</v>
      </c>
      <c r="J21" s="152">
        <v>8602.7999999999993</v>
      </c>
      <c r="K21" s="158">
        <f t="shared" si="1"/>
        <v>1462</v>
      </c>
    </row>
    <row r="22" spans="1:11" ht="14.25">
      <c r="A22" s="144" t="s">
        <v>30</v>
      </c>
      <c r="B22" s="147">
        <f t="shared" si="0"/>
        <v>208.7</v>
      </c>
      <c r="C22" s="151">
        <v>178.1</v>
      </c>
      <c r="D22" s="151">
        <v>0</v>
      </c>
      <c r="E22" s="151">
        <v>30.6</v>
      </c>
      <c r="F22" s="151">
        <v>0</v>
      </c>
      <c r="G22" s="151">
        <v>0</v>
      </c>
      <c r="H22" s="151">
        <v>202.5</v>
      </c>
      <c r="I22" s="151">
        <v>40.5</v>
      </c>
      <c r="J22" s="152">
        <v>40.5</v>
      </c>
      <c r="K22" s="158">
        <f t="shared" si="1"/>
        <v>178.1</v>
      </c>
    </row>
    <row r="23" spans="1:11" ht="14.25">
      <c r="A23" s="144" t="s">
        <v>31</v>
      </c>
      <c r="B23" s="147">
        <f t="shared" si="0"/>
        <v>1022.6</v>
      </c>
      <c r="C23" s="151">
        <v>839.8</v>
      </c>
      <c r="D23" s="151">
        <v>0</v>
      </c>
      <c r="E23" s="151">
        <v>98.6</v>
      </c>
      <c r="F23" s="151">
        <v>76.5</v>
      </c>
      <c r="G23" s="151">
        <v>7.7</v>
      </c>
      <c r="H23" s="151">
        <v>52.5</v>
      </c>
      <c r="I23" s="151">
        <v>6381.3</v>
      </c>
      <c r="J23" s="152">
        <v>4803.3</v>
      </c>
      <c r="K23" s="158">
        <f t="shared" si="1"/>
        <v>839.8</v>
      </c>
    </row>
    <row r="24" spans="1:11" ht="14.25">
      <c r="A24" s="144" t="s">
        <v>32</v>
      </c>
      <c r="B24" s="147">
        <f t="shared" si="0"/>
        <v>1943</v>
      </c>
      <c r="C24" s="151">
        <v>723.8</v>
      </c>
      <c r="D24" s="151">
        <v>0</v>
      </c>
      <c r="E24" s="151">
        <v>118.4</v>
      </c>
      <c r="F24" s="151">
        <v>1100.8</v>
      </c>
      <c r="G24" s="151">
        <v>0</v>
      </c>
      <c r="H24" s="151">
        <v>105.4</v>
      </c>
      <c r="I24" s="151">
        <v>4320.2</v>
      </c>
      <c r="J24" s="152">
        <v>4236</v>
      </c>
      <c r="K24" s="158">
        <f t="shared" si="1"/>
        <v>723.8</v>
      </c>
    </row>
    <row r="25" spans="1:11" ht="14.25">
      <c r="A25" s="144" t="s">
        <v>33</v>
      </c>
      <c r="B25" s="147">
        <f t="shared" si="0"/>
        <v>2698.3</v>
      </c>
      <c r="C25" s="151">
        <v>1713.5</v>
      </c>
      <c r="D25" s="151">
        <v>0</v>
      </c>
      <c r="E25" s="151">
        <v>73</v>
      </c>
      <c r="F25" s="151">
        <v>911.8</v>
      </c>
      <c r="G25" s="151">
        <v>0</v>
      </c>
      <c r="H25" s="151">
        <v>1308.5999999999999</v>
      </c>
      <c r="I25" s="151">
        <v>2239.4</v>
      </c>
      <c r="J25" s="152">
        <v>2200.6999999999998</v>
      </c>
      <c r="K25" s="158">
        <f t="shared" si="1"/>
        <v>1713.5</v>
      </c>
    </row>
    <row r="26" spans="1:11" ht="14.25">
      <c r="A26" s="144" t="s">
        <v>34</v>
      </c>
      <c r="B26" s="147">
        <f t="shared" si="0"/>
        <v>2011.7</v>
      </c>
      <c r="C26" s="151">
        <v>1990</v>
      </c>
      <c r="D26" s="151">
        <v>0</v>
      </c>
      <c r="E26" s="151">
        <v>21.7</v>
      </c>
      <c r="F26" s="151">
        <v>0</v>
      </c>
      <c r="G26" s="151">
        <v>0</v>
      </c>
      <c r="H26" s="151">
        <v>0</v>
      </c>
      <c r="I26" s="151">
        <v>749.6</v>
      </c>
      <c r="J26" s="152">
        <v>749.6</v>
      </c>
      <c r="K26" s="158">
        <f t="shared" si="1"/>
        <v>1990</v>
      </c>
    </row>
    <row r="27" spans="1:11" ht="14.25">
      <c r="A27" s="144" t="s">
        <v>35</v>
      </c>
      <c r="B27" s="147">
        <f t="shared" si="0"/>
        <v>5266</v>
      </c>
      <c r="C27" s="151">
        <v>2053.1999999999998</v>
      </c>
      <c r="D27" s="151">
        <v>699.8</v>
      </c>
      <c r="E27" s="151">
        <v>336.7</v>
      </c>
      <c r="F27" s="151">
        <v>1.9</v>
      </c>
      <c r="G27" s="151">
        <v>2174.4</v>
      </c>
      <c r="H27" s="151">
        <v>500</v>
      </c>
      <c r="I27" s="151">
        <v>896.3</v>
      </c>
      <c r="J27" s="152">
        <v>896.3</v>
      </c>
      <c r="K27" s="158">
        <f t="shared" si="1"/>
        <v>2753</v>
      </c>
    </row>
    <row r="28" spans="1:11" ht="14.25">
      <c r="A28" s="144" t="s">
        <v>36</v>
      </c>
      <c r="B28" s="147">
        <f t="shared" si="0"/>
        <v>3453.8</v>
      </c>
      <c r="C28" s="151">
        <v>1729.7</v>
      </c>
      <c r="D28" s="151">
        <v>21.9</v>
      </c>
      <c r="E28" s="151">
        <v>490</v>
      </c>
      <c r="F28" s="151">
        <v>1212.2</v>
      </c>
      <c r="G28" s="151">
        <v>0</v>
      </c>
      <c r="H28" s="151">
        <v>892.9</v>
      </c>
      <c r="I28" s="151">
        <v>1038.9000000000001</v>
      </c>
      <c r="J28" s="152">
        <v>146</v>
      </c>
      <c r="K28" s="158">
        <f t="shared" si="1"/>
        <v>1751.6000000000001</v>
      </c>
    </row>
    <row r="29" spans="1:11" ht="14.25">
      <c r="A29" s="144" t="s">
        <v>37</v>
      </c>
      <c r="B29" s="147">
        <f t="shared" si="0"/>
        <v>170.5</v>
      </c>
      <c r="C29" s="151">
        <v>166.3</v>
      </c>
      <c r="D29" s="151">
        <v>0</v>
      </c>
      <c r="E29" s="151">
        <v>4.2</v>
      </c>
      <c r="F29" s="151">
        <v>0</v>
      </c>
      <c r="G29" s="151">
        <v>0</v>
      </c>
      <c r="H29" s="151">
        <v>63.5</v>
      </c>
      <c r="I29" s="151">
        <v>2776.2</v>
      </c>
      <c r="J29" s="152">
        <v>611.9</v>
      </c>
      <c r="K29" s="158">
        <f t="shared" si="1"/>
        <v>166.3</v>
      </c>
    </row>
    <row r="30" spans="1:11" ht="14.25">
      <c r="A30" s="144" t="s">
        <v>38</v>
      </c>
      <c r="B30" s="147">
        <f t="shared" si="0"/>
        <v>536.59999999999991</v>
      </c>
      <c r="C30" s="151">
        <v>390.4</v>
      </c>
      <c r="D30" s="151">
        <v>0</v>
      </c>
      <c r="E30" s="151">
        <v>83.9</v>
      </c>
      <c r="F30" s="151">
        <v>0</v>
      </c>
      <c r="G30" s="151">
        <v>62.3</v>
      </c>
      <c r="H30" s="151">
        <v>10</v>
      </c>
      <c r="I30" s="151">
        <v>453</v>
      </c>
      <c r="J30" s="152">
        <v>434.4</v>
      </c>
      <c r="K30" s="158">
        <f t="shared" si="1"/>
        <v>390.4</v>
      </c>
    </row>
    <row r="31" spans="1:11" ht="14.25">
      <c r="A31" s="144" t="s">
        <v>39</v>
      </c>
      <c r="B31" s="147">
        <f t="shared" si="0"/>
        <v>672.09999999999991</v>
      </c>
      <c r="C31" s="151">
        <v>352.1</v>
      </c>
      <c r="D31" s="151">
        <v>18.399999999999999</v>
      </c>
      <c r="E31" s="151">
        <v>172.8</v>
      </c>
      <c r="F31" s="151">
        <v>128.80000000000001</v>
      </c>
      <c r="G31" s="151">
        <v>0</v>
      </c>
      <c r="H31" s="151">
        <v>795.4</v>
      </c>
      <c r="I31" s="151">
        <v>1037.9000000000001</v>
      </c>
      <c r="J31" s="152">
        <v>881.7</v>
      </c>
      <c r="K31" s="158">
        <f t="shared" si="1"/>
        <v>370.5</v>
      </c>
    </row>
    <row r="32" spans="1:11" ht="14.25">
      <c r="A32" s="144" t="s">
        <v>40</v>
      </c>
      <c r="B32" s="147">
        <f t="shared" si="0"/>
        <v>1833.3999999999999</v>
      </c>
      <c r="C32" s="151">
        <v>1000.7</v>
      </c>
      <c r="D32" s="151">
        <v>17.3</v>
      </c>
      <c r="E32" s="151">
        <v>248.3</v>
      </c>
      <c r="F32" s="151">
        <v>459.3</v>
      </c>
      <c r="G32" s="151">
        <v>107.8</v>
      </c>
      <c r="H32" s="151">
        <v>578</v>
      </c>
      <c r="I32" s="151">
        <v>2716.5</v>
      </c>
      <c r="J32" s="152">
        <v>2561.9</v>
      </c>
      <c r="K32" s="158">
        <f t="shared" si="1"/>
        <v>1018</v>
      </c>
    </row>
    <row r="33" spans="1:11" ht="14.25">
      <c r="A33" s="144" t="s">
        <v>41</v>
      </c>
      <c r="B33" s="147">
        <f t="shared" si="0"/>
        <v>310.7</v>
      </c>
      <c r="C33" s="151">
        <v>292.2</v>
      </c>
      <c r="D33" s="151">
        <v>0</v>
      </c>
      <c r="E33" s="151">
        <v>18.5</v>
      </c>
      <c r="F33" s="151">
        <v>0</v>
      </c>
      <c r="G33" s="151">
        <v>0</v>
      </c>
      <c r="H33" s="155">
        <v>685.1</v>
      </c>
      <c r="I33" s="151">
        <v>2589.3000000000002</v>
      </c>
      <c r="J33" s="152">
        <v>2483.1999999999998</v>
      </c>
      <c r="K33" s="158">
        <f t="shared" si="1"/>
        <v>292.2</v>
      </c>
    </row>
    <row r="34" spans="1:11" ht="14.25">
      <c r="A34" s="144" t="s">
        <v>42</v>
      </c>
      <c r="B34" s="147">
        <f t="shared" si="0"/>
        <v>672.09999999999991</v>
      </c>
      <c r="C34" s="151">
        <v>352.1</v>
      </c>
      <c r="D34" s="151">
        <v>18.399999999999999</v>
      </c>
      <c r="E34" s="151">
        <v>172.8</v>
      </c>
      <c r="F34" s="151">
        <v>128.80000000000001</v>
      </c>
      <c r="G34" s="155">
        <v>0</v>
      </c>
      <c r="H34" s="151">
        <v>4775.2</v>
      </c>
      <c r="I34" s="151">
        <v>6131.7</v>
      </c>
      <c r="J34" s="152">
        <v>1863.5</v>
      </c>
      <c r="K34" s="158">
        <f t="shared" si="1"/>
        <v>370.5</v>
      </c>
    </row>
    <row r="35" spans="1:11" ht="14.25">
      <c r="A35" s="144" t="s">
        <v>43</v>
      </c>
      <c r="B35" s="147">
        <f t="shared" si="0"/>
        <v>1118.8</v>
      </c>
      <c r="C35" s="151">
        <v>751.8</v>
      </c>
      <c r="D35" s="151">
        <v>0</v>
      </c>
      <c r="E35" s="151">
        <v>161.5</v>
      </c>
      <c r="F35" s="151">
        <v>205.5</v>
      </c>
      <c r="G35" s="151">
        <v>0</v>
      </c>
      <c r="H35" s="151">
        <v>0</v>
      </c>
      <c r="I35" s="151">
        <v>125.2</v>
      </c>
      <c r="J35" s="152">
        <v>125.2</v>
      </c>
      <c r="K35" s="158">
        <f t="shared" si="1"/>
        <v>751.8</v>
      </c>
    </row>
    <row r="36" spans="1:11" ht="14.25">
      <c r="A36" s="144" t="s">
        <v>44</v>
      </c>
      <c r="B36" s="147">
        <f t="shared" si="0"/>
        <v>859</v>
      </c>
      <c r="C36" s="151">
        <v>254.7</v>
      </c>
      <c r="D36" s="151">
        <v>9</v>
      </c>
      <c r="E36" s="151">
        <v>71.7</v>
      </c>
      <c r="F36" s="151">
        <v>523.6</v>
      </c>
      <c r="G36" s="151">
        <v>0</v>
      </c>
      <c r="H36" s="151">
        <v>286</v>
      </c>
      <c r="I36" s="151">
        <v>2930.8</v>
      </c>
      <c r="J36" s="152">
        <v>647.6</v>
      </c>
      <c r="K36" s="158">
        <f t="shared" si="1"/>
        <v>263.7</v>
      </c>
    </row>
    <row r="37" spans="1:11" ht="14.25">
      <c r="A37" s="144" t="s">
        <v>45</v>
      </c>
      <c r="B37" s="147">
        <f t="shared" si="0"/>
        <v>1018.8100000000001</v>
      </c>
      <c r="C37" s="151">
        <v>463.2</v>
      </c>
      <c r="D37" s="151">
        <v>413.5</v>
      </c>
      <c r="E37" s="151">
        <v>109.11</v>
      </c>
      <c r="F37" s="151">
        <v>33</v>
      </c>
      <c r="G37" s="151">
        <v>0</v>
      </c>
      <c r="H37" s="151">
        <v>64.5</v>
      </c>
      <c r="I37" s="151">
        <v>127.1</v>
      </c>
      <c r="J37" s="152">
        <v>64.5</v>
      </c>
      <c r="K37" s="158">
        <f t="shared" si="1"/>
        <v>876.7</v>
      </c>
    </row>
    <row r="38" spans="1:11" ht="14.25">
      <c r="A38" s="144" t="s">
        <v>46</v>
      </c>
      <c r="B38" s="147">
        <f t="shared" si="0"/>
        <v>2557.1000000000004</v>
      </c>
      <c r="C38" s="151">
        <v>2402.9</v>
      </c>
      <c r="D38" s="151">
        <v>60.8</v>
      </c>
      <c r="E38" s="151">
        <v>66.099999999999994</v>
      </c>
      <c r="F38" s="151">
        <v>27.3</v>
      </c>
      <c r="G38" s="151">
        <v>0</v>
      </c>
      <c r="H38" s="151">
        <v>0</v>
      </c>
      <c r="I38" s="151">
        <v>411.5</v>
      </c>
      <c r="J38" s="152">
        <v>411.5</v>
      </c>
      <c r="K38" s="158">
        <f t="shared" si="1"/>
        <v>2463.7000000000003</v>
      </c>
    </row>
    <row r="39" spans="1:11" ht="14.25">
      <c r="A39" s="144" t="s">
        <v>47</v>
      </c>
      <c r="B39" s="147">
        <f t="shared" si="0"/>
        <v>2067.3000000000002</v>
      </c>
      <c r="C39" s="151">
        <v>379.5</v>
      </c>
      <c r="D39" s="151">
        <v>0.3</v>
      </c>
      <c r="E39" s="151">
        <v>146.5</v>
      </c>
      <c r="F39" s="151">
        <v>1541</v>
      </c>
      <c r="G39" s="151">
        <v>0</v>
      </c>
      <c r="H39" s="151">
        <v>1419.9</v>
      </c>
      <c r="I39" s="151">
        <v>3007.6</v>
      </c>
      <c r="J39" s="152">
        <v>1616.2</v>
      </c>
      <c r="K39" s="158">
        <f t="shared" si="1"/>
        <v>379.8</v>
      </c>
    </row>
    <row r="40" spans="1:11" ht="14.25">
      <c r="A40" s="144" t="s">
        <v>48</v>
      </c>
      <c r="B40" s="147">
        <f t="shared" si="0"/>
        <v>1740.3999999999999</v>
      </c>
      <c r="C40" s="151">
        <v>1570.8</v>
      </c>
      <c r="D40" s="151">
        <v>13.1</v>
      </c>
      <c r="E40" s="151">
        <v>156.5</v>
      </c>
      <c r="F40" s="151">
        <v>0</v>
      </c>
      <c r="G40" s="151">
        <v>0</v>
      </c>
      <c r="H40" s="151">
        <v>719.4</v>
      </c>
      <c r="I40" s="151">
        <v>7848.4</v>
      </c>
      <c r="J40" s="152">
        <v>5854.3</v>
      </c>
      <c r="K40" s="158">
        <f t="shared" si="1"/>
        <v>1583.8999999999999</v>
      </c>
    </row>
    <row r="41" spans="1:11" ht="14.25">
      <c r="A41" s="144" t="s">
        <v>49</v>
      </c>
      <c r="B41" s="147">
        <f t="shared" si="0"/>
        <v>1584.4</v>
      </c>
      <c r="C41" s="151">
        <v>1258.0999999999999</v>
      </c>
      <c r="D41" s="151">
        <v>135.9</v>
      </c>
      <c r="E41" s="151">
        <v>180.4</v>
      </c>
      <c r="F41" s="151">
        <v>10</v>
      </c>
      <c r="G41" s="151">
        <v>0</v>
      </c>
      <c r="H41" s="151">
        <v>37.9</v>
      </c>
      <c r="I41" s="151">
        <v>788.7</v>
      </c>
      <c r="J41" s="152">
        <v>287.3</v>
      </c>
      <c r="K41" s="158">
        <f t="shared" si="1"/>
        <v>1394</v>
      </c>
    </row>
    <row r="42" spans="1:11" ht="14.25">
      <c r="A42" s="144" t="s">
        <v>50</v>
      </c>
      <c r="B42" s="147">
        <f t="shared" si="0"/>
        <v>1067.0999999999999</v>
      </c>
      <c r="C42" s="151">
        <v>427.7</v>
      </c>
      <c r="D42" s="151">
        <v>0</v>
      </c>
      <c r="E42" s="151">
        <v>119.1</v>
      </c>
      <c r="F42" s="151">
        <v>520.29999999999995</v>
      </c>
      <c r="G42" s="151">
        <v>0</v>
      </c>
      <c r="H42" s="151">
        <v>0</v>
      </c>
      <c r="I42" s="151">
        <v>78.599999999999994</v>
      </c>
      <c r="J42" s="152">
        <v>78.599999999999994</v>
      </c>
      <c r="K42" s="158">
        <f t="shared" si="1"/>
        <v>427.7</v>
      </c>
    </row>
    <row r="43" spans="1:11" ht="15" thickBot="1">
      <c r="A43" s="146" t="s">
        <v>51</v>
      </c>
      <c r="B43" s="147">
        <f t="shared" si="0"/>
        <v>6001.8</v>
      </c>
      <c r="C43" s="156">
        <v>5219.7</v>
      </c>
      <c r="D43" s="156">
        <v>340.7</v>
      </c>
      <c r="E43" s="156">
        <v>381.8</v>
      </c>
      <c r="F43" s="156">
        <v>54.8</v>
      </c>
      <c r="G43" s="156">
        <v>4.8</v>
      </c>
      <c r="H43" s="156">
        <v>47.9</v>
      </c>
      <c r="I43" s="156">
        <v>17033.599999999999</v>
      </c>
      <c r="J43" s="157">
        <v>12755.9</v>
      </c>
      <c r="K43" s="158">
        <f t="shared" si="1"/>
        <v>5560.4</v>
      </c>
    </row>
    <row r="44" spans="1:11" ht="13.5" thickBot="1">
      <c r="A44" s="136" t="s">
        <v>6</v>
      </c>
      <c r="B44" s="137">
        <f t="shared" ref="B44:J44" si="2">SUM(B8:B43)</f>
        <v>61791.41</v>
      </c>
      <c r="C44" s="137">
        <f t="shared" si="2"/>
        <v>37726.799999999996</v>
      </c>
      <c r="D44" s="137">
        <f t="shared" si="2"/>
        <v>6493.7999999999993</v>
      </c>
      <c r="E44" s="137">
        <f t="shared" si="2"/>
        <v>5807.5099999999993</v>
      </c>
      <c r="F44" s="137">
        <f t="shared" si="2"/>
        <v>9072.2999999999993</v>
      </c>
      <c r="G44" s="137">
        <f t="shared" si="2"/>
        <v>2691.0000000000005</v>
      </c>
      <c r="H44" s="137">
        <f t="shared" si="2"/>
        <v>34432.600000000006</v>
      </c>
      <c r="I44" s="137">
        <f t="shared" si="2"/>
        <v>159530.5</v>
      </c>
      <c r="J44" s="137">
        <f t="shared" si="2"/>
        <v>92955.700000000012</v>
      </c>
      <c r="K44" s="158">
        <f t="shared" si="1"/>
        <v>44220.599999999991</v>
      </c>
    </row>
    <row r="45" spans="1:11">
      <c r="A45" s="159"/>
      <c r="B45" s="160"/>
      <c r="C45" s="160"/>
      <c r="D45" s="160"/>
      <c r="E45" s="160"/>
      <c r="F45" s="160"/>
      <c r="G45" s="160"/>
      <c r="H45" s="160"/>
      <c r="I45" s="160"/>
      <c r="J45" s="160"/>
    </row>
    <row r="46" spans="1:11">
      <c r="A46" s="260" t="s">
        <v>76</v>
      </c>
      <c r="B46" s="260"/>
      <c r="C46" s="260"/>
      <c r="D46" s="260"/>
      <c r="E46" s="260"/>
      <c r="F46" s="260"/>
      <c r="G46" s="260"/>
      <c r="H46" s="260"/>
      <c r="I46" s="260"/>
      <c r="J46" s="260"/>
    </row>
    <row r="47" spans="1:11">
      <c r="A47" s="140" t="s">
        <v>80</v>
      </c>
      <c r="B47" s="140"/>
      <c r="C47" s="111"/>
      <c r="D47" s="111"/>
      <c r="E47" s="111"/>
      <c r="F47" s="111"/>
      <c r="G47" s="111"/>
      <c r="H47" s="111"/>
      <c r="I47" s="111"/>
      <c r="J47" s="111"/>
    </row>
  </sheetData>
  <mergeCells count="6">
    <mergeCell ref="A46:J46"/>
    <mergeCell ref="A1:J1"/>
    <mergeCell ref="A3:J3"/>
    <mergeCell ref="A4:A6"/>
    <mergeCell ref="B4:G4"/>
    <mergeCell ref="C5:D5"/>
  </mergeCells>
  <pageMargins left="0.48000000000000004" right="0.36000000000000004" top="0.53" bottom="1" header="0.5" footer="0.5"/>
  <pageSetup fitToWidth="0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/>
  </sheetViews>
  <sheetFormatPr defaultRowHeight="12.75"/>
  <cols>
    <col min="1" max="1" width="9.140625" customWidth="1"/>
    <col min="2" max="2" width="9.85546875" customWidth="1"/>
    <col min="3" max="3" width="9.5703125" customWidth="1"/>
    <col min="4" max="4" width="7.85546875" customWidth="1"/>
    <col min="5" max="5" width="8" customWidth="1"/>
    <col min="6" max="6" width="8.5703125" customWidth="1"/>
    <col min="7" max="7" width="8.42578125" customWidth="1"/>
    <col min="8" max="8" width="8.28515625" customWidth="1"/>
    <col min="9" max="10" width="9.140625" customWidth="1"/>
    <col min="11" max="11" width="9.5703125" customWidth="1"/>
    <col min="12" max="12" width="9.140625" customWidth="1"/>
  </cols>
  <sheetData>
    <row r="1" spans="1:11" ht="13.5" thickBot="1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1" ht="13.5" thickBot="1">
      <c r="A2" s="111"/>
      <c r="B2" s="111"/>
      <c r="C2" s="111"/>
      <c r="D2" s="111"/>
      <c r="E2" s="111"/>
      <c r="F2" s="111"/>
      <c r="G2" s="111"/>
      <c r="H2" s="111"/>
      <c r="I2" s="111"/>
      <c r="J2" s="111"/>
    </row>
    <row r="3" spans="1:11" ht="13.5" thickBot="1">
      <c r="A3" s="262" t="s">
        <v>83</v>
      </c>
      <c r="B3" s="262"/>
      <c r="C3" s="262"/>
      <c r="D3" s="262"/>
      <c r="E3" s="262"/>
      <c r="F3" s="262"/>
      <c r="G3" s="262"/>
      <c r="H3" s="262"/>
      <c r="I3" s="262"/>
      <c r="J3" s="262"/>
    </row>
    <row r="4" spans="1:11" ht="13.5" thickBot="1">
      <c r="A4" s="263" t="s">
        <v>0</v>
      </c>
      <c r="B4" s="264" t="s">
        <v>1</v>
      </c>
      <c r="C4" s="264"/>
      <c r="D4" s="264"/>
      <c r="E4" s="264"/>
      <c r="F4" s="264"/>
      <c r="G4" s="264"/>
      <c r="H4" s="113"/>
      <c r="I4" s="113"/>
      <c r="J4" s="113"/>
    </row>
    <row r="5" spans="1:11" ht="13.5" thickBot="1">
      <c r="A5" s="263"/>
      <c r="B5" s="114"/>
      <c r="C5" s="265" t="s">
        <v>8</v>
      </c>
      <c r="D5" s="265"/>
      <c r="E5" s="114"/>
      <c r="F5" s="114"/>
      <c r="G5" s="114"/>
      <c r="H5" s="113"/>
      <c r="I5" s="113"/>
      <c r="J5" s="113"/>
    </row>
    <row r="6" spans="1:11" ht="90" thickBot="1">
      <c r="A6" s="263"/>
      <c r="B6" s="115" t="s">
        <v>6</v>
      </c>
      <c r="C6" s="112" t="s">
        <v>14</v>
      </c>
      <c r="D6" s="112" t="s">
        <v>15</v>
      </c>
      <c r="E6" s="112" t="s">
        <v>9</v>
      </c>
      <c r="F6" s="112" t="s">
        <v>56</v>
      </c>
      <c r="G6" s="112" t="s">
        <v>11</v>
      </c>
      <c r="H6" s="112" t="s">
        <v>2</v>
      </c>
      <c r="I6" s="112" t="s">
        <v>3</v>
      </c>
      <c r="J6" s="112" t="s">
        <v>4</v>
      </c>
    </row>
    <row r="7" spans="1:11" ht="14.25" thickBot="1">
      <c r="A7" s="116">
        <v>1</v>
      </c>
      <c r="B7" s="117">
        <v>2</v>
      </c>
      <c r="C7" s="118">
        <v>3</v>
      </c>
      <c r="D7" s="119">
        <v>4</v>
      </c>
      <c r="E7" s="119">
        <v>5</v>
      </c>
      <c r="F7" s="119">
        <v>6</v>
      </c>
      <c r="G7" s="119">
        <v>7</v>
      </c>
      <c r="H7" s="119">
        <v>8</v>
      </c>
      <c r="I7" s="119">
        <v>9</v>
      </c>
      <c r="J7" s="119">
        <v>10</v>
      </c>
      <c r="K7" s="158"/>
    </row>
    <row r="8" spans="1:11" ht="14.25">
      <c r="A8" s="141" t="s">
        <v>16</v>
      </c>
      <c r="B8" s="147">
        <f t="shared" ref="B8:B43" si="0">C8+D8+E8+F8+G8</f>
        <v>7515.3</v>
      </c>
      <c r="C8" s="148">
        <v>2697.5</v>
      </c>
      <c r="D8" s="149">
        <v>1423.4</v>
      </c>
      <c r="E8" s="149">
        <v>2400.3000000000002</v>
      </c>
      <c r="F8" s="149">
        <v>994.1</v>
      </c>
      <c r="G8" s="149">
        <v>0</v>
      </c>
      <c r="H8" s="149">
        <v>4416.7</v>
      </c>
      <c r="I8" s="149">
        <v>46304.9</v>
      </c>
      <c r="J8" s="149">
        <v>17367.599999999999</v>
      </c>
      <c r="K8" s="158">
        <f t="shared" ref="K8:K44" si="1">C8+D8</f>
        <v>4120.8999999999996</v>
      </c>
    </row>
    <row r="9" spans="1:11" ht="14.25">
      <c r="A9" s="142" t="s">
        <v>17</v>
      </c>
      <c r="B9" s="147">
        <f t="shared" si="0"/>
        <v>2091.1</v>
      </c>
      <c r="C9" s="150">
        <v>1777.8</v>
      </c>
      <c r="D9" s="151">
        <v>19.8</v>
      </c>
      <c r="E9" s="151">
        <v>291.3</v>
      </c>
      <c r="F9" s="151">
        <v>2.2000000000000002</v>
      </c>
      <c r="G9" s="151">
        <v>0</v>
      </c>
      <c r="H9" s="151">
        <v>0</v>
      </c>
      <c r="I9" s="151">
        <v>5502.2</v>
      </c>
      <c r="J9" s="152">
        <v>2371</v>
      </c>
      <c r="K9" s="158">
        <f t="shared" si="1"/>
        <v>1797.6</v>
      </c>
    </row>
    <row r="10" spans="1:11" ht="14.25">
      <c r="A10" s="142" t="s">
        <v>18</v>
      </c>
      <c r="B10" s="147">
        <f t="shared" si="0"/>
        <v>836.1</v>
      </c>
      <c r="C10" s="150">
        <v>544.20000000000005</v>
      </c>
      <c r="D10" s="151">
        <v>201.5</v>
      </c>
      <c r="E10" s="151">
        <v>56.8</v>
      </c>
      <c r="F10" s="151">
        <v>33.6</v>
      </c>
      <c r="G10" s="151">
        <v>0</v>
      </c>
      <c r="H10" s="151">
        <v>1278.8</v>
      </c>
      <c r="I10" s="151">
        <v>5059.6000000000004</v>
      </c>
      <c r="J10" s="152">
        <v>5059.6000000000004</v>
      </c>
      <c r="K10" s="158">
        <f t="shared" si="1"/>
        <v>745.7</v>
      </c>
    </row>
    <row r="11" spans="1:11" ht="14.25">
      <c r="A11" s="142" t="s">
        <v>19</v>
      </c>
      <c r="B11" s="147">
        <f t="shared" si="0"/>
        <v>392.90000000000003</v>
      </c>
      <c r="C11" s="150">
        <v>385.3</v>
      </c>
      <c r="D11" s="151">
        <v>0</v>
      </c>
      <c r="E11" s="151">
        <v>7.6</v>
      </c>
      <c r="F11" s="151">
        <v>0</v>
      </c>
      <c r="G11" s="151">
        <v>0</v>
      </c>
      <c r="H11" s="151">
        <v>0</v>
      </c>
      <c r="I11" s="151">
        <v>543.1</v>
      </c>
      <c r="J11" s="152">
        <v>543.1</v>
      </c>
      <c r="K11" s="158">
        <f t="shared" si="1"/>
        <v>385.3</v>
      </c>
    </row>
    <row r="12" spans="1:11" ht="14.25">
      <c r="A12" s="142" t="s">
        <v>20</v>
      </c>
      <c r="B12" s="147">
        <f t="shared" si="0"/>
        <v>1199.5</v>
      </c>
      <c r="C12" s="150">
        <v>1081.2</v>
      </c>
      <c r="D12" s="151">
        <v>35</v>
      </c>
      <c r="E12" s="151">
        <v>83.3</v>
      </c>
      <c r="F12" s="151">
        <v>0</v>
      </c>
      <c r="G12" s="151">
        <v>0</v>
      </c>
      <c r="H12" s="151">
        <v>452.6</v>
      </c>
      <c r="I12" s="151">
        <v>1120.7</v>
      </c>
      <c r="J12" s="152">
        <v>743.6</v>
      </c>
      <c r="K12" s="158">
        <f t="shared" si="1"/>
        <v>1116.2</v>
      </c>
    </row>
    <row r="13" spans="1:11" ht="14.25">
      <c r="A13" s="142" t="s">
        <v>21</v>
      </c>
      <c r="B13" s="147">
        <f t="shared" si="0"/>
        <v>3151.1</v>
      </c>
      <c r="C13" s="150">
        <v>2123</v>
      </c>
      <c r="D13" s="151">
        <v>58.6</v>
      </c>
      <c r="E13" s="151">
        <v>207</v>
      </c>
      <c r="F13" s="151">
        <v>762.5</v>
      </c>
      <c r="G13" s="151">
        <v>0</v>
      </c>
      <c r="H13" s="151">
        <v>515.29999999999995</v>
      </c>
      <c r="I13" s="151">
        <v>2315.6</v>
      </c>
      <c r="J13" s="152">
        <v>2042.4</v>
      </c>
      <c r="K13" s="158">
        <f t="shared" si="1"/>
        <v>2181.6</v>
      </c>
    </row>
    <row r="14" spans="1:11" ht="14.25">
      <c r="A14" s="142" t="s">
        <v>22</v>
      </c>
      <c r="B14" s="147">
        <f t="shared" si="0"/>
        <v>1548.5</v>
      </c>
      <c r="C14" s="150">
        <v>1087.5</v>
      </c>
      <c r="D14" s="151">
        <v>48.3</v>
      </c>
      <c r="E14" s="151">
        <v>412.7</v>
      </c>
      <c r="F14" s="151">
        <v>0</v>
      </c>
      <c r="G14" s="151">
        <v>0</v>
      </c>
      <c r="H14" s="151">
        <v>0</v>
      </c>
      <c r="I14" s="151">
        <v>369</v>
      </c>
      <c r="J14" s="152">
        <v>369</v>
      </c>
      <c r="K14" s="158">
        <f t="shared" si="1"/>
        <v>1135.8</v>
      </c>
    </row>
    <row r="15" spans="1:11" ht="14.25">
      <c r="A15" s="142" t="s">
        <v>23</v>
      </c>
      <c r="B15" s="147">
        <f t="shared" si="0"/>
        <v>1805.5</v>
      </c>
      <c r="C15" s="150">
        <v>1686.7</v>
      </c>
      <c r="D15" s="151">
        <v>0</v>
      </c>
      <c r="E15" s="151">
        <v>13.5</v>
      </c>
      <c r="F15" s="151">
        <v>105.3</v>
      </c>
      <c r="G15" s="151">
        <v>0</v>
      </c>
      <c r="H15" s="151">
        <v>34.9</v>
      </c>
      <c r="I15" s="151">
        <v>809.5</v>
      </c>
      <c r="J15" s="152">
        <v>809.5</v>
      </c>
      <c r="K15" s="158">
        <f t="shared" si="1"/>
        <v>1686.7</v>
      </c>
    </row>
    <row r="16" spans="1:11" ht="14.25">
      <c r="A16" s="142" t="s">
        <v>68</v>
      </c>
      <c r="B16" s="147">
        <f t="shared" si="0"/>
        <v>1186.1000000000001</v>
      </c>
      <c r="C16" s="125">
        <v>937.7</v>
      </c>
      <c r="D16" s="151">
        <v>75.5</v>
      </c>
      <c r="E16" s="151">
        <v>1</v>
      </c>
      <c r="F16" s="151">
        <v>171.9</v>
      </c>
      <c r="G16" s="151">
        <v>0</v>
      </c>
      <c r="H16" s="151">
        <v>169.3</v>
      </c>
      <c r="I16" s="151">
        <v>1107.2</v>
      </c>
      <c r="J16" s="152">
        <v>1107.2</v>
      </c>
      <c r="K16" s="158">
        <f t="shared" si="1"/>
        <v>1013.2</v>
      </c>
    </row>
    <row r="17" spans="1:11" ht="14.25">
      <c r="A17" s="143" t="s">
        <v>25</v>
      </c>
      <c r="B17" s="147">
        <f t="shared" si="0"/>
        <v>2666.1</v>
      </c>
      <c r="C17" s="125">
        <v>2394</v>
      </c>
      <c r="D17" s="151">
        <v>87.6</v>
      </c>
      <c r="E17" s="151">
        <v>14.7</v>
      </c>
      <c r="F17" s="151">
        <v>169.8</v>
      </c>
      <c r="G17" s="151">
        <v>0</v>
      </c>
      <c r="H17" s="151">
        <v>90</v>
      </c>
      <c r="I17" s="151">
        <v>642.29999999999995</v>
      </c>
      <c r="J17" s="152">
        <v>642.29999999999995</v>
      </c>
      <c r="K17" s="158">
        <f t="shared" si="1"/>
        <v>2481.6</v>
      </c>
    </row>
    <row r="18" spans="1:11" ht="14.25">
      <c r="A18" s="144" t="s">
        <v>26</v>
      </c>
      <c r="B18" s="147">
        <f t="shared" si="0"/>
        <v>583.29999999999995</v>
      </c>
      <c r="C18" s="151">
        <v>399.1</v>
      </c>
      <c r="D18" s="151">
        <v>125.9</v>
      </c>
      <c r="E18" s="151">
        <v>58.3</v>
      </c>
      <c r="F18" s="151">
        <v>0</v>
      </c>
      <c r="G18" s="151">
        <v>0</v>
      </c>
      <c r="H18" s="151">
        <v>10516.4</v>
      </c>
      <c r="I18" s="151">
        <v>19036.599999999999</v>
      </c>
      <c r="J18" s="152">
        <v>8447.7000000000007</v>
      </c>
      <c r="K18" s="158">
        <f t="shared" si="1"/>
        <v>525</v>
      </c>
    </row>
    <row r="19" spans="1:11" ht="14.25">
      <c r="A19" s="144" t="s">
        <v>27</v>
      </c>
      <c r="B19" s="147">
        <f t="shared" si="0"/>
        <v>54028.200000000004</v>
      </c>
      <c r="C19" s="126">
        <v>50351.3</v>
      </c>
      <c r="D19" s="151">
        <v>3528.9</v>
      </c>
      <c r="E19" s="151">
        <v>148</v>
      </c>
      <c r="F19" s="151">
        <v>0</v>
      </c>
      <c r="G19" s="151">
        <v>0</v>
      </c>
      <c r="H19" s="151">
        <v>3724.8</v>
      </c>
      <c r="I19" s="151">
        <v>4343</v>
      </c>
      <c r="J19" s="152">
        <v>1099.8</v>
      </c>
      <c r="K19" s="158">
        <f t="shared" si="1"/>
        <v>53880.200000000004</v>
      </c>
    </row>
    <row r="20" spans="1:11" ht="14.25">
      <c r="A20" s="144" t="s">
        <v>28</v>
      </c>
      <c r="B20" s="147">
        <f t="shared" si="0"/>
        <v>1309.9000000000001</v>
      </c>
      <c r="C20" s="151">
        <v>811.1</v>
      </c>
      <c r="D20" s="151">
        <v>0</v>
      </c>
      <c r="E20" s="151">
        <v>164.8</v>
      </c>
      <c r="F20" s="151">
        <v>0</v>
      </c>
      <c r="G20" s="151">
        <v>334</v>
      </c>
      <c r="H20" s="151">
        <v>0.7</v>
      </c>
      <c r="I20" s="151">
        <v>51.7</v>
      </c>
      <c r="J20" s="152">
        <v>0</v>
      </c>
      <c r="K20" s="158">
        <f t="shared" si="1"/>
        <v>811.1</v>
      </c>
    </row>
    <row r="21" spans="1:11" ht="14.25">
      <c r="A21" s="145" t="s">
        <v>29</v>
      </c>
      <c r="B21" s="147">
        <f t="shared" si="0"/>
        <v>2775.8999999999996</v>
      </c>
      <c r="C21" s="151">
        <v>2619</v>
      </c>
      <c r="D21" s="151">
        <v>53.2</v>
      </c>
      <c r="E21" s="151">
        <v>102.2</v>
      </c>
      <c r="F21" s="151">
        <v>1.5</v>
      </c>
      <c r="G21" s="151">
        <v>0</v>
      </c>
      <c r="H21" s="151">
        <v>2838.6</v>
      </c>
      <c r="I21" s="153">
        <v>8602.7999999999993</v>
      </c>
      <c r="J21" s="152">
        <v>8602.7999999999993</v>
      </c>
      <c r="K21" s="158">
        <f t="shared" si="1"/>
        <v>2672.2</v>
      </c>
    </row>
    <row r="22" spans="1:11" ht="14.25">
      <c r="A22" s="144" t="s">
        <v>30</v>
      </c>
      <c r="B22" s="147">
        <f t="shared" si="0"/>
        <v>1427.5</v>
      </c>
      <c r="C22" s="151">
        <v>1393.7</v>
      </c>
      <c r="D22" s="151">
        <v>0</v>
      </c>
      <c r="E22" s="151">
        <v>33.799999999999997</v>
      </c>
      <c r="F22" s="151">
        <v>0</v>
      </c>
      <c r="G22" s="151">
        <v>0</v>
      </c>
      <c r="H22" s="151">
        <v>202.5</v>
      </c>
      <c r="I22" s="151">
        <v>40.5</v>
      </c>
      <c r="J22" s="152">
        <v>40.5</v>
      </c>
      <c r="K22" s="158">
        <f t="shared" si="1"/>
        <v>1393.7</v>
      </c>
    </row>
    <row r="23" spans="1:11" ht="14.25">
      <c r="A23" s="144" t="s">
        <v>31</v>
      </c>
      <c r="B23" s="147">
        <f t="shared" si="0"/>
        <v>1110.9000000000001</v>
      </c>
      <c r="C23" s="151">
        <v>909.2</v>
      </c>
      <c r="D23" s="151">
        <v>0</v>
      </c>
      <c r="E23" s="151">
        <v>117.5</v>
      </c>
      <c r="F23" s="151">
        <v>76.5</v>
      </c>
      <c r="G23" s="151">
        <v>7.7</v>
      </c>
      <c r="H23" s="151">
        <v>52.5</v>
      </c>
      <c r="I23" s="151">
        <v>6381.3</v>
      </c>
      <c r="J23" s="152">
        <v>4803.3</v>
      </c>
      <c r="K23" s="158">
        <f t="shared" si="1"/>
        <v>909.2</v>
      </c>
    </row>
    <row r="24" spans="1:11" ht="14.25">
      <c r="A24" s="144" t="s">
        <v>32</v>
      </c>
      <c r="B24" s="147">
        <f t="shared" si="0"/>
        <v>2141.8000000000002</v>
      </c>
      <c r="C24" s="151">
        <v>946.5</v>
      </c>
      <c r="D24" s="151">
        <v>0</v>
      </c>
      <c r="E24" s="151">
        <v>184.5</v>
      </c>
      <c r="F24" s="151">
        <v>1010.8</v>
      </c>
      <c r="G24" s="151">
        <v>0</v>
      </c>
      <c r="H24" s="151">
        <v>131.9</v>
      </c>
      <c r="I24" s="151">
        <v>4320.2</v>
      </c>
      <c r="J24" s="152">
        <v>4236</v>
      </c>
      <c r="K24" s="158">
        <f t="shared" si="1"/>
        <v>946.5</v>
      </c>
    </row>
    <row r="25" spans="1:11" ht="14.25">
      <c r="A25" s="144" t="s">
        <v>33</v>
      </c>
      <c r="B25" s="147">
        <f t="shared" si="0"/>
        <v>3238.8</v>
      </c>
      <c r="C25" s="151">
        <v>2174.8000000000002</v>
      </c>
      <c r="D25" s="151">
        <v>0</v>
      </c>
      <c r="E25" s="151">
        <v>152.19999999999999</v>
      </c>
      <c r="F25" s="151">
        <v>911.8</v>
      </c>
      <c r="G25" s="151">
        <v>0</v>
      </c>
      <c r="H25" s="151">
        <v>1308.5999999999999</v>
      </c>
      <c r="I25" s="151">
        <v>2239.4</v>
      </c>
      <c r="J25" s="152">
        <v>2200.6999999999998</v>
      </c>
      <c r="K25" s="158">
        <f t="shared" si="1"/>
        <v>2174.8000000000002</v>
      </c>
    </row>
    <row r="26" spans="1:11" ht="14.25">
      <c r="A26" s="144" t="s">
        <v>34</v>
      </c>
      <c r="B26" s="147">
        <f t="shared" si="0"/>
        <v>2474</v>
      </c>
      <c r="C26" s="151">
        <v>2452.3000000000002</v>
      </c>
      <c r="D26" s="151">
        <v>0</v>
      </c>
      <c r="E26" s="151">
        <v>21.7</v>
      </c>
      <c r="F26" s="151">
        <v>0</v>
      </c>
      <c r="G26" s="151">
        <v>0</v>
      </c>
      <c r="H26" s="151">
        <v>0</v>
      </c>
      <c r="I26" s="151">
        <v>749.6</v>
      </c>
      <c r="J26" s="152">
        <v>749.6</v>
      </c>
      <c r="K26" s="158">
        <f t="shared" si="1"/>
        <v>2452.3000000000002</v>
      </c>
    </row>
    <row r="27" spans="1:11" ht="14.25">
      <c r="A27" s="144" t="s">
        <v>35</v>
      </c>
      <c r="B27" s="147">
        <f t="shared" si="0"/>
        <v>6295.4</v>
      </c>
      <c r="C27" s="151">
        <v>2789.8</v>
      </c>
      <c r="D27" s="151">
        <v>799.8</v>
      </c>
      <c r="E27" s="151">
        <v>529.5</v>
      </c>
      <c r="F27" s="151">
        <v>1.9</v>
      </c>
      <c r="G27" s="151">
        <v>2174.4</v>
      </c>
      <c r="H27" s="151">
        <v>500</v>
      </c>
      <c r="I27" s="151">
        <v>896.3</v>
      </c>
      <c r="J27" s="152">
        <v>896.3</v>
      </c>
      <c r="K27" s="158">
        <f t="shared" si="1"/>
        <v>3589.6000000000004</v>
      </c>
    </row>
    <row r="28" spans="1:11" ht="14.25">
      <c r="A28" s="144" t="s">
        <v>36</v>
      </c>
      <c r="B28" s="147">
        <f t="shared" si="0"/>
        <v>4192.6000000000004</v>
      </c>
      <c r="C28" s="151">
        <v>1981.9</v>
      </c>
      <c r="D28" s="151">
        <v>22.1</v>
      </c>
      <c r="E28" s="151">
        <v>616.6</v>
      </c>
      <c r="F28" s="151">
        <v>1572</v>
      </c>
      <c r="G28" s="151">
        <v>0</v>
      </c>
      <c r="H28" s="151">
        <v>892.9</v>
      </c>
      <c r="I28" s="151">
        <v>1038.9000000000001</v>
      </c>
      <c r="J28" s="152">
        <v>146</v>
      </c>
      <c r="K28" s="158">
        <f t="shared" si="1"/>
        <v>2004</v>
      </c>
    </row>
    <row r="29" spans="1:11" ht="14.25">
      <c r="A29" s="144" t="s">
        <v>37</v>
      </c>
      <c r="B29" s="147">
        <f t="shared" si="0"/>
        <v>204.89999999999998</v>
      </c>
      <c r="C29" s="151">
        <v>200.7</v>
      </c>
      <c r="D29" s="151">
        <v>0</v>
      </c>
      <c r="E29" s="151">
        <v>4.2</v>
      </c>
      <c r="F29" s="151">
        <v>0</v>
      </c>
      <c r="G29" s="151">
        <v>0</v>
      </c>
      <c r="H29" s="151">
        <v>146.6</v>
      </c>
      <c r="I29" s="151">
        <v>2776.2</v>
      </c>
      <c r="J29" s="152">
        <v>611.9</v>
      </c>
      <c r="K29" s="158">
        <f t="shared" si="1"/>
        <v>200.7</v>
      </c>
    </row>
    <row r="30" spans="1:11" ht="14.25">
      <c r="A30" s="144" t="s">
        <v>38</v>
      </c>
      <c r="B30" s="147">
        <f t="shared" si="0"/>
        <v>669.2</v>
      </c>
      <c r="C30" s="151">
        <v>453.6</v>
      </c>
      <c r="D30" s="151">
        <v>0</v>
      </c>
      <c r="E30" s="151">
        <v>153.30000000000001</v>
      </c>
      <c r="F30" s="151">
        <v>0</v>
      </c>
      <c r="G30" s="151">
        <v>62.3</v>
      </c>
      <c r="H30" s="151">
        <v>10</v>
      </c>
      <c r="I30" s="151">
        <v>453</v>
      </c>
      <c r="J30" s="152">
        <v>434.4</v>
      </c>
      <c r="K30" s="158">
        <f t="shared" si="1"/>
        <v>453.6</v>
      </c>
    </row>
    <row r="31" spans="1:11" s="166" customFormat="1" ht="14.25">
      <c r="A31" s="161" t="s">
        <v>39</v>
      </c>
      <c r="B31" s="162">
        <f t="shared" si="0"/>
        <v>496.5</v>
      </c>
      <c r="C31" s="163">
        <v>402.2</v>
      </c>
      <c r="D31" s="163">
        <v>0</v>
      </c>
      <c r="E31" s="163">
        <v>94.3</v>
      </c>
      <c r="F31" s="163">
        <v>0</v>
      </c>
      <c r="G31" s="163">
        <v>0</v>
      </c>
      <c r="H31" s="163">
        <v>795.4</v>
      </c>
      <c r="I31" s="163">
        <v>1037.9000000000001</v>
      </c>
      <c r="J31" s="164">
        <v>881.7</v>
      </c>
      <c r="K31" s="165">
        <f t="shared" si="1"/>
        <v>402.2</v>
      </c>
    </row>
    <row r="32" spans="1:11" ht="14.25">
      <c r="A32" s="144" t="s">
        <v>40</v>
      </c>
      <c r="B32" s="147">
        <f t="shared" si="0"/>
        <v>2176.9</v>
      </c>
      <c r="C32" s="151">
        <v>1247.2</v>
      </c>
      <c r="D32" s="151">
        <v>17.3</v>
      </c>
      <c r="E32" s="151">
        <v>343.3</v>
      </c>
      <c r="F32" s="151">
        <v>461.3</v>
      </c>
      <c r="G32" s="151">
        <v>107.8</v>
      </c>
      <c r="H32" s="151">
        <v>937</v>
      </c>
      <c r="I32" s="151">
        <v>2716.5</v>
      </c>
      <c r="J32" s="152">
        <v>2561.9</v>
      </c>
      <c r="K32" s="158">
        <f t="shared" si="1"/>
        <v>1264.5</v>
      </c>
    </row>
    <row r="33" spans="1:11" ht="14.25">
      <c r="A33" s="144" t="s">
        <v>41</v>
      </c>
      <c r="B33" s="147">
        <f t="shared" si="0"/>
        <v>467</v>
      </c>
      <c r="C33" s="151">
        <v>355.1</v>
      </c>
      <c r="D33" s="151">
        <v>0</v>
      </c>
      <c r="E33" s="151">
        <v>54</v>
      </c>
      <c r="F33" s="151">
        <v>57.9</v>
      </c>
      <c r="G33" s="151">
        <v>0</v>
      </c>
      <c r="H33" s="155">
        <v>685.1</v>
      </c>
      <c r="I33" s="151">
        <v>2589.3000000000002</v>
      </c>
      <c r="J33" s="152">
        <v>2483.1999999999998</v>
      </c>
      <c r="K33" s="158">
        <f t="shared" si="1"/>
        <v>355.1</v>
      </c>
    </row>
    <row r="34" spans="1:11" ht="14.25">
      <c r="A34" s="144" t="s">
        <v>42</v>
      </c>
      <c r="B34" s="147">
        <f t="shared" si="0"/>
        <v>965.59999999999991</v>
      </c>
      <c r="C34" s="151">
        <v>608.79999999999995</v>
      </c>
      <c r="D34" s="151">
        <v>18.399999999999999</v>
      </c>
      <c r="E34" s="151">
        <v>209.6</v>
      </c>
      <c r="F34" s="151">
        <v>128.80000000000001</v>
      </c>
      <c r="G34" s="155">
        <v>0</v>
      </c>
      <c r="H34" s="151">
        <v>4775.2</v>
      </c>
      <c r="I34" s="151">
        <v>6131.7</v>
      </c>
      <c r="J34" s="152">
        <v>1863.5</v>
      </c>
      <c r="K34" s="158">
        <f t="shared" si="1"/>
        <v>627.19999999999993</v>
      </c>
    </row>
    <row r="35" spans="1:11" ht="14.25">
      <c r="A35" s="144" t="s">
        <v>43</v>
      </c>
      <c r="B35" s="147">
        <f t="shared" si="0"/>
        <v>1343.6</v>
      </c>
      <c r="C35" s="151">
        <v>950</v>
      </c>
      <c r="D35" s="151">
        <v>0</v>
      </c>
      <c r="E35" s="151">
        <v>188.1</v>
      </c>
      <c r="F35" s="151">
        <v>205.5</v>
      </c>
      <c r="G35" s="151">
        <v>0</v>
      </c>
      <c r="H35" s="151">
        <v>0</v>
      </c>
      <c r="I35" s="151">
        <v>125.2</v>
      </c>
      <c r="J35" s="152">
        <v>125.2</v>
      </c>
      <c r="K35" s="158">
        <f t="shared" si="1"/>
        <v>950</v>
      </c>
    </row>
    <row r="36" spans="1:11" ht="14.25">
      <c r="A36" s="144" t="s">
        <v>44</v>
      </c>
      <c r="B36" s="147">
        <f t="shared" si="0"/>
        <v>935.8</v>
      </c>
      <c r="C36" s="151">
        <v>304.7</v>
      </c>
      <c r="D36" s="151">
        <v>9</v>
      </c>
      <c r="E36" s="151">
        <v>98.5</v>
      </c>
      <c r="F36" s="151">
        <v>523.6</v>
      </c>
      <c r="G36" s="151">
        <v>0</v>
      </c>
      <c r="H36" s="151">
        <v>286</v>
      </c>
      <c r="I36" s="151">
        <v>2930.8</v>
      </c>
      <c r="J36" s="152">
        <v>647.6</v>
      </c>
      <c r="K36" s="158">
        <f t="shared" si="1"/>
        <v>313.7</v>
      </c>
    </row>
    <row r="37" spans="1:11" ht="14.25">
      <c r="A37" s="144" t="s">
        <v>45</v>
      </c>
      <c r="B37" s="147">
        <f t="shared" si="0"/>
        <v>1449.5</v>
      </c>
      <c r="C37" s="151">
        <v>849.9</v>
      </c>
      <c r="D37" s="151">
        <v>413.5</v>
      </c>
      <c r="E37" s="151">
        <v>149.5</v>
      </c>
      <c r="F37" s="151">
        <v>36.6</v>
      </c>
      <c r="G37" s="151">
        <v>0</v>
      </c>
      <c r="H37" s="151">
        <v>66.5</v>
      </c>
      <c r="I37" s="151">
        <v>127.1</v>
      </c>
      <c r="J37" s="152">
        <v>64.5</v>
      </c>
      <c r="K37" s="158">
        <f t="shared" si="1"/>
        <v>1263.4000000000001</v>
      </c>
    </row>
    <row r="38" spans="1:11" ht="14.25">
      <c r="A38" s="144" t="s">
        <v>46</v>
      </c>
      <c r="B38" s="147">
        <f t="shared" si="0"/>
        <v>3221.3000000000006</v>
      </c>
      <c r="C38" s="151">
        <v>3001.9</v>
      </c>
      <c r="D38" s="151">
        <v>60.8</v>
      </c>
      <c r="E38" s="151">
        <v>131.30000000000001</v>
      </c>
      <c r="F38" s="151">
        <v>27.3</v>
      </c>
      <c r="G38" s="151">
        <v>0</v>
      </c>
      <c r="H38" s="151">
        <v>0</v>
      </c>
      <c r="I38" s="151">
        <v>411.5</v>
      </c>
      <c r="J38" s="152">
        <v>411.5</v>
      </c>
      <c r="K38" s="158">
        <f t="shared" si="1"/>
        <v>3062.7000000000003</v>
      </c>
    </row>
    <row r="39" spans="1:11" ht="14.25">
      <c r="A39" s="144" t="s">
        <v>47</v>
      </c>
      <c r="B39" s="147">
        <f t="shared" si="0"/>
        <v>2640.8</v>
      </c>
      <c r="C39" s="126">
        <v>483.2</v>
      </c>
      <c r="D39" s="151">
        <v>0.5</v>
      </c>
      <c r="E39" s="151">
        <v>584</v>
      </c>
      <c r="F39" s="151">
        <v>1573.1</v>
      </c>
      <c r="G39" s="151">
        <v>0</v>
      </c>
      <c r="H39" s="151">
        <v>1463.7</v>
      </c>
      <c r="I39" s="151">
        <v>3007.6</v>
      </c>
      <c r="J39" s="152">
        <v>1616.2</v>
      </c>
      <c r="K39" s="158">
        <f t="shared" si="1"/>
        <v>483.7</v>
      </c>
    </row>
    <row r="40" spans="1:11" ht="14.25">
      <c r="A40" s="144" t="s">
        <v>48</v>
      </c>
      <c r="B40" s="147">
        <f t="shared" si="0"/>
        <v>2429.1999999999998</v>
      </c>
      <c r="C40" s="151">
        <v>2243.4</v>
      </c>
      <c r="D40" s="151">
        <v>13.1</v>
      </c>
      <c r="E40" s="151">
        <v>172.7</v>
      </c>
      <c r="F40" s="151">
        <v>0</v>
      </c>
      <c r="G40" s="151">
        <v>0</v>
      </c>
      <c r="H40" s="151">
        <v>891.9</v>
      </c>
      <c r="I40" s="151">
        <v>7848.4</v>
      </c>
      <c r="J40" s="152">
        <v>5854.3</v>
      </c>
      <c r="K40" s="158">
        <f t="shared" si="1"/>
        <v>2256.5</v>
      </c>
    </row>
    <row r="41" spans="1:11" ht="14.25">
      <c r="A41" s="144" t="s">
        <v>49</v>
      </c>
      <c r="B41" s="147">
        <f t="shared" si="0"/>
        <v>2085.4</v>
      </c>
      <c r="C41" s="126">
        <v>1636.6</v>
      </c>
      <c r="D41" s="151">
        <v>161.69999999999999</v>
      </c>
      <c r="E41" s="151">
        <v>277.10000000000002</v>
      </c>
      <c r="F41" s="151">
        <v>10</v>
      </c>
      <c r="G41" s="151">
        <v>0</v>
      </c>
      <c r="H41" s="151">
        <v>68.599999999999994</v>
      </c>
      <c r="I41" s="151">
        <v>788.7</v>
      </c>
      <c r="J41" s="152">
        <v>287.3</v>
      </c>
      <c r="K41" s="158">
        <f t="shared" si="1"/>
        <v>1798.3</v>
      </c>
    </row>
    <row r="42" spans="1:11" ht="14.25">
      <c r="A42" s="144" t="s">
        <v>50</v>
      </c>
      <c r="B42" s="147">
        <f t="shared" si="0"/>
        <v>1166.0999999999999</v>
      </c>
      <c r="C42" s="151">
        <v>427.7</v>
      </c>
      <c r="D42" s="151">
        <v>0</v>
      </c>
      <c r="E42" s="151">
        <v>218.1</v>
      </c>
      <c r="F42" s="151">
        <v>520.29999999999995</v>
      </c>
      <c r="G42" s="151">
        <v>0</v>
      </c>
      <c r="H42" s="151">
        <v>571.4</v>
      </c>
      <c r="I42" s="151">
        <v>78.599999999999994</v>
      </c>
      <c r="J42" s="152">
        <v>78.599999999999994</v>
      </c>
      <c r="K42" s="158">
        <f t="shared" si="1"/>
        <v>427.7</v>
      </c>
    </row>
    <row r="43" spans="1:11" ht="15" thickBot="1">
      <c r="A43" s="146" t="s">
        <v>51</v>
      </c>
      <c r="B43" s="147">
        <f t="shared" si="0"/>
        <v>7463.6</v>
      </c>
      <c r="C43" s="134">
        <v>6561.9</v>
      </c>
      <c r="D43" s="156">
        <v>373.8</v>
      </c>
      <c r="E43" s="156">
        <v>468.3</v>
      </c>
      <c r="F43" s="156">
        <v>54.8</v>
      </c>
      <c r="G43" s="156">
        <v>4.8</v>
      </c>
      <c r="H43" s="156">
        <v>47.9</v>
      </c>
      <c r="I43" s="156">
        <v>17033.599999999999</v>
      </c>
      <c r="J43" s="157">
        <v>12755.9</v>
      </c>
      <c r="K43" s="158">
        <f t="shared" si="1"/>
        <v>6935.7</v>
      </c>
    </row>
    <row r="44" spans="1:11" ht="13.5" thickBot="1">
      <c r="A44" s="136" t="s">
        <v>6</v>
      </c>
      <c r="B44" s="137">
        <f t="shared" ref="B44:J44" si="2">SUM(B8:B43)</f>
        <v>129685.9</v>
      </c>
      <c r="C44" s="137">
        <f t="shared" si="2"/>
        <v>101270.49999999999</v>
      </c>
      <c r="D44" s="137">
        <f t="shared" si="2"/>
        <v>7547.7000000000007</v>
      </c>
      <c r="E44" s="137">
        <f t="shared" si="2"/>
        <v>8763.6000000000022</v>
      </c>
      <c r="F44" s="137">
        <f t="shared" si="2"/>
        <v>9413.0999999999985</v>
      </c>
      <c r="G44" s="137">
        <f t="shared" si="2"/>
        <v>2691.0000000000005</v>
      </c>
      <c r="H44" s="137">
        <f t="shared" si="2"/>
        <v>37871.799999999996</v>
      </c>
      <c r="I44" s="137">
        <f t="shared" si="2"/>
        <v>159530.5</v>
      </c>
      <c r="J44" s="137">
        <f t="shared" si="2"/>
        <v>92955.700000000012</v>
      </c>
      <c r="K44" s="158">
        <f t="shared" si="1"/>
        <v>108818.19999999998</v>
      </c>
    </row>
    <row r="45" spans="1:11">
      <c r="A45" s="159"/>
      <c r="B45" s="160"/>
      <c r="C45" s="160"/>
      <c r="D45" s="160"/>
      <c r="E45" s="160"/>
      <c r="F45" s="160"/>
      <c r="G45" s="160"/>
      <c r="H45" s="160"/>
      <c r="I45" s="160"/>
      <c r="J45" s="160"/>
    </row>
    <row r="46" spans="1:11">
      <c r="A46" s="260" t="s">
        <v>84</v>
      </c>
      <c r="B46" s="260"/>
      <c r="C46" s="260"/>
      <c r="D46" s="260"/>
      <c r="E46" s="260"/>
      <c r="F46" s="260"/>
      <c r="G46" s="260"/>
      <c r="H46" s="260"/>
      <c r="I46" s="260"/>
      <c r="J46" s="260"/>
    </row>
    <row r="47" spans="1:11">
      <c r="A47" s="140" t="s">
        <v>58</v>
      </c>
      <c r="B47" s="140"/>
      <c r="C47" s="111"/>
      <c r="D47" s="111"/>
      <c r="E47" s="111"/>
      <c r="F47" s="111"/>
      <c r="G47" s="111"/>
      <c r="H47" s="111"/>
      <c r="I47" s="111"/>
      <c r="J47" s="111"/>
    </row>
  </sheetData>
  <mergeCells count="6">
    <mergeCell ref="A46:J46"/>
    <mergeCell ref="A1:J1"/>
    <mergeCell ref="A3:J3"/>
    <mergeCell ref="A4:A6"/>
    <mergeCell ref="B4:G4"/>
    <mergeCell ref="C5:D5"/>
  </mergeCells>
  <pageMargins left="0.49000000000000005" right="0.64000000000000012" top="0.74" bottom="1" header="0.5" footer="0.5"/>
  <pageSetup fitToWidth="0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/>
  </sheetViews>
  <sheetFormatPr defaultRowHeight="12.75"/>
  <cols>
    <col min="1" max="1" width="9.85546875" style="1" customWidth="1"/>
    <col min="2" max="2" width="8.28515625" style="1" customWidth="1"/>
    <col min="3" max="4" width="8.140625" style="1" customWidth="1"/>
    <col min="5" max="5" width="7.140625" style="1" customWidth="1"/>
    <col min="6" max="6" width="7.42578125" style="1" customWidth="1"/>
    <col min="7" max="7" width="7" style="1" customWidth="1"/>
    <col min="8" max="8" width="6.7109375" style="1" customWidth="1"/>
    <col min="9" max="9" width="7.140625" style="1" customWidth="1"/>
    <col min="10" max="10" width="8.140625" style="1" customWidth="1"/>
    <col min="11" max="11" width="8.28515625" style="1" customWidth="1"/>
    <col min="12" max="12" width="5.42578125" style="1" customWidth="1"/>
    <col min="13" max="13" width="5.85546875" style="1" customWidth="1"/>
    <col min="14" max="14" width="9.140625" customWidth="1"/>
  </cols>
  <sheetData>
    <row r="1" spans="1:15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5" ht="6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M2" s="4"/>
    </row>
    <row r="3" spans="1:15" ht="20.25" customHeight="1">
      <c r="A3" s="252" t="s">
        <v>85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5" ht="32.25" customHeight="1">
      <c r="A4" s="253" t="s">
        <v>0</v>
      </c>
      <c r="B4" s="254" t="s">
        <v>1</v>
      </c>
      <c r="C4" s="254"/>
      <c r="D4" s="254"/>
      <c r="E4" s="254"/>
      <c r="F4" s="254"/>
      <c r="G4" s="254"/>
      <c r="H4" s="254"/>
      <c r="I4" s="249" t="s">
        <v>2</v>
      </c>
      <c r="J4" s="249" t="s">
        <v>3</v>
      </c>
      <c r="K4" s="249" t="s">
        <v>4</v>
      </c>
      <c r="L4" s="250" t="s">
        <v>5</v>
      </c>
      <c r="M4" s="250"/>
    </row>
    <row r="5" spans="1:15">
      <c r="A5" s="253"/>
      <c r="B5" s="249" t="s">
        <v>6</v>
      </c>
      <c r="C5" s="249" t="s">
        <v>7</v>
      </c>
      <c r="D5" s="255" t="s">
        <v>8</v>
      </c>
      <c r="E5" s="255"/>
      <c r="F5" s="249" t="s">
        <v>9</v>
      </c>
      <c r="G5" s="249" t="s">
        <v>56</v>
      </c>
      <c r="H5" s="249" t="s">
        <v>11</v>
      </c>
      <c r="I5" s="249"/>
      <c r="J5" s="249"/>
      <c r="K5" s="249"/>
      <c r="L5" s="249" t="s">
        <v>12</v>
      </c>
      <c r="M5" s="250" t="s">
        <v>13</v>
      </c>
    </row>
    <row r="6" spans="1:15" ht="54.75" customHeight="1">
      <c r="A6" s="253"/>
      <c r="B6" s="249"/>
      <c r="C6" s="249"/>
      <c r="D6" s="17" t="s">
        <v>14</v>
      </c>
      <c r="E6" s="17" t="s">
        <v>15</v>
      </c>
      <c r="F6" s="249"/>
      <c r="G6" s="249"/>
      <c r="H6" s="249"/>
      <c r="I6" s="249"/>
      <c r="J6" s="249"/>
      <c r="K6" s="249"/>
      <c r="L6" s="249"/>
      <c r="M6" s="250"/>
    </row>
    <row r="7" spans="1:15" s="11" customFormat="1" ht="14.25" customHeight="1" thickBot="1">
      <c r="A7" s="7">
        <v>1</v>
      </c>
      <c r="B7" s="8">
        <v>2</v>
      </c>
      <c r="C7" s="9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18">
        <v>13</v>
      </c>
    </row>
    <row r="8" spans="1:15" s="26" customFormat="1">
      <c r="A8" s="19" t="s">
        <v>16</v>
      </c>
      <c r="B8" s="81">
        <f t="shared" ref="B8:B43" si="0">D8+E8+F8+G8+H8</f>
        <v>15017.2</v>
      </c>
      <c r="C8" s="82">
        <v>7151.3</v>
      </c>
      <c r="D8" s="82">
        <v>5707.1</v>
      </c>
      <c r="E8" s="83">
        <v>1444.2</v>
      </c>
      <c r="F8" s="83">
        <v>4880.3999999999996</v>
      </c>
      <c r="G8" s="83">
        <v>2985.5</v>
      </c>
      <c r="H8" s="83">
        <v>0</v>
      </c>
      <c r="I8" s="83">
        <v>6213</v>
      </c>
      <c r="J8" s="83">
        <v>45949.599999999999</v>
      </c>
      <c r="K8" s="84">
        <v>17367.599999999999</v>
      </c>
      <c r="L8" s="85">
        <v>3677</v>
      </c>
      <c r="M8" s="86">
        <v>4934</v>
      </c>
    </row>
    <row r="9" spans="1:15" s="26" customFormat="1">
      <c r="A9" s="27" t="s">
        <v>17</v>
      </c>
      <c r="B9" s="81">
        <f t="shared" si="0"/>
        <v>4495.7</v>
      </c>
      <c r="C9" s="82">
        <v>3310</v>
      </c>
      <c r="D9" s="87">
        <v>3278.5</v>
      </c>
      <c r="E9" s="88">
        <v>31.5</v>
      </c>
      <c r="F9" s="88">
        <v>1181.4000000000001</v>
      </c>
      <c r="G9" s="88">
        <v>4.3</v>
      </c>
      <c r="H9" s="88">
        <v>0</v>
      </c>
      <c r="I9" s="88">
        <v>8750.7999999999993</v>
      </c>
      <c r="J9" s="88">
        <v>7472.6</v>
      </c>
      <c r="K9" s="89">
        <v>7395.4</v>
      </c>
      <c r="L9" s="90">
        <v>85</v>
      </c>
      <c r="M9" s="91">
        <v>141</v>
      </c>
    </row>
    <row r="10" spans="1:15" s="26" customFormat="1">
      <c r="A10" s="27" t="s">
        <v>18</v>
      </c>
      <c r="B10" s="81">
        <f t="shared" si="0"/>
        <v>1488.4999999999998</v>
      </c>
      <c r="C10" s="82">
        <v>1322.4</v>
      </c>
      <c r="D10" s="87">
        <v>1038.0999999999999</v>
      </c>
      <c r="E10" s="88">
        <v>284.3</v>
      </c>
      <c r="F10" s="88">
        <v>132.5</v>
      </c>
      <c r="G10" s="88">
        <v>33.6</v>
      </c>
      <c r="H10" s="88">
        <v>0</v>
      </c>
      <c r="I10" s="88">
        <v>1278.8</v>
      </c>
      <c r="J10" s="88">
        <v>6338.4</v>
      </c>
      <c r="K10" s="89">
        <v>5059.6000000000004</v>
      </c>
      <c r="L10" s="90">
        <v>269</v>
      </c>
      <c r="M10" s="91">
        <v>332</v>
      </c>
    </row>
    <row r="11" spans="1:15" s="26" customFormat="1">
      <c r="A11" s="27" t="s">
        <v>19</v>
      </c>
      <c r="B11" s="81">
        <f t="shared" si="0"/>
        <v>547.30000000000007</v>
      </c>
      <c r="C11" s="82">
        <v>531.70000000000005</v>
      </c>
      <c r="D11" s="87">
        <v>531.70000000000005</v>
      </c>
      <c r="E11" s="88">
        <v>0</v>
      </c>
      <c r="F11" s="88">
        <v>15.6</v>
      </c>
      <c r="G11" s="88">
        <v>0</v>
      </c>
      <c r="H11" s="88">
        <v>0</v>
      </c>
      <c r="I11" s="88">
        <v>0</v>
      </c>
      <c r="J11" s="88">
        <v>543.1</v>
      </c>
      <c r="K11" s="89">
        <v>543.1</v>
      </c>
      <c r="L11" s="90">
        <v>13</v>
      </c>
      <c r="M11" s="91">
        <v>31</v>
      </c>
    </row>
    <row r="12" spans="1:15" s="26" customFormat="1">
      <c r="A12" s="27" t="s">
        <v>20</v>
      </c>
      <c r="B12" s="81">
        <f t="shared" si="0"/>
        <v>1767</v>
      </c>
      <c r="C12" s="82">
        <v>1616.8</v>
      </c>
      <c r="D12" s="87">
        <v>1581.8</v>
      </c>
      <c r="E12" s="88">
        <v>35</v>
      </c>
      <c r="F12" s="88">
        <v>150.19999999999999</v>
      </c>
      <c r="G12" s="88">
        <v>0</v>
      </c>
      <c r="H12" s="88">
        <v>0</v>
      </c>
      <c r="I12" s="88">
        <v>685.8</v>
      </c>
      <c r="J12" s="88">
        <v>1196.2</v>
      </c>
      <c r="K12" s="89">
        <v>963</v>
      </c>
      <c r="L12" s="90"/>
      <c r="M12" s="91">
        <v>52</v>
      </c>
      <c r="O12" s="26" t="s">
        <v>86</v>
      </c>
    </row>
    <row r="13" spans="1:15" s="26" customFormat="1">
      <c r="A13" s="27" t="s">
        <v>21</v>
      </c>
      <c r="B13" s="81">
        <f t="shared" si="0"/>
        <v>4361.3999999999996</v>
      </c>
      <c r="C13" s="82">
        <v>3153.1</v>
      </c>
      <c r="D13" s="87">
        <v>2827.4</v>
      </c>
      <c r="E13" s="88">
        <v>325.7</v>
      </c>
      <c r="F13" s="88">
        <v>408.5</v>
      </c>
      <c r="G13" s="88">
        <v>789.4</v>
      </c>
      <c r="H13" s="88">
        <v>10.4</v>
      </c>
      <c r="I13" s="88">
        <v>1927.7</v>
      </c>
      <c r="J13" s="88">
        <v>2344.5</v>
      </c>
      <c r="K13" s="89">
        <v>2263</v>
      </c>
      <c r="L13" s="90"/>
      <c r="M13" s="91">
        <v>219</v>
      </c>
    </row>
    <row r="14" spans="1:15" s="26" customFormat="1">
      <c r="A14" s="27" t="s">
        <v>22</v>
      </c>
      <c r="B14" s="81">
        <f t="shared" si="0"/>
        <v>2602.2999999999997</v>
      </c>
      <c r="C14" s="82">
        <v>1878.7</v>
      </c>
      <c r="D14" s="87">
        <v>1815.1</v>
      </c>
      <c r="E14" s="88">
        <v>63.6</v>
      </c>
      <c r="F14" s="88">
        <v>723.6</v>
      </c>
      <c r="G14" s="88">
        <v>0</v>
      </c>
      <c r="H14" s="88">
        <v>0</v>
      </c>
      <c r="I14" s="88">
        <v>469.7</v>
      </c>
      <c r="J14" s="88">
        <v>470.7</v>
      </c>
      <c r="K14" s="89">
        <v>246.8</v>
      </c>
      <c r="L14" s="90">
        <v>22</v>
      </c>
      <c r="M14" s="91">
        <v>41</v>
      </c>
    </row>
    <row r="15" spans="1:15" s="26" customFormat="1">
      <c r="A15" s="27" t="s">
        <v>23</v>
      </c>
      <c r="B15" s="81">
        <f t="shared" si="0"/>
        <v>2537.6000000000004</v>
      </c>
      <c r="C15" s="82">
        <v>2236.6</v>
      </c>
      <c r="D15" s="87">
        <v>2230</v>
      </c>
      <c r="E15" s="88">
        <v>6.6</v>
      </c>
      <c r="F15" s="88">
        <v>122.8</v>
      </c>
      <c r="G15" s="88">
        <v>154.4</v>
      </c>
      <c r="H15" s="88">
        <v>23.8</v>
      </c>
      <c r="I15" s="88">
        <v>264.5</v>
      </c>
      <c r="J15" s="88">
        <v>895.3</v>
      </c>
      <c r="K15" s="89">
        <v>709.8</v>
      </c>
      <c r="L15" s="90">
        <v>100</v>
      </c>
      <c r="M15" s="91">
        <v>100</v>
      </c>
    </row>
    <row r="16" spans="1:15" s="26" customFormat="1">
      <c r="A16" s="27" t="s">
        <v>68</v>
      </c>
      <c r="B16" s="81">
        <f t="shared" si="0"/>
        <v>2635.2000000000003</v>
      </c>
      <c r="C16" s="82">
        <v>2448.8000000000002</v>
      </c>
      <c r="D16" s="92">
        <v>2168</v>
      </c>
      <c r="E16" s="88">
        <v>280.8</v>
      </c>
      <c r="F16" s="88">
        <v>4</v>
      </c>
      <c r="G16" s="88">
        <v>182.4</v>
      </c>
      <c r="H16" s="88">
        <v>0</v>
      </c>
      <c r="I16" s="88">
        <v>523.29999999999995</v>
      </c>
      <c r="J16" s="88">
        <v>1289.0999999999999</v>
      </c>
      <c r="K16" s="89">
        <v>1273.7</v>
      </c>
      <c r="L16" s="90">
        <v>79</v>
      </c>
      <c r="M16" s="91">
        <v>79</v>
      </c>
    </row>
    <row r="17" spans="1:13" s="26" customFormat="1">
      <c r="A17" s="27" t="s">
        <v>25</v>
      </c>
      <c r="B17" s="81">
        <f t="shared" si="0"/>
        <v>3641.6</v>
      </c>
      <c r="C17" s="82">
        <v>3457.1</v>
      </c>
      <c r="D17" s="92">
        <v>3369.5</v>
      </c>
      <c r="E17" s="88">
        <v>87.6</v>
      </c>
      <c r="F17" s="88">
        <v>14.7</v>
      </c>
      <c r="G17" s="88">
        <v>169.8</v>
      </c>
      <c r="H17" s="88">
        <v>0</v>
      </c>
      <c r="I17" s="88">
        <v>90</v>
      </c>
      <c r="J17" s="88">
        <v>306.5</v>
      </c>
      <c r="K17" s="89">
        <v>306.5</v>
      </c>
      <c r="L17" s="90">
        <v>27</v>
      </c>
      <c r="M17" s="91">
        <v>40</v>
      </c>
    </row>
    <row r="18" spans="1:13" s="26" customFormat="1">
      <c r="A18" s="34" t="s">
        <v>26</v>
      </c>
      <c r="B18" s="81">
        <f t="shared" si="0"/>
        <v>1201.4000000000001</v>
      </c>
      <c r="C18" s="82">
        <v>1046.2</v>
      </c>
      <c r="D18" s="88">
        <v>867.6</v>
      </c>
      <c r="E18" s="88">
        <v>178.6</v>
      </c>
      <c r="F18" s="88">
        <v>155.19999999999999</v>
      </c>
      <c r="G18" s="88">
        <v>0</v>
      </c>
      <c r="H18" s="88">
        <v>0</v>
      </c>
      <c r="I18" s="88">
        <v>10848</v>
      </c>
      <c r="J18" s="88">
        <v>18913.5</v>
      </c>
      <c r="K18" s="89">
        <v>18841</v>
      </c>
      <c r="L18" s="90">
        <v>33</v>
      </c>
      <c r="M18" s="91">
        <v>55</v>
      </c>
    </row>
    <row r="19" spans="1:13" s="26" customFormat="1">
      <c r="A19" s="34" t="s">
        <v>27</v>
      </c>
      <c r="B19" s="81">
        <f t="shared" si="0"/>
        <v>83480.2</v>
      </c>
      <c r="C19" s="82">
        <v>81653.100000000006</v>
      </c>
      <c r="D19" s="93">
        <v>76903.199999999997</v>
      </c>
      <c r="E19" s="88">
        <v>4749.8999999999996</v>
      </c>
      <c r="F19" s="88">
        <v>1827.1</v>
      </c>
      <c r="G19" s="88">
        <v>0</v>
      </c>
      <c r="H19" s="88">
        <v>0</v>
      </c>
      <c r="I19" s="88">
        <v>19784.599999999999</v>
      </c>
      <c r="J19" s="88">
        <v>19155.2</v>
      </c>
      <c r="K19" s="89">
        <v>6146.5</v>
      </c>
      <c r="L19" s="90">
        <v>11</v>
      </c>
      <c r="M19" s="91">
        <v>38</v>
      </c>
    </row>
    <row r="20" spans="1:13" s="26" customFormat="1">
      <c r="A20" s="34" t="s">
        <v>28</v>
      </c>
      <c r="B20" s="81">
        <f t="shared" si="0"/>
        <v>2194.6999999999998</v>
      </c>
      <c r="C20" s="82">
        <v>1282.5999999999999</v>
      </c>
      <c r="D20" s="88">
        <v>1282.5999999999999</v>
      </c>
      <c r="E20" s="88">
        <v>0</v>
      </c>
      <c r="F20" s="88">
        <v>310.10000000000002</v>
      </c>
      <c r="G20" s="88">
        <v>0</v>
      </c>
      <c r="H20" s="88">
        <v>602</v>
      </c>
      <c r="I20" s="88">
        <v>3.1</v>
      </c>
      <c r="J20" s="88">
        <v>51.7</v>
      </c>
      <c r="K20" s="89">
        <v>0</v>
      </c>
      <c r="L20" s="90">
        <v>16</v>
      </c>
      <c r="M20" s="91">
        <v>16</v>
      </c>
    </row>
    <row r="21" spans="1:13" s="26" customFormat="1">
      <c r="A21" s="34" t="s">
        <v>29</v>
      </c>
      <c r="B21" s="81">
        <f t="shared" si="0"/>
        <v>5170.2</v>
      </c>
      <c r="C21" s="82">
        <v>5011.3</v>
      </c>
      <c r="D21" s="88">
        <v>4958.1000000000004</v>
      </c>
      <c r="E21" s="88">
        <v>53.2</v>
      </c>
      <c r="F21" s="88">
        <v>157.4</v>
      </c>
      <c r="G21" s="88">
        <v>1.5</v>
      </c>
      <c r="H21" s="88">
        <v>0</v>
      </c>
      <c r="I21" s="88">
        <v>7305.6</v>
      </c>
      <c r="J21" s="94">
        <v>13069.8</v>
      </c>
      <c r="K21" s="89">
        <v>13069.8</v>
      </c>
      <c r="L21" s="90">
        <v>37</v>
      </c>
      <c r="M21" s="91">
        <v>67</v>
      </c>
    </row>
    <row r="22" spans="1:13" s="26" customFormat="1">
      <c r="A22" s="34" t="s">
        <v>30</v>
      </c>
      <c r="B22" s="81">
        <f t="shared" si="0"/>
        <v>1628.5</v>
      </c>
      <c r="C22" s="82">
        <f>D22+E22</f>
        <v>1548.7</v>
      </c>
      <c r="D22" s="88">
        <v>1548.7</v>
      </c>
      <c r="E22" s="88">
        <v>0</v>
      </c>
      <c r="F22" s="88">
        <v>79.8</v>
      </c>
      <c r="G22" s="88">
        <v>0</v>
      </c>
      <c r="H22" s="88">
        <v>0</v>
      </c>
      <c r="I22" s="88">
        <v>202.5</v>
      </c>
      <c r="J22" s="88">
        <v>0</v>
      </c>
      <c r="K22" s="89">
        <v>0</v>
      </c>
      <c r="L22" s="90">
        <v>9</v>
      </c>
      <c r="M22" s="91">
        <v>16</v>
      </c>
    </row>
    <row r="23" spans="1:13" s="26" customFormat="1">
      <c r="A23" s="34" t="s">
        <v>31</v>
      </c>
      <c r="B23" s="81">
        <f t="shared" si="0"/>
        <v>1725</v>
      </c>
      <c r="C23" s="82">
        <v>1403</v>
      </c>
      <c r="D23" s="88">
        <v>1403</v>
      </c>
      <c r="E23" s="88">
        <v>0</v>
      </c>
      <c r="F23" s="88">
        <v>237.8</v>
      </c>
      <c r="G23" s="88">
        <v>76.5</v>
      </c>
      <c r="H23" s="88">
        <v>7.7</v>
      </c>
      <c r="I23" s="88">
        <v>52.5</v>
      </c>
      <c r="J23" s="88">
        <v>5877.1</v>
      </c>
      <c r="K23" s="89">
        <v>4351.6000000000004</v>
      </c>
      <c r="L23" s="90"/>
      <c r="M23" s="91">
        <v>242</v>
      </c>
    </row>
    <row r="24" spans="1:13" s="26" customFormat="1">
      <c r="A24" s="34" t="s">
        <v>32</v>
      </c>
      <c r="B24" s="81">
        <f t="shared" si="0"/>
        <v>3669.6000000000004</v>
      </c>
      <c r="C24" s="82">
        <f>D24+E24</f>
        <v>2194.5</v>
      </c>
      <c r="D24" s="88">
        <v>2194.5</v>
      </c>
      <c r="E24" s="88">
        <v>0</v>
      </c>
      <c r="F24" s="88">
        <v>445.4</v>
      </c>
      <c r="G24" s="88">
        <v>1029.7</v>
      </c>
      <c r="H24" s="88">
        <v>0</v>
      </c>
      <c r="I24" s="88">
        <v>1297.2</v>
      </c>
      <c r="J24" s="88">
        <v>4009</v>
      </c>
      <c r="K24" s="89">
        <v>2888.2</v>
      </c>
      <c r="L24" s="90"/>
      <c r="M24" s="91">
        <v>187</v>
      </c>
    </row>
    <row r="25" spans="1:13" s="26" customFormat="1">
      <c r="A25" s="34" t="s">
        <v>33</v>
      </c>
      <c r="B25" s="81">
        <f t="shared" si="0"/>
        <v>4845.8</v>
      </c>
      <c r="C25" s="82">
        <f>D25+E25</f>
        <v>3654</v>
      </c>
      <c r="D25" s="88">
        <v>3654</v>
      </c>
      <c r="E25" s="88">
        <v>0</v>
      </c>
      <c r="F25" s="88">
        <v>280</v>
      </c>
      <c r="G25" s="88">
        <v>911.8</v>
      </c>
      <c r="H25" s="88">
        <v>0</v>
      </c>
      <c r="I25" s="88">
        <v>1705.1</v>
      </c>
      <c r="J25" s="88">
        <v>2421.8000000000002</v>
      </c>
      <c r="K25" s="89">
        <v>2421.8000000000002</v>
      </c>
      <c r="L25" s="90">
        <v>247</v>
      </c>
      <c r="M25" s="91">
        <v>247</v>
      </c>
    </row>
    <row r="26" spans="1:13" s="26" customFormat="1">
      <c r="A26" s="34" t="s">
        <v>34</v>
      </c>
      <c r="B26" s="81">
        <f t="shared" si="0"/>
        <v>3710.4</v>
      </c>
      <c r="C26" s="82">
        <v>3588.9</v>
      </c>
      <c r="D26" s="88">
        <v>3588.9</v>
      </c>
      <c r="E26" s="88">
        <v>0</v>
      </c>
      <c r="F26" s="88">
        <v>33.1</v>
      </c>
      <c r="G26" s="88">
        <v>88.4</v>
      </c>
      <c r="H26" s="88">
        <v>0</v>
      </c>
      <c r="I26" s="88">
        <v>2726.1</v>
      </c>
      <c r="J26" s="88">
        <v>1143.8</v>
      </c>
      <c r="K26" s="89">
        <v>1143.8</v>
      </c>
      <c r="L26" s="90">
        <v>13</v>
      </c>
      <c r="M26" s="91">
        <v>26</v>
      </c>
    </row>
    <row r="27" spans="1:13" s="26" customFormat="1">
      <c r="A27" s="34" t="s">
        <v>35</v>
      </c>
      <c r="B27" s="81">
        <f t="shared" si="0"/>
        <v>8156.9</v>
      </c>
      <c r="C27" s="82">
        <f>D27+E27</f>
        <v>4683.3999999999996</v>
      </c>
      <c r="D27" s="88">
        <v>3288.8</v>
      </c>
      <c r="E27" s="88">
        <v>1394.6</v>
      </c>
      <c r="F27" s="88">
        <v>1294.8</v>
      </c>
      <c r="G27" s="88">
        <v>4.3</v>
      </c>
      <c r="H27" s="88">
        <v>2174.4</v>
      </c>
      <c r="I27" s="88">
        <v>503</v>
      </c>
      <c r="J27" s="88">
        <v>836.3</v>
      </c>
      <c r="K27" s="89">
        <v>836.3</v>
      </c>
      <c r="L27" s="90">
        <v>30</v>
      </c>
      <c r="M27" s="91">
        <v>66</v>
      </c>
    </row>
    <row r="28" spans="1:13" s="26" customFormat="1">
      <c r="A28" s="34" t="s">
        <v>36</v>
      </c>
      <c r="B28" s="81">
        <f t="shared" si="0"/>
        <v>5461.9</v>
      </c>
      <c r="C28" s="82">
        <v>2702.5</v>
      </c>
      <c r="D28" s="88">
        <v>2668.2</v>
      </c>
      <c r="E28" s="88">
        <v>34.299999999999997</v>
      </c>
      <c r="F28" s="88">
        <v>1014.2</v>
      </c>
      <c r="G28" s="88">
        <v>1745.2</v>
      </c>
      <c r="H28" s="88">
        <v>0</v>
      </c>
      <c r="I28" s="88">
        <v>1002.6</v>
      </c>
      <c r="J28" s="88">
        <v>470.5</v>
      </c>
      <c r="K28" s="89">
        <v>470.5</v>
      </c>
      <c r="L28" s="90">
        <v>109</v>
      </c>
      <c r="M28" s="91">
        <v>197</v>
      </c>
    </row>
    <row r="29" spans="1:13" s="26" customFormat="1">
      <c r="A29" s="34" t="s">
        <v>37</v>
      </c>
      <c r="B29" s="81">
        <f t="shared" si="0"/>
        <v>312.59999999999997</v>
      </c>
      <c r="C29" s="82">
        <v>303.2</v>
      </c>
      <c r="D29" s="88">
        <v>303.2</v>
      </c>
      <c r="E29" s="88">
        <v>0</v>
      </c>
      <c r="F29" s="88">
        <v>9.4</v>
      </c>
      <c r="G29" s="88">
        <v>0</v>
      </c>
      <c r="H29" s="88">
        <v>0</v>
      </c>
      <c r="I29" s="88">
        <v>146.6</v>
      </c>
      <c r="J29" s="88">
        <v>2699.1</v>
      </c>
      <c r="K29" s="89">
        <v>536.29999999999995</v>
      </c>
      <c r="L29" s="90"/>
      <c r="M29" s="91">
        <v>24</v>
      </c>
    </row>
    <row r="30" spans="1:13" s="26" customFormat="1">
      <c r="A30" s="34" t="s">
        <v>38</v>
      </c>
      <c r="B30" s="81">
        <f t="shared" si="0"/>
        <v>1413.4999999999998</v>
      </c>
      <c r="C30" s="82">
        <f>D30+E30</f>
        <v>1010.8</v>
      </c>
      <c r="D30" s="88">
        <v>1010.8</v>
      </c>
      <c r="E30" s="88">
        <v>0</v>
      </c>
      <c r="F30" s="88">
        <v>258.39999999999998</v>
      </c>
      <c r="G30" s="88">
        <v>82</v>
      </c>
      <c r="H30" s="88">
        <v>62.3</v>
      </c>
      <c r="I30" s="88">
        <v>160.19999999999999</v>
      </c>
      <c r="J30" s="88">
        <v>234.7</v>
      </c>
      <c r="K30" s="89">
        <v>136</v>
      </c>
      <c r="L30" s="90">
        <v>125</v>
      </c>
      <c r="M30" s="91">
        <v>125</v>
      </c>
    </row>
    <row r="31" spans="1:13" s="40" customFormat="1">
      <c r="A31" s="34" t="s">
        <v>39</v>
      </c>
      <c r="B31" s="167">
        <f t="shared" si="0"/>
        <v>829.8</v>
      </c>
      <c r="C31" s="82">
        <v>433</v>
      </c>
      <c r="D31" s="93">
        <v>433</v>
      </c>
      <c r="E31" s="93">
        <v>0</v>
      </c>
      <c r="F31" s="93">
        <v>110.8</v>
      </c>
      <c r="G31" s="93">
        <v>286</v>
      </c>
      <c r="H31" s="93">
        <v>0</v>
      </c>
      <c r="I31" s="93">
        <v>1465</v>
      </c>
      <c r="J31" s="93">
        <v>1260.7</v>
      </c>
      <c r="K31" s="95">
        <v>1008.7</v>
      </c>
      <c r="L31" s="96">
        <v>144</v>
      </c>
      <c r="M31" s="97">
        <v>144</v>
      </c>
    </row>
    <row r="32" spans="1:13" s="26" customFormat="1">
      <c r="A32" s="34" t="s">
        <v>40</v>
      </c>
      <c r="B32" s="81">
        <f t="shared" si="0"/>
        <v>4209.3999999999996</v>
      </c>
      <c r="C32" s="82">
        <v>2696</v>
      </c>
      <c r="D32" s="88">
        <v>2654.6</v>
      </c>
      <c r="E32" s="88">
        <v>41.4</v>
      </c>
      <c r="F32" s="88">
        <v>875.2</v>
      </c>
      <c r="G32" s="88">
        <v>507.2</v>
      </c>
      <c r="H32" s="88">
        <v>131</v>
      </c>
      <c r="I32" s="88">
        <v>1311.3</v>
      </c>
      <c r="J32" s="88">
        <v>2747.9</v>
      </c>
      <c r="K32" s="89">
        <v>2467.1999999999998</v>
      </c>
      <c r="L32" s="90">
        <v>50</v>
      </c>
      <c r="M32" s="91">
        <v>101</v>
      </c>
    </row>
    <row r="33" spans="1:13" s="26" customFormat="1">
      <c r="A33" s="34" t="s">
        <v>41</v>
      </c>
      <c r="B33" s="81">
        <f t="shared" si="0"/>
        <v>1675.1999999999998</v>
      </c>
      <c r="C33" s="82">
        <v>1061.5999999999999</v>
      </c>
      <c r="D33" s="88">
        <v>1061.5999999999999</v>
      </c>
      <c r="E33" s="88">
        <v>0</v>
      </c>
      <c r="F33" s="88">
        <v>184.7</v>
      </c>
      <c r="G33" s="88">
        <v>428.9</v>
      </c>
      <c r="H33" s="88">
        <v>0</v>
      </c>
      <c r="I33" s="98">
        <v>685.1</v>
      </c>
      <c r="J33" s="88">
        <v>2188.3000000000002</v>
      </c>
      <c r="K33" s="89">
        <v>2188.3000000000002</v>
      </c>
      <c r="L33" s="90">
        <v>106</v>
      </c>
      <c r="M33" s="91">
        <v>148</v>
      </c>
    </row>
    <row r="34" spans="1:13" s="26" customFormat="1">
      <c r="A34" s="34" t="s">
        <v>42</v>
      </c>
      <c r="B34" s="81">
        <f t="shared" si="0"/>
        <v>1930.6999999999998</v>
      </c>
      <c r="C34" s="82">
        <v>1032.5</v>
      </c>
      <c r="D34" s="88">
        <v>1014.1</v>
      </c>
      <c r="E34" s="88">
        <v>18.399999999999999</v>
      </c>
      <c r="F34" s="88">
        <v>395.6</v>
      </c>
      <c r="G34" s="88">
        <v>502.6</v>
      </c>
      <c r="H34" s="98">
        <v>0</v>
      </c>
      <c r="I34" s="88">
        <v>4991.3</v>
      </c>
      <c r="J34" s="88">
        <v>5912.5</v>
      </c>
      <c r="K34" s="89">
        <v>5757.9</v>
      </c>
      <c r="L34" s="90"/>
      <c r="M34" s="91">
        <v>54</v>
      </c>
    </row>
    <row r="35" spans="1:13" s="26" customFormat="1">
      <c r="A35" s="34" t="s">
        <v>43</v>
      </c>
      <c r="B35" s="81">
        <f t="shared" si="0"/>
        <v>2624.6</v>
      </c>
      <c r="C35" s="82">
        <v>1934.2</v>
      </c>
      <c r="D35" s="88">
        <v>1934.2</v>
      </c>
      <c r="E35" s="88">
        <v>0</v>
      </c>
      <c r="F35" s="88">
        <v>484.9</v>
      </c>
      <c r="G35" s="88">
        <v>205.5</v>
      </c>
      <c r="H35" s="88">
        <v>0</v>
      </c>
      <c r="I35" s="88">
        <v>0</v>
      </c>
      <c r="J35" s="88">
        <v>125.2</v>
      </c>
      <c r="K35" s="89">
        <v>96</v>
      </c>
      <c r="L35" s="90">
        <v>69</v>
      </c>
      <c r="M35" s="91">
        <v>69</v>
      </c>
    </row>
    <row r="36" spans="1:13" s="26" customFormat="1">
      <c r="A36" s="34" t="s">
        <v>44</v>
      </c>
      <c r="B36" s="81">
        <f t="shared" si="0"/>
        <v>1155.7</v>
      </c>
      <c r="C36" s="82">
        <v>330.3</v>
      </c>
      <c r="D36" s="88">
        <v>321.3</v>
      </c>
      <c r="E36" s="88">
        <v>9</v>
      </c>
      <c r="F36" s="88">
        <v>121.2</v>
      </c>
      <c r="G36" s="88">
        <v>704.2</v>
      </c>
      <c r="H36" s="88">
        <v>0</v>
      </c>
      <c r="I36" s="88">
        <v>789.3</v>
      </c>
      <c r="J36" s="88">
        <v>2788.8</v>
      </c>
      <c r="K36" s="89">
        <v>288.89999999999998</v>
      </c>
      <c r="L36" s="90">
        <v>5</v>
      </c>
      <c r="M36" s="91">
        <v>5</v>
      </c>
    </row>
    <row r="37" spans="1:13" s="26" customFormat="1">
      <c r="A37" s="34" t="s">
        <v>45</v>
      </c>
      <c r="B37" s="81">
        <f t="shared" si="0"/>
        <v>2389.6999999999998</v>
      </c>
      <c r="C37" s="82">
        <v>1885.1</v>
      </c>
      <c r="D37" s="88">
        <v>1463.6</v>
      </c>
      <c r="E37" s="88">
        <v>421.5</v>
      </c>
      <c r="F37" s="88">
        <v>401.9</v>
      </c>
      <c r="G37" s="88">
        <v>102.7</v>
      </c>
      <c r="H37" s="88">
        <v>0</v>
      </c>
      <c r="I37" s="88">
        <v>86.6</v>
      </c>
      <c r="J37" s="88">
        <v>142.19999999999999</v>
      </c>
      <c r="K37" s="89">
        <v>127.1</v>
      </c>
      <c r="L37" s="90">
        <v>162</v>
      </c>
      <c r="M37" s="91">
        <v>162</v>
      </c>
    </row>
    <row r="38" spans="1:13" s="26" customFormat="1">
      <c r="A38" s="34" t="s">
        <v>46</v>
      </c>
      <c r="B38" s="81">
        <f t="shared" si="0"/>
        <v>5269.0000000000009</v>
      </c>
      <c r="C38" s="82">
        <v>4941.1000000000004</v>
      </c>
      <c r="D38" s="88">
        <v>4880.3</v>
      </c>
      <c r="E38" s="88">
        <v>60.8</v>
      </c>
      <c r="F38" s="88">
        <v>300.60000000000002</v>
      </c>
      <c r="G38" s="88">
        <v>27.3</v>
      </c>
      <c r="H38" s="88">
        <v>0</v>
      </c>
      <c r="I38" s="88">
        <v>105</v>
      </c>
      <c r="J38" s="88">
        <v>411.5</v>
      </c>
      <c r="K38" s="89">
        <v>411.5</v>
      </c>
      <c r="L38" s="90">
        <v>39</v>
      </c>
      <c r="M38" s="91">
        <v>54</v>
      </c>
    </row>
    <row r="39" spans="1:13" s="26" customFormat="1">
      <c r="A39" s="34" t="s">
        <v>47</v>
      </c>
      <c r="B39" s="81">
        <f t="shared" si="0"/>
        <v>3976.7</v>
      </c>
      <c r="C39" s="82">
        <v>1062.2</v>
      </c>
      <c r="D39" s="93">
        <v>789.3</v>
      </c>
      <c r="E39" s="88">
        <v>272.89999999999998</v>
      </c>
      <c r="F39" s="88">
        <v>1267.7</v>
      </c>
      <c r="G39" s="88">
        <v>1646.8</v>
      </c>
      <c r="H39" s="88">
        <v>0</v>
      </c>
      <c r="I39" s="88">
        <v>1469.7</v>
      </c>
      <c r="J39" s="88">
        <v>2949.6</v>
      </c>
      <c r="K39" s="89">
        <v>1568.1</v>
      </c>
      <c r="L39" s="90">
        <v>168</v>
      </c>
      <c r="M39" s="91">
        <v>168</v>
      </c>
    </row>
    <row r="40" spans="1:13" s="26" customFormat="1">
      <c r="A40" s="34" t="s">
        <v>48</v>
      </c>
      <c r="B40" s="81">
        <f t="shared" si="0"/>
        <v>4901.8000000000011</v>
      </c>
      <c r="C40" s="82">
        <v>4641.7</v>
      </c>
      <c r="D40" s="88">
        <v>4602.6000000000004</v>
      </c>
      <c r="E40" s="88">
        <v>39.1</v>
      </c>
      <c r="F40" s="88">
        <v>260.10000000000002</v>
      </c>
      <c r="G40" s="88">
        <v>0</v>
      </c>
      <c r="H40" s="88">
        <v>0</v>
      </c>
      <c r="I40" s="88">
        <v>3171.2</v>
      </c>
      <c r="J40" s="88">
        <v>8175.1</v>
      </c>
      <c r="K40" s="89">
        <v>5808.8</v>
      </c>
      <c r="L40" s="90">
        <v>34</v>
      </c>
      <c r="M40" s="91">
        <v>73</v>
      </c>
    </row>
    <row r="41" spans="1:13" s="26" customFormat="1">
      <c r="A41" s="34" t="s">
        <v>49</v>
      </c>
      <c r="B41" s="81">
        <f t="shared" si="0"/>
        <v>3456.1</v>
      </c>
      <c r="C41" s="82">
        <v>3052.7</v>
      </c>
      <c r="D41" s="93">
        <v>2777.7</v>
      </c>
      <c r="E41" s="88">
        <v>275</v>
      </c>
      <c r="F41" s="88">
        <v>393.4</v>
      </c>
      <c r="G41" s="88">
        <v>10</v>
      </c>
      <c r="H41" s="88">
        <v>0</v>
      </c>
      <c r="I41" s="88">
        <v>68.599999999999994</v>
      </c>
      <c r="J41" s="88">
        <v>732.9</v>
      </c>
      <c r="K41" s="89">
        <v>226.8</v>
      </c>
      <c r="L41" s="90">
        <v>60</v>
      </c>
      <c r="M41" s="91">
        <v>79</v>
      </c>
    </row>
    <row r="42" spans="1:13" s="26" customFormat="1">
      <c r="A42" s="34" t="s">
        <v>50</v>
      </c>
      <c r="B42" s="81">
        <f t="shared" si="0"/>
        <v>1627.3999999999999</v>
      </c>
      <c r="C42" s="82">
        <v>508.7</v>
      </c>
      <c r="D42" s="88">
        <v>508.7</v>
      </c>
      <c r="E42" s="88">
        <v>0</v>
      </c>
      <c r="F42" s="88">
        <v>598.4</v>
      </c>
      <c r="G42" s="88">
        <v>520.29999999999995</v>
      </c>
      <c r="H42" s="88">
        <v>0</v>
      </c>
      <c r="I42" s="88">
        <v>801.6</v>
      </c>
      <c r="J42" s="88">
        <v>880.2</v>
      </c>
      <c r="K42" s="89">
        <v>650</v>
      </c>
      <c r="L42" s="90"/>
      <c r="M42" s="91">
        <v>52</v>
      </c>
    </row>
    <row r="43" spans="1:13" s="26" customFormat="1" ht="13.5" thickBot="1">
      <c r="A43" s="42" t="s">
        <v>51</v>
      </c>
      <c r="B43" s="81">
        <f t="shared" si="0"/>
        <v>13063.199999999999</v>
      </c>
      <c r="C43" s="168">
        <f>D43+E43</f>
        <v>11199.5</v>
      </c>
      <c r="D43" s="99">
        <v>10729</v>
      </c>
      <c r="E43" s="100">
        <v>470.5</v>
      </c>
      <c r="F43" s="100">
        <v>1659.6</v>
      </c>
      <c r="G43" s="100">
        <v>199.3</v>
      </c>
      <c r="H43" s="100">
        <v>4.8</v>
      </c>
      <c r="I43" s="100">
        <v>585.1</v>
      </c>
      <c r="J43" s="100">
        <v>16280.6</v>
      </c>
      <c r="K43" s="101">
        <v>13058.7</v>
      </c>
      <c r="L43" s="102">
        <v>131</v>
      </c>
      <c r="M43" s="103">
        <v>305</v>
      </c>
    </row>
    <row r="44" spans="1:13" ht="13.5" thickBot="1">
      <c r="A44" s="48" t="s">
        <v>6</v>
      </c>
      <c r="B44" s="49">
        <f>SUM(B8:B43)</f>
        <v>209173.80000000002</v>
      </c>
      <c r="C44" s="50">
        <f>D44+E44</f>
        <v>171967.30000000002</v>
      </c>
      <c r="D44" s="49">
        <f t="shared" ref="D44:M44" si="1">SUM(D8:D43)</f>
        <v>161388.80000000002</v>
      </c>
      <c r="E44" s="49">
        <f t="shared" si="1"/>
        <v>10578.499999999996</v>
      </c>
      <c r="F44" s="49">
        <f t="shared" si="1"/>
        <v>20790.5</v>
      </c>
      <c r="G44" s="51">
        <f t="shared" si="1"/>
        <v>13399.599999999999</v>
      </c>
      <c r="H44" s="49">
        <f t="shared" si="1"/>
        <v>3016.4000000000005</v>
      </c>
      <c r="I44" s="49">
        <f t="shared" si="1"/>
        <v>81470.500000000029</v>
      </c>
      <c r="J44" s="49">
        <f t="shared" si="1"/>
        <v>180284.00000000003</v>
      </c>
      <c r="K44" s="52">
        <f t="shared" si="1"/>
        <v>120628.30000000002</v>
      </c>
      <c r="L44" s="53">
        <f t="shared" si="1"/>
        <v>5870</v>
      </c>
      <c r="M44" s="51">
        <f t="shared" si="1"/>
        <v>8689</v>
      </c>
    </row>
    <row r="45" spans="1:13" ht="16.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3" ht="21" customHeight="1">
      <c r="A46" s="251" t="s">
        <v>57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</row>
    <row r="47" spans="1:13" ht="28.5" customHeight="1">
      <c r="A47" s="54" t="s">
        <v>58</v>
      </c>
      <c r="B47" s="54"/>
      <c r="C47" s="3"/>
      <c r="D47" s="3"/>
      <c r="E47" s="3"/>
      <c r="F47" s="3"/>
      <c r="G47" s="3"/>
      <c r="H47" s="3"/>
      <c r="I47" s="3"/>
      <c r="J47" s="3"/>
      <c r="K47" s="3"/>
    </row>
  </sheetData>
  <mergeCells count="17">
    <mergeCell ref="A46:K46"/>
    <mergeCell ref="D5:E5"/>
    <mergeCell ref="F5:F6"/>
    <mergeCell ref="G5:G6"/>
    <mergeCell ref="H5:H6"/>
    <mergeCell ref="L5:L6"/>
    <mergeCell ref="M5:M6"/>
    <mergeCell ref="A1:K1"/>
    <mergeCell ref="A3:M3"/>
    <mergeCell ref="A4:A6"/>
    <mergeCell ref="B4:H4"/>
    <mergeCell ref="I4:I6"/>
    <mergeCell ref="J4:J6"/>
    <mergeCell ref="K4:K6"/>
    <mergeCell ref="L4:M4"/>
    <mergeCell ref="B5:B6"/>
    <mergeCell ref="C5:C6"/>
  </mergeCells>
  <pageMargins left="0.26" right="0.23" top="0.74" bottom="1" header="0.5" footer="0.5"/>
  <pageSetup fitToWidth="0" fitToHeight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/>
  </sheetViews>
  <sheetFormatPr defaultRowHeight="12.75"/>
  <cols>
    <col min="1" max="1" width="9.85546875" style="1" customWidth="1"/>
    <col min="2" max="2" width="8.28515625" style="1" customWidth="1"/>
    <col min="3" max="4" width="8.140625" style="1" customWidth="1"/>
    <col min="5" max="5" width="7.140625" style="1" customWidth="1"/>
    <col min="6" max="6" width="7.42578125" style="1" customWidth="1"/>
    <col min="7" max="7" width="7" style="1" customWidth="1"/>
    <col min="8" max="8" width="6.7109375" style="1" customWidth="1"/>
    <col min="9" max="9" width="7.140625" style="1" customWidth="1"/>
    <col min="10" max="10" width="8.140625" style="1" customWidth="1"/>
    <col min="11" max="11" width="8.28515625" style="1" customWidth="1"/>
    <col min="12" max="12" width="5.42578125" style="1" customWidth="1"/>
    <col min="13" max="13" width="5.85546875" style="1" customWidth="1"/>
    <col min="14" max="14" width="9.140625" customWidth="1"/>
  </cols>
  <sheetData>
    <row r="1" spans="1:15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5" ht="6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M2" s="4"/>
    </row>
    <row r="3" spans="1:15" ht="20.25" customHeight="1">
      <c r="A3" s="252" t="s">
        <v>87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5" ht="32.25" customHeight="1">
      <c r="A4" s="253" t="s">
        <v>0</v>
      </c>
      <c r="B4" s="254" t="s">
        <v>1</v>
      </c>
      <c r="C4" s="254"/>
      <c r="D4" s="254"/>
      <c r="E4" s="254"/>
      <c r="F4" s="254"/>
      <c r="G4" s="254"/>
      <c r="H4" s="254"/>
      <c r="I4" s="249" t="s">
        <v>2</v>
      </c>
      <c r="J4" s="249" t="s">
        <v>3</v>
      </c>
      <c r="K4" s="249" t="s">
        <v>4</v>
      </c>
      <c r="L4" s="250" t="s">
        <v>5</v>
      </c>
      <c r="M4" s="250"/>
    </row>
    <row r="5" spans="1:15">
      <c r="A5" s="253"/>
      <c r="B5" s="249" t="s">
        <v>6</v>
      </c>
      <c r="C5" s="249" t="s">
        <v>7</v>
      </c>
      <c r="D5" s="255" t="s">
        <v>8</v>
      </c>
      <c r="E5" s="255"/>
      <c r="F5" s="249" t="s">
        <v>9</v>
      </c>
      <c r="G5" s="249" t="s">
        <v>56</v>
      </c>
      <c r="H5" s="249" t="s">
        <v>11</v>
      </c>
      <c r="I5" s="249"/>
      <c r="J5" s="249"/>
      <c r="K5" s="249"/>
      <c r="L5" s="249" t="s">
        <v>12</v>
      </c>
      <c r="M5" s="250" t="s">
        <v>13</v>
      </c>
    </row>
    <row r="6" spans="1:15" ht="54.75" customHeight="1">
      <c r="A6" s="253"/>
      <c r="B6" s="249"/>
      <c r="C6" s="249"/>
      <c r="D6" s="17" t="s">
        <v>14</v>
      </c>
      <c r="E6" s="17" t="s">
        <v>15</v>
      </c>
      <c r="F6" s="249"/>
      <c r="G6" s="249"/>
      <c r="H6" s="249"/>
      <c r="I6" s="249"/>
      <c r="J6" s="249"/>
      <c r="K6" s="249"/>
      <c r="L6" s="249"/>
      <c r="M6" s="250"/>
    </row>
    <row r="7" spans="1:15" s="11" customFormat="1" ht="14.25" customHeight="1" thickBot="1">
      <c r="A7" s="7">
        <v>1</v>
      </c>
      <c r="B7" s="8">
        <v>2</v>
      </c>
      <c r="C7" s="9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18">
        <v>13</v>
      </c>
    </row>
    <row r="8" spans="1:15" s="169" customFormat="1">
      <c r="A8" s="104" t="s">
        <v>16</v>
      </c>
      <c r="B8" s="20">
        <f t="shared" ref="B8:B43" si="0">D8+E8+F8+G8+H8</f>
        <v>13759.4</v>
      </c>
      <c r="C8" s="21">
        <f t="shared" ref="C8:C44" si="1">D8+E8</f>
        <v>6344.5</v>
      </c>
      <c r="D8" s="21">
        <v>4900.3</v>
      </c>
      <c r="E8" s="22">
        <v>1444.2</v>
      </c>
      <c r="F8" s="22">
        <v>4429.3999999999996</v>
      </c>
      <c r="G8" s="22">
        <v>2985.5</v>
      </c>
      <c r="H8" s="22">
        <v>0</v>
      </c>
      <c r="I8" s="22">
        <v>6200.3</v>
      </c>
      <c r="J8" s="22">
        <v>45949.599999999999</v>
      </c>
      <c r="K8" s="23">
        <v>17367.599999999999</v>
      </c>
      <c r="L8" s="24">
        <v>3225</v>
      </c>
      <c r="M8" s="25">
        <v>4564</v>
      </c>
    </row>
    <row r="9" spans="1:15" s="169" customFormat="1">
      <c r="A9" s="105" t="s">
        <v>17</v>
      </c>
      <c r="B9" s="20">
        <f t="shared" si="0"/>
        <v>4167.8999999999996</v>
      </c>
      <c r="C9" s="21">
        <f t="shared" si="1"/>
        <v>3247.8</v>
      </c>
      <c r="D9" s="28">
        <v>3216.3</v>
      </c>
      <c r="E9" s="29">
        <v>31.5</v>
      </c>
      <c r="F9" s="29">
        <v>914.7</v>
      </c>
      <c r="G9" s="29">
        <v>5.4</v>
      </c>
      <c r="H9" s="29">
        <v>0</v>
      </c>
      <c r="I9" s="29">
        <v>8291.4</v>
      </c>
      <c r="J9" s="29">
        <v>7472.6</v>
      </c>
      <c r="K9" s="30">
        <v>7395.4</v>
      </c>
      <c r="L9" s="31">
        <v>85</v>
      </c>
      <c r="M9" s="32">
        <v>141</v>
      </c>
    </row>
    <row r="10" spans="1:15" s="169" customFormat="1">
      <c r="A10" s="105" t="s">
        <v>18</v>
      </c>
      <c r="B10" s="20">
        <f t="shared" si="0"/>
        <v>1254.3</v>
      </c>
      <c r="C10" s="21">
        <f t="shared" si="1"/>
        <v>1092.7</v>
      </c>
      <c r="D10" s="28">
        <v>845.4</v>
      </c>
      <c r="E10" s="29">
        <v>247.3</v>
      </c>
      <c r="F10" s="29">
        <v>128</v>
      </c>
      <c r="G10" s="29">
        <v>33.6</v>
      </c>
      <c r="H10" s="29">
        <v>0</v>
      </c>
      <c r="I10" s="29">
        <v>1278.8</v>
      </c>
      <c r="J10" s="29">
        <v>6338.4</v>
      </c>
      <c r="K10" s="30">
        <v>5059.6000000000004</v>
      </c>
      <c r="L10" s="31">
        <v>239</v>
      </c>
      <c r="M10" s="32">
        <v>310</v>
      </c>
    </row>
    <row r="11" spans="1:15" s="169" customFormat="1">
      <c r="A11" s="105" t="s">
        <v>19</v>
      </c>
      <c r="B11" s="20">
        <f t="shared" si="0"/>
        <v>442.70000000000005</v>
      </c>
      <c r="C11" s="21">
        <f t="shared" si="1"/>
        <v>435.1</v>
      </c>
      <c r="D11" s="28">
        <v>435.1</v>
      </c>
      <c r="E11" s="29">
        <v>0</v>
      </c>
      <c r="F11" s="29">
        <v>7.6</v>
      </c>
      <c r="G11" s="29">
        <v>0</v>
      </c>
      <c r="H11" s="29">
        <v>0</v>
      </c>
      <c r="I11" s="29">
        <v>0</v>
      </c>
      <c r="J11" s="29">
        <v>543.1</v>
      </c>
      <c r="K11" s="30">
        <v>543.1</v>
      </c>
      <c r="L11" s="31">
        <v>13</v>
      </c>
      <c r="M11" s="32">
        <v>31</v>
      </c>
    </row>
    <row r="12" spans="1:15" s="169" customFormat="1">
      <c r="A12" s="105" t="s">
        <v>20</v>
      </c>
      <c r="B12" s="20">
        <f t="shared" si="0"/>
        <v>1622.5</v>
      </c>
      <c r="C12" s="21">
        <f t="shared" si="1"/>
        <v>1480.8</v>
      </c>
      <c r="D12" s="28">
        <v>1445.8</v>
      </c>
      <c r="E12" s="29">
        <v>35</v>
      </c>
      <c r="F12" s="29">
        <v>141.69999999999999</v>
      </c>
      <c r="G12" s="29">
        <v>0</v>
      </c>
      <c r="H12" s="29">
        <v>0</v>
      </c>
      <c r="I12" s="29">
        <v>685.8</v>
      </c>
      <c r="J12" s="29">
        <v>1196.2</v>
      </c>
      <c r="K12" s="30">
        <v>963</v>
      </c>
      <c r="L12" s="31"/>
      <c r="M12" s="32">
        <v>49</v>
      </c>
      <c r="O12" s="169" t="s">
        <v>86</v>
      </c>
    </row>
    <row r="13" spans="1:15" s="169" customFormat="1">
      <c r="A13" s="105" t="s">
        <v>21</v>
      </c>
      <c r="B13" s="20">
        <f t="shared" si="0"/>
        <v>4106.9999999999991</v>
      </c>
      <c r="C13" s="21">
        <f t="shared" si="1"/>
        <v>2969.7999999999997</v>
      </c>
      <c r="D13" s="28">
        <v>2645.7</v>
      </c>
      <c r="E13" s="29">
        <v>324.10000000000002</v>
      </c>
      <c r="F13" s="29">
        <v>356.4</v>
      </c>
      <c r="G13" s="29">
        <v>770.4</v>
      </c>
      <c r="H13" s="29">
        <v>10.4</v>
      </c>
      <c r="I13" s="29">
        <v>561</v>
      </c>
      <c r="J13" s="29">
        <v>2344.5</v>
      </c>
      <c r="K13" s="30">
        <v>2263</v>
      </c>
      <c r="L13" s="31"/>
      <c r="M13" s="32">
        <v>219</v>
      </c>
    </row>
    <row r="14" spans="1:15" s="169" customFormat="1">
      <c r="A14" s="105" t="s">
        <v>22</v>
      </c>
      <c r="B14" s="20">
        <f t="shared" si="0"/>
        <v>2084</v>
      </c>
      <c r="C14" s="21">
        <f t="shared" si="1"/>
        <v>1466.1999999999998</v>
      </c>
      <c r="D14" s="28">
        <v>1402.6</v>
      </c>
      <c r="E14" s="29">
        <v>63.6</v>
      </c>
      <c r="F14" s="29">
        <v>617.79999999999995</v>
      </c>
      <c r="G14" s="29">
        <v>0</v>
      </c>
      <c r="H14" s="29">
        <v>0</v>
      </c>
      <c r="I14" s="29">
        <v>469.7</v>
      </c>
      <c r="J14" s="29">
        <v>470.7</v>
      </c>
      <c r="K14" s="30">
        <v>246.8</v>
      </c>
      <c r="L14" s="31">
        <v>13</v>
      </c>
      <c r="M14" s="32">
        <v>22</v>
      </c>
    </row>
    <row r="15" spans="1:15" s="169" customFormat="1">
      <c r="A15" s="105" t="s">
        <v>23</v>
      </c>
      <c r="B15" s="20">
        <f t="shared" si="0"/>
        <v>2212.6999999999998</v>
      </c>
      <c r="C15" s="21">
        <f t="shared" si="1"/>
        <v>1916.1</v>
      </c>
      <c r="D15" s="28">
        <v>1916.1</v>
      </c>
      <c r="E15" s="29">
        <v>0</v>
      </c>
      <c r="F15" s="29">
        <v>121.8</v>
      </c>
      <c r="G15" s="29">
        <v>152.4</v>
      </c>
      <c r="H15" s="29">
        <v>22.4</v>
      </c>
      <c r="I15" s="29">
        <v>264.7</v>
      </c>
      <c r="J15" s="29">
        <v>895.3</v>
      </c>
      <c r="K15" s="30">
        <v>709.8</v>
      </c>
      <c r="L15" s="31">
        <v>82</v>
      </c>
      <c r="M15" s="32">
        <v>82</v>
      </c>
    </row>
    <row r="16" spans="1:15" s="169" customFormat="1">
      <c r="A16" s="105" t="s">
        <v>68</v>
      </c>
      <c r="B16" s="20">
        <f t="shared" si="0"/>
        <v>1812.3000000000002</v>
      </c>
      <c r="C16" s="21">
        <f t="shared" si="1"/>
        <v>1626.6000000000001</v>
      </c>
      <c r="D16" s="33">
        <v>1501.4</v>
      </c>
      <c r="E16" s="29">
        <v>125.2</v>
      </c>
      <c r="F16" s="29">
        <v>4</v>
      </c>
      <c r="G16" s="29">
        <v>181.7</v>
      </c>
      <c r="H16" s="29">
        <v>0</v>
      </c>
      <c r="I16" s="29">
        <v>324.5</v>
      </c>
      <c r="J16" s="29">
        <v>1289.0999999999999</v>
      </c>
      <c r="K16" s="30">
        <v>1273.7</v>
      </c>
      <c r="L16" s="31">
        <v>76</v>
      </c>
      <c r="M16" s="32">
        <v>76</v>
      </c>
    </row>
    <row r="17" spans="1:13" s="169" customFormat="1">
      <c r="A17" s="105" t="s">
        <v>25</v>
      </c>
      <c r="B17" s="20">
        <f t="shared" si="0"/>
        <v>3369.1</v>
      </c>
      <c r="C17" s="21">
        <f t="shared" si="1"/>
        <v>3184.6</v>
      </c>
      <c r="D17" s="33">
        <v>3097</v>
      </c>
      <c r="E17" s="29">
        <v>87.6</v>
      </c>
      <c r="F17" s="29">
        <v>14.7</v>
      </c>
      <c r="G17" s="29">
        <v>169.8</v>
      </c>
      <c r="H17" s="29">
        <v>0</v>
      </c>
      <c r="I17" s="29">
        <v>90</v>
      </c>
      <c r="J17" s="29">
        <v>306.5</v>
      </c>
      <c r="K17" s="30">
        <v>306.5</v>
      </c>
      <c r="L17" s="31">
        <v>23</v>
      </c>
      <c r="M17" s="32">
        <v>36</v>
      </c>
    </row>
    <row r="18" spans="1:13" s="169" customFormat="1">
      <c r="A18" s="106" t="s">
        <v>26</v>
      </c>
      <c r="B18" s="20">
        <f t="shared" si="0"/>
        <v>904.3</v>
      </c>
      <c r="C18" s="21">
        <f t="shared" si="1"/>
        <v>779.8</v>
      </c>
      <c r="D18" s="29">
        <v>606.79999999999995</v>
      </c>
      <c r="E18" s="29">
        <v>173</v>
      </c>
      <c r="F18" s="29">
        <v>124.5</v>
      </c>
      <c r="G18" s="29">
        <v>0</v>
      </c>
      <c r="H18" s="29">
        <v>0</v>
      </c>
      <c r="I18" s="29">
        <v>10516.4</v>
      </c>
      <c r="J18" s="29">
        <v>18913.5</v>
      </c>
      <c r="K18" s="30">
        <v>18841</v>
      </c>
      <c r="L18" s="31">
        <v>32</v>
      </c>
      <c r="M18" s="32">
        <v>52</v>
      </c>
    </row>
    <row r="19" spans="1:13" s="169" customFormat="1">
      <c r="A19" s="106" t="s">
        <v>27</v>
      </c>
      <c r="B19" s="20">
        <f t="shared" si="0"/>
        <v>79580.5</v>
      </c>
      <c r="C19" s="21">
        <f t="shared" si="1"/>
        <v>77911.5</v>
      </c>
      <c r="D19" s="35">
        <v>73816.800000000003</v>
      </c>
      <c r="E19" s="29">
        <v>4094.7</v>
      </c>
      <c r="F19" s="29">
        <v>1669</v>
      </c>
      <c r="G19" s="29">
        <v>0</v>
      </c>
      <c r="H19" s="29">
        <v>0</v>
      </c>
      <c r="I19" s="29">
        <v>19784.599999999999</v>
      </c>
      <c r="J19" s="29">
        <v>19155.2</v>
      </c>
      <c r="K19" s="30">
        <v>6146.5</v>
      </c>
      <c r="L19" s="31">
        <v>10</v>
      </c>
      <c r="M19" s="32">
        <v>37</v>
      </c>
    </row>
    <row r="20" spans="1:13" s="169" customFormat="1">
      <c r="A20" s="106" t="s">
        <v>28</v>
      </c>
      <c r="B20" s="20">
        <f t="shared" si="0"/>
        <v>2089.6</v>
      </c>
      <c r="C20" s="21">
        <f t="shared" si="1"/>
        <v>1226.3</v>
      </c>
      <c r="D20" s="29">
        <v>1226.3</v>
      </c>
      <c r="E20" s="29">
        <v>0</v>
      </c>
      <c r="F20" s="29">
        <v>261.3</v>
      </c>
      <c r="G20" s="29">
        <v>0</v>
      </c>
      <c r="H20" s="29">
        <v>602</v>
      </c>
      <c r="I20" s="29">
        <v>0.7</v>
      </c>
      <c r="J20" s="29">
        <v>51.7</v>
      </c>
      <c r="K20" s="30">
        <v>0</v>
      </c>
      <c r="L20" s="31">
        <v>16</v>
      </c>
      <c r="M20" s="32">
        <v>16</v>
      </c>
    </row>
    <row r="21" spans="1:13" s="169" customFormat="1">
      <c r="A21" s="106" t="s">
        <v>29</v>
      </c>
      <c r="B21" s="20">
        <f t="shared" si="0"/>
        <v>4782.8999999999996</v>
      </c>
      <c r="C21" s="21">
        <f t="shared" si="1"/>
        <v>4639.2</v>
      </c>
      <c r="D21" s="29">
        <v>4586</v>
      </c>
      <c r="E21" s="29">
        <v>53.2</v>
      </c>
      <c r="F21" s="29">
        <v>142.19999999999999</v>
      </c>
      <c r="G21" s="29">
        <v>1.5</v>
      </c>
      <c r="H21" s="29">
        <v>0</v>
      </c>
      <c r="I21" s="29">
        <v>7305.6</v>
      </c>
      <c r="J21" s="36">
        <v>13069.8</v>
      </c>
      <c r="K21" s="30">
        <v>13069.8</v>
      </c>
      <c r="L21" s="31">
        <v>37</v>
      </c>
      <c r="M21" s="32">
        <v>67</v>
      </c>
    </row>
    <row r="22" spans="1:13" s="169" customFormat="1">
      <c r="A22" s="106" t="s">
        <v>30</v>
      </c>
      <c r="B22" s="20">
        <f t="shared" si="0"/>
        <v>1532.7</v>
      </c>
      <c r="C22" s="21">
        <f t="shared" si="1"/>
        <v>1455.8</v>
      </c>
      <c r="D22" s="29">
        <v>1455.8</v>
      </c>
      <c r="E22" s="29">
        <v>0</v>
      </c>
      <c r="F22" s="29">
        <v>76.900000000000006</v>
      </c>
      <c r="G22" s="29">
        <v>0</v>
      </c>
      <c r="H22" s="29">
        <v>0</v>
      </c>
      <c r="I22" s="29">
        <v>202.5</v>
      </c>
      <c r="J22" s="29">
        <v>0</v>
      </c>
      <c r="K22" s="30">
        <v>0</v>
      </c>
      <c r="L22" s="31">
        <v>9</v>
      </c>
      <c r="M22" s="32">
        <v>16</v>
      </c>
    </row>
    <row r="23" spans="1:13" s="169" customFormat="1">
      <c r="A23" s="106" t="s">
        <v>31</v>
      </c>
      <c r="B23" s="20">
        <f t="shared" si="0"/>
        <v>1673.9</v>
      </c>
      <c r="C23" s="21">
        <f t="shared" si="1"/>
        <v>1366.5</v>
      </c>
      <c r="D23" s="29">
        <v>1366.5</v>
      </c>
      <c r="E23" s="29">
        <v>0</v>
      </c>
      <c r="F23" s="29">
        <v>223.2</v>
      </c>
      <c r="G23" s="29">
        <v>76.5</v>
      </c>
      <c r="H23" s="29">
        <v>7.7</v>
      </c>
      <c r="I23" s="29">
        <v>52.5</v>
      </c>
      <c r="J23" s="29">
        <v>5877.1</v>
      </c>
      <c r="K23" s="30">
        <v>4351.6000000000004</v>
      </c>
      <c r="L23" s="31"/>
      <c r="M23" s="32">
        <v>240</v>
      </c>
    </row>
    <row r="24" spans="1:13" s="169" customFormat="1">
      <c r="A24" s="106" t="s">
        <v>32</v>
      </c>
      <c r="B24" s="20">
        <f t="shared" si="0"/>
        <v>3037.6000000000004</v>
      </c>
      <c r="C24" s="21">
        <f t="shared" si="1"/>
        <v>1649.4</v>
      </c>
      <c r="D24" s="29">
        <v>1649.4</v>
      </c>
      <c r="E24" s="29">
        <v>0</v>
      </c>
      <c r="F24" s="29">
        <v>358.5</v>
      </c>
      <c r="G24" s="29">
        <v>1029.7</v>
      </c>
      <c r="H24" s="29">
        <v>0</v>
      </c>
      <c r="I24" s="29">
        <v>1297.2</v>
      </c>
      <c r="J24" s="29">
        <v>4009</v>
      </c>
      <c r="K24" s="30">
        <v>2888.2</v>
      </c>
      <c r="L24" s="31"/>
      <c r="M24" s="32">
        <v>163</v>
      </c>
    </row>
    <row r="25" spans="1:13" s="169" customFormat="1">
      <c r="A25" s="106" t="s">
        <v>33</v>
      </c>
      <c r="B25" s="20">
        <f t="shared" si="0"/>
        <v>4218.7</v>
      </c>
      <c r="C25" s="21">
        <f t="shared" si="1"/>
        <v>3035.9</v>
      </c>
      <c r="D25" s="29">
        <v>3035.9</v>
      </c>
      <c r="E25" s="29">
        <v>0</v>
      </c>
      <c r="F25" s="29">
        <v>271</v>
      </c>
      <c r="G25" s="29">
        <v>911.8</v>
      </c>
      <c r="H25" s="29">
        <v>0</v>
      </c>
      <c r="I25" s="29">
        <v>1657.9</v>
      </c>
      <c r="J25" s="29">
        <v>2421.8000000000002</v>
      </c>
      <c r="K25" s="30">
        <v>2421.8000000000002</v>
      </c>
      <c r="L25" s="31">
        <v>247</v>
      </c>
      <c r="M25" s="32">
        <v>247</v>
      </c>
    </row>
    <row r="26" spans="1:13" s="169" customFormat="1">
      <c r="A26" s="106" t="s">
        <v>34</v>
      </c>
      <c r="B26" s="20">
        <f t="shared" si="0"/>
        <v>3300.6</v>
      </c>
      <c r="C26" s="21">
        <f t="shared" si="1"/>
        <v>3270</v>
      </c>
      <c r="D26" s="29">
        <v>3270</v>
      </c>
      <c r="E26" s="29">
        <v>0</v>
      </c>
      <c r="F26" s="29">
        <v>30.6</v>
      </c>
      <c r="G26" s="29">
        <v>0</v>
      </c>
      <c r="H26" s="29">
        <v>0</v>
      </c>
      <c r="I26" s="29">
        <v>2726.1</v>
      </c>
      <c r="J26" s="29">
        <v>1143.8</v>
      </c>
      <c r="K26" s="30">
        <v>1143.8</v>
      </c>
      <c r="L26" s="31">
        <v>13</v>
      </c>
      <c r="M26" s="32">
        <v>25</v>
      </c>
    </row>
    <row r="27" spans="1:13" s="169" customFormat="1">
      <c r="A27" s="106" t="s">
        <v>35</v>
      </c>
      <c r="B27" s="20">
        <f t="shared" si="0"/>
        <v>7580.3000000000011</v>
      </c>
      <c r="C27" s="21">
        <f t="shared" si="1"/>
        <v>4429</v>
      </c>
      <c r="D27" s="29">
        <v>3179.4</v>
      </c>
      <c r="E27" s="29">
        <v>1249.5999999999999</v>
      </c>
      <c r="F27" s="29">
        <v>972.6</v>
      </c>
      <c r="G27" s="29">
        <v>4.3</v>
      </c>
      <c r="H27" s="29">
        <v>2174.4</v>
      </c>
      <c r="I27" s="29">
        <v>503</v>
      </c>
      <c r="J27" s="29">
        <v>836.3</v>
      </c>
      <c r="K27" s="30">
        <v>836.3</v>
      </c>
      <c r="L27" s="31">
        <v>29</v>
      </c>
      <c r="M27" s="32">
        <v>62</v>
      </c>
    </row>
    <row r="28" spans="1:13" s="169" customFormat="1">
      <c r="A28" s="106" t="s">
        <v>36</v>
      </c>
      <c r="B28" s="20">
        <f t="shared" si="0"/>
        <v>5217.8</v>
      </c>
      <c r="C28" s="21">
        <f t="shared" si="1"/>
        <v>2537</v>
      </c>
      <c r="D28" s="29">
        <v>2502.6999999999998</v>
      </c>
      <c r="E28" s="29">
        <v>34.299999999999997</v>
      </c>
      <c r="F28" s="29">
        <v>935.6</v>
      </c>
      <c r="G28" s="29">
        <v>1745.2</v>
      </c>
      <c r="H28" s="29">
        <v>0</v>
      </c>
      <c r="I28" s="29">
        <v>991.5</v>
      </c>
      <c r="J28" s="29">
        <v>470.5</v>
      </c>
      <c r="K28" s="30">
        <v>470.5</v>
      </c>
      <c r="L28" s="31">
        <v>108</v>
      </c>
      <c r="M28" s="32">
        <v>196</v>
      </c>
    </row>
    <row r="29" spans="1:13" s="169" customFormat="1">
      <c r="A29" s="106" t="s">
        <v>37</v>
      </c>
      <c r="B29" s="20">
        <f t="shared" si="0"/>
        <v>243.8</v>
      </c>
      <c r="C29" s="21">
        <f t="shared" si="1"/>
        <v>234.4</v>
      </c>
      <c r="D29" s="29">
        <v>234.4</v>
      </c>
      <c r="E29" s="29">
        <v>0</v>
      </c>
      <c r="F29" s="29">
        <v>9.4</v>
      </c>
      <c r="G29" s="29">
        <v>0</v>
      </c>
      <c r="H29" s="29">
        <v>0</v>
      </c>
      <c r="I29" s="29">
        <v>146.6</v>
      </c>
      <c r="J29" s="29">
        <v>2699.1</v>
      </c>
      <c r="K29" s="30">
        <v>536.29999999999995</v>
      </c>
      <c r="L29" s="31"/>
      <c r="M29" s="32">
        <v>24</v>
      </c>
    </row>
    <row r="30" spans="1:13" s="169" customFormat="1">
      <c r="A30" s="106" t="s">
        <v>38</v>
      </c>
      <c r="B30" s="20">
        <f t="shared" si="0"/>
        <v>1226.5</v>
      </c>
      <c r="C30" s="21">
        <f t="shared" si="1"/>
        <v>959.6</v>
      </c>
      <c r="D30" s="29">
        <v>959.6</v>
      </c>
      <c r="E30" s="29">
        <v>0</v>
      </c>
      <c r="F30" s="29">
        <v>190.1</v>
      </c>
      <c r="G30" s="29">
        <v>14.5</v>
      </c>
      <c r="H30" s="29">
        <v>62.3</v>
      </c>
      <c r="I30" s="29">
        <v>119.4</v>
      </c>
      <c r="J30" s="29">
        <v>234.7</v>
      </c>
      <c r="K30" s="30">
        <v>136</v>
      </c>
      <c r="L30" s="31">
        <v>107</v>
      </c>
      <c r="M30" s="32">
        <v>107</v>
      </c>
    </row>
    <row r="31" spans="1:13" s="13" customFormat="1">
      <c r="A31" s="106" t="s">
        <v>39</v>
      </c>
      <c r="B31" s="107">
        <f t="shared" si="0"/>
        <v>779.8</v>
      </c>
      <c r="C31" s="21">
        <f t="shared" si="1"/>
        <v>418</v>
      </c>
      <c r="D31" s="35">
        <v>418</v>
      </c>
      <c r="E31" s="35">
        <v>0</v>
      </c>
      <c r="F31" s="35">
        <v>110.8</v>
      </c>
      <c r="G31" s="35">
        <v>251</v>
      </c>
      <c r="H31" s="35">
        <v>0</v>
      </c>
      <c r="I31" s="35">
        <v>1241.2</v>
      </c>
      <c r="J31" s="35">
        <v>1260.7</v>
      </c>
      <c r="K31" s="37">
        <v>1008.7</v>
      </c>
      <c r="L31" s="38">
        <v>144</v>
      </c>
      <c r="M31" s="39">
        <v>144</v>
      </c>
    </row>
    <row r="32" spans="1:13" s="169" customFormat="1">
      <c r="A32" s="106" t="s">
        <v>40</v>
      </c>
      <c r="B32" s="20">
        <f t="shared" si="0"/>
        <v>3603.0000000000005</v>
      </c>
      <c r="C32" s="21">
        <f t="shared" si="1"/>
        <v>2278.7000000000003</v>
      </c>
      <c r="D32" s="29">
        <v>2237.3000000000002</v>
      </c>
      <c r="E32" s="29">
        <v>41.4</v>
      </c>
      <c r="F32" s="29">
        <v>710.7</v>
      </c>
      <c r="G32" s="29">
        <v>482.6</v>
      </c>
      <c r="H32" s="29">
        <v>131</v>
      </c>
      <c r="I32" s="29">
        <v>1311.3</v>
      </c>
      <c r="J32" s="29">
        <v>2747.9</v>
      </c>
      <c r="K32" s="30">
        <v>2467.1999999999998</v>
      </c>
      <c r="L32" s="31">
        <v>48</v>
      </c>
      <c r="M32" s="32">
        <v>99</v>
      </c>
    </row>
    <row r="33" spans="1:13" s="169" customFormat="1">
      <c r="A33" s="106" t="s">
        <v>41</v>
      </c>
      <c r="B33" s="20">
        <f t="shared" si="0"/>
        <v>1433</v>
      </c>
      <c r="C33" s="21">
        <f t="shared" si="1"/>
        <v>862</v>
      </c>
      <c r="D33" s="29">
        <v>862</v>
      </c>
      <c r="E33" s="29">
        <v>0</v>
      </c>
      <c r="F33" s="29">
        <v>142.1</v>
      </c>
      <c r="G33" s="29">
        <v>428.9</v>
      </c>
      <c r="H33" s="29">
        <v>0</v>
      </c>
      <c r="I33" s="41">
        <v>685.1</v>
      </c>
      <c r="J33" s="29">
        <v>2188.3000000000002</v>
      </c>
      <c r="K33" s="30">
        <v>2188.3000000000002</v>
      </c>
      <c r="L33" s="31">
        <v>101</v>
      </c>
      <c r="M33" s="32">
        <v>137</v>
      </c>
    </row>
    <row r="34" spans="1:13" s="169" customFormat="1">
      <c r="A34" s="106" t="s">
        <v>42</v>
      </c>
      <c r="B34" s="20">
        <f t="shared" si="0"/>
        <v>1873.5</v>
      </c>
      <c r="C34" s="21">
        <f t="shared" si="1"/>
        <v>1006</v>
      </c>
      <c r="D34" s="29">
        <v>987.6</v>
      </c>
      <c r="E34" s="29">
        <v>18.399999999999999</v>
      </c>
      <c r="F34" s="29">
        <v>364.9</v>
      </c>
      <c r="G34" s="29">
        <v>502.6</v>
      </c>
      <c r="H34" s="41">
        <v>0</v>
      </c>
      <c r="I34" s="29">
        <v>4929.8</v>
      </c>
      <c r="J34" s="29">
        <v>5912.5</v>
      </c>
      <c r="K34" s="30">
        <v>5757.9</v>
      </c>
      <c r="L34" s="31"/>
      <c r="M34" s="32">
        <v>54</v>
      </c>
    </row>
    <row r="35" spans="1:13" s="169" customFormat="1">
      <c r="A35" s="106" t="s">
        <v>43</v>
      </c>
      <c r="B35" s="20">
        <f t="shared" si="0"/>
        <v>2134.6</v>
      </c>
      <c r="C35" s="21">
        <f t="shared" si="1"/>
        <v>1627.1</v>
      </c>
      <c r="D35" s="29">
        <v>1627.1</v>
      </c>
      <c r="E35" s="29">
        <v>0</v>
      </c>
      <c r="F35" s="29">
        <v>302</v>
      </c>
      <c r="G35" s="29">
        <v>205.5</v>
      </c>
      <c r="H35" s="29">
        <v>0</v>
      </c>
      <c r="I35" s="29">
        <v>0</v>
      </c>
      <c r="J35" s="29">
        <v>125.2</v>
      </c>
      <c r="K35" s="30">
        <v>96</v>
      </c>
      <c r="L35" s="31">
        <v>69</v>
      </c>
      <c r="M35" s="32">
        <v>69</v>
      </c>
    </row>
    <row r="36" spans="1:13" s="169" customFormat="1">
      <c r="A36" s="106" t="s">
        <v>44</v>
      </c>
      <c r="B36" s="20">
        <f t="shared" si="0"/>
        <v>1125.5</v>
      </c>
      <c r="C36" s="21">
        <f t="shared" si="1"/>
        <v>313.7</v>
      </c>
      <c r="D36" s="29">
        <v>304.7</v>
      </c>
      <c r="E36" s="29">
        <v>9</v>
      </c>
      <c r="F36" s="29">
        <v>107.6</v>
      </c>
      <c r="G36" s="29">
        <v>704.2</v>
      </c>
      <c r="H36" s="29">
        <v>0</v>
      </c>
      <c r="I36" s="29">
        <v>789.3</v>
      </c>
      <c r="J36" s="29">
        <v>2788.8</v>
      </c>
      <c r="K36" s="30">
        <v>288.89999999999998</v>
      </c>
      <c r="L36" s="31">
        <v>5</v>
      </c>
      <c r="M36" s="32">
        <v>5</v>
      </c>
    </row>
    <row r="37" spans="1:13" s="169" customFormat="1">
      <c r="A37" s="106" t="s">
        <v>45</v>
      </c>
      <c r="B37" s="20">
        <f t="shared" si="0"/>
        <v>2064.8000000000002</v>
      </c>
      <c r="C37" s="21">
        <f t="shared" si="1"/>
        <v>1669.2</v>
      </c>
      <c r="D37" s="29">
        <v>1247.7</v>
      </c>
      <c r="E37" s="29">
        <v>421.5</v>
      </c>
      <c r="F37" s="29">
        <v>359</v>
      </c>
      <c r="G37" s="29">
        <v>36.6</v>
      </c>
      <c r="H37" s="29">
        <v>0</v>
      </c>
      <c r="I37" s="29">
        <v>81.599999999999994</v>
      </c>
      <c r="J37" s="29">
        <v>142.19999999999999</v>
      </c>
      <c r="K37" s="30">
        <v>127.1</v>
      </c>
      <c r="L37" s="31">
        <v>149</v>
      </c>
      <c r="M37" s="32">
        <v>149</v>
      </c>
    </row>
    <row r="38" spans="1:13" s="169" customFormat="1">
      <c r="A38" s="106" t="s">
        <v>46</v>
      </c>
      <c r="B38" s="20">
        <f t="shared" si="0"/>
        <v>4631</v>
      </c>
      <c r="C38" s="21">
        <f t="shared" si="1"/>
        <v>4356.3</v>
      </c>
      <c r="D38" s="29">
        <v>4295.5</v>
      </c>
      <c r="E38" s="29">
        <v>60.8</v>
      </c>
      <c r="F38" s="29">
        <v>247.4</v>
      </c>
      <c r="G38" s="29">
        <v>27.3</v>
      </c>
      <c r="H38" s="29">
        <v>0</v>
      </c>
      <c r="I38" s="29">
        <v>0</v>
      </c>
      <c r="J38" s="29">
        <v>411.5</v>
      </c>
      <c r="K38" s="30">
        <v>411.5</v>
      </c>
      <c r="L38" s="31">
        <v>31</v>
      </c>
      <c r="M38" s="32">
        <v>46</v>
      </c>
    </row>
    <row r="39" spans="1:13" s="169" customFormat="1">
      <c r="A39" s="106" t="s">
        <v>47</v>
      </c>
      <c r="B39" s="20">
        <f t="shared" si="0"/>
        <v>3715.7</v>
      </c>
      <c r="C39" s="21">
        <f t="shared" si="1"/>
        <v>1009</v>
      </c>
      <c r="D39" s="35">
        <v>736.1</v>
      </c>
      <c r="E39" s="29">
        <v>272.89999999999998</v>
      </c>
      <c r="F39" s="29">
        <v>1059.9000000000001</v>
      </c>
      <c r="G39" s="29">
        <v>1646.8</v>
      </c>
      <c r="H39" s="29">
        <v>0</v>
      </c>
      <c r="I39" s="29">
        <v>1469.7</v>
      </c>
      <c r="J39" s="29">
        <v>2949.6</v>
      </c>
      <c r="K39" s="30">
        <v>1568.1</v>
      </c>
      <c r="L39" s="31">
        <v>115</v>
      </c>
      <c r="M39" s="32">
        <v>115</v>
      </c>
    </row>
    <row r="40" spans="1:13" s="169" customFormat="1">
      <c r="A40" s="106" t="s">
        <v>48</v>
      </c>
      <c r="B40" s="20">
        <f t="shared" si="0"/>
        <v>4190.0999999999995</v>
      </c>
      <c r="C40" s="21">
        <f t="shared" si="1"/>
        <v>3939.2</v>
      </c>
      <c r="D40" s="29">
        <v>3909.1</v>
      </c>
      <c r="E40" s="29">
        <v>30.1</v>
      </c>
      <c r="F40" s="29">
        <v>250.9</v>
      </c>
      <c r="G40" s="29">
        <v>0</v>
      </c>
      <c r="H40" s="29">
        <v>0</v>
      </c>
      <c r="I40" s="29">
        <v>1101.4000000000001</v>
      </c>
      <c r="J40" s="29">
        <v>8175.1</v>
      </c>
      <c r="K40" s="30">
        <v>5808.8</v>
      </c>
      <c r="L40" s="31">
        <v>32</v>
      </c>
      <c r="M40" s="32">
        <v>67</v>
      </c>
    </row>
    <row r="41" spans="1:13" s="169" customFormat="1">
      <c r="A41" s="106" t="s">
        <v>49</v>
      </c>
      <c r="B41" s="20">
        <f t="shared" si="0"/>
        <v>3037</v>
      </c>
      <c r="C41" s="21">
        <f t="shared" si="1"/>
        <v>2646.4</v>
      </c>
      <c r="D41" s="35">
        <v>2451.6</v>
      </c>
      <c r="E41" s="29">
        <v>194.8</v>
      </c>
      <c r="F41" s="29">
        <v>380.6</v>
      </c>
      <c r="G41" s="29">
        <v>10</v>
      </c>
      <c r="H41" s="29">
        <v>0</v>
      </c>
      <c r="I41" s="29">
        <v>68.599999999999994</v>
      </c>
      <c r="J41" s="29">
        <v>732.9</v>
      </c>
      <c r="K41" s="30">
        <v>226.8</v>
      </c>
      <c r="L41" s="31">
        <v>59</v>
      </c>
      <c r="M41" s="32">
        <v>76</v>
      </c>
    </row>
    <row r="42" spans="1:13" s="169" customFormat="1">
      <c r="A42" s="106" t="s">
        <v>50</v>
      </c>
      <c r="B42" s="20">
        <f t="shared" si="0"/>
        <v>1562.3999999999999</v>
      </c>
      <c r="C42" s="21">
        <f t="shared" si="1"/>
        <v>493.7</v>
      </c>
      <c r="D42" s="29">
        <v>493.7</v>
      </c>
      <c r="E42" s="29">
        <v>0</v>
      </c>
      <c r="F42" s="29">
        <v>548.4</v>
      </c>
      <c r="G42" s="29">
        <v>520.29999999999995</v>
      </c>
      <c r="H42" s="29">
        <v>0</v>
      </c>
      <c r="I42" s="29">
        <v>801.6</v>
      </c>
      <c r="J42" s="29">
        <v>880.2</v>
      </c>
      <c r="K42" s="30">
        <v>650</v>
      </c>
      <c r="L42" s="31"/>
      <c r="M42" s="32">
        <v>52</v>
      </c>
    </row>
    <row r="43" spans="1:13" s="169" customFormat="1" ht="13.5" thickBot="1">
      <c r="A43" s="109" t="s">
        <v>51</v>
      </c>
      <c r="B43" s="20">
        <f t="shared" si="0"/>
        <v>11303.499999999998</v>
      </c>
      <c r="C43" s="110">
        <f t="shared" si="1"/>
        <v>9477.6</v>
      </c>
      <c r="D43" s="43">
        <v>9022.6</v>
      </c>
      <c r="E43" s="44">
        <v>455</v>
      </c>
      <c r="F43" s="44">
        <v>1626.8</v>
      </c>
      <c r="G43" s="44">
        <v>194.3</v>
      </c>
      <c r="H43" s="44">
        <v>4.8</v>
      </c>
      <c r="I43" s="44">
        <v>447.4</v>
      </c>
      <c r="J43" s="44">
        <v>16280.6</v>
      </c>
      <c r="K43" s="45">
        <v>13058.7</v>
      </c>
      <c r="L43" s="46">
        <v>123</v>
      </c>
      <c r="M43" s="47">
        <v>278</v>
      </c>
    </row>
    <row r="44" spans="1:13" ht="13.5" thickBot="1">
      <c r="A44" s="48" t="s">
        <v>6</v>
      </c>
      <c r="B44" s="49">
        <f>SUM(B8:B43)</f>
        <v>191674.99999999997</v>
      </c>
      <c r="C44" s="50">
        <f t="shared" si="1"/>
        <v>157355.50000000006</v>
      </c>
      <c r="D44" s="49">
        <f t="shared" ref="D44:M44" si="2">SUM(D8:D43)</f>
        <v>147888.30000000005</v>
      </c>
      <c r="E44" s="49">
        <f t="shared" si="2"/>
        <v>9467.1999999999971</v>
      </c>
      <c r="F44" s="49">
        <f t="shared" si="2"/>
        <v>18212.099999999999</v>
      </c>
      <c r="G44" s="51">
        <f t="shared" si="2"/>
        <v>13092.399999999998</v>
      </c>
      <c r="H44" s="49">
        <f t="shared" si="2"/>
        <v>3015.0000000000005</v>
      </c>
      <c r="I44" s="49">
        <f t="shared" si="2"/>
        <v>76397.2</v>
      </c>
      <c r="J44" s="49">
        <f t="shared" si="2"/>
        <v>180284.00000000003</v>
      </c>
      <c r="K44" s="52">
        <f t="shared" si="2"/>
        <v>120628.30000000002</v>
      </c>
      <c r="L44" s="53">
        <f t="shared" si="2"/>
        <v>5240</v>
      </c>
      <c r="M44" s="51">
        <f t="shared" si="2"/>
        <v>8073</v>
      </c>
    </row>
    <row r="45" spans="1:13" ht="16.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3" ht="21" customHeight="1">
      <c r="A46" s="251" t="s">
        <v>57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</row>
    <row r="47" spans="1:13" ht="28.5" customHeight="1">
      <c r="A47" s="54" t="s">
        <v>58</v>
      </c>
      <c r="B47" s="54"/>
      <c r="C47" s="3"/>
      <c r="D47" s="3"/>
      <c r="E47" s="3"/>
      <c r="F47" s="3"/>
      <c r="G47" s="3"/>
      <c r="H47" s="3"/>
      <c r="I47" s="3"/>
      <c r="J47" s="3"/>
      <c r="K47" s="3"/>
    </row>
  </sheetData>
  <mergeCells count="17">
    <mergeCell ref="A46:K46"/>
    <mergeCell ref="D5:E5"/>
    <mergeCell ref="F5:F6"/>
    <mergeCell ref="G5:G6"/>
    <mergeCell ref="H5:H6"/>
    <mergeCell ref="L5:L6"/>
    <mergeCell ref="M5:M6"/>
    <mergeCell ref="A1:K1"/>
    <mergeCell ref="A3:M3"/>
    <mergeCell ref="A4:A6"/>
    <mergeCell ref="B4:H4"/>
    <mergeCell ref="I4:I6"/>
    <mergeCell ref="J4:J6"/>
    <mergeCell ref="K4:K6"/>
    <mergeCell ref="L4:M4"/>
    <mergeCell ref="B5:B6"/>
    <mergeCell ref="C5:C6"/>
  </mergeCells>
  <pageMargins left="0.26" right="0.23" top="0.74" bottom="1" header="0.5" footer="0.5"/>
  <pageSetup fitToWidth="0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/>
  </sheetViews>
  <sheetFormatPr defaultRowHeight="12.75"/>
  <cols>
    <col min="1" max="1" width="9.85546875" style="1" customWidth="1"/>
    <col min="2" max="2" width="8.28515625" style="1" customWidth="1"/>
    <col min="3" max="4" width="8.140625" style="1" customWidth="1"/>
    <col min="5" max="5" width="7.140625" style="1" customWidth="1"/>
    <col min="6" max="6" width="7.42578125" style="1" customWidth="1"/>
    <col min="7" max="7" width="8.42578125" style="1" customWidth="1"/>
    <col min="8" max="8" width="6.7109375" style="1" customWidth="1"/>
    <col min="9" max="9" width="7.85546875" style="1" customWidth="1"/>
    <col min="10" max="10" width="8.42578125" style="1" customWidth="1"/>
    <col min="11" max="11" width="7.5703125" style="1" customWidth="1"/>
    <col min="12" max="12" width="6.7109375" style="1" customWidth="1"/>
    <col min="13" max="13" width="6.42578125" style="1" customWidth="1"/>
    <col min="14" max="14" width="9.140625" customWidth="1"/>
  </cols>
  <sheetData>
    <row r="1" spans="1:13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3" ht="13.5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M2" s="4"/>
    </row>
    <row r="3" spans="1:13">
      <c r="A3" s="170" t="s">
        <v>88</v>
      </c>
      <c r="B3" s="171"/>
      <c r="C3" s="171"/>
      <c r="D3" s="171"/>
      <c r="E3" s="171"/>
      <c r="F3" s="171"/>
      <c r="G3" s="171"/>
      <c r="H3" s="171"/>
      <c r="I3" s="171"/>
      <c r="J3" s="171"/>
      <c r="K3" s="172"/>
      <c r="L3" s="173"/>
      <c r="M3" s="25"/>
    </row>
    <row r="4" spans="1:13" ht="32.25" customHeight="1">
      <c r="A4" s="253" t="s">
        <v>0</v>
      </c>
      <c r="B4" s="254" t="s">
        <v>1</v>
      </c>
      <c r="C4" s="254"/>
      <c r="D4" s="254"/>
      <c r="E4" s="254"/>
      <c r="F4" s="254"/>
      <c r="G4" s="254"/>
      <c r="H4" s="254"/>
      <c r="I4" s="249" t="s">
        <v>2</v>
      </c>
      <c r="J4" s="249" t="s">
        <v>3</v>
      </c>
      <c r="K4" s="249" t="s">
        <v>4</v>
      </c>
      <c r="L4" s="250" t="s">
        <v>5</v>
      </c>
      <c r="M4" s="250"/>
    </row>
    <row r="5" spans="1:13">
      <c r="A5" s="253"/>
      <c r="B5" s="249" t="s">
        <v>6</v>
      </c>
      <c r="C5" s="249" t="s">
        <v>7</v>
      </c>
      <c r="D5" s="267" t="s">
        <v>8</v>
      </c>
      <c r="E5" s="267"/>
      <c r="F5" s="249" t="s">
        <v>9</v>
      </c>
      <c r="G5" s="249" t="s">
        <v>56</v>
      </c>
      <c r="H5" s="249" t="s">
        <v>11</v>
      </c>
      <c r="I5" s="249"/>
      <c r="J5" s="249"/>
      <c r="K5" s="249"/>
      <c r="L5" s="249" t="s">
        <v>12</v>
      </c>
      <c r="M5" s="250" t="s">
        <v>13</v>
      </c>
    </row>
    <row r="6" spans="1:13" ht="54.75" customHeight="1">
      <c r="A6" s="253"/>
      <c r="B6" s="249"/>
      <c r="C6" s="249"/>
      <c r="D6" s="17" t="s">
        <v>14</v>
      </c>
      <c r="E6" s="17" t="s">
        <v>15</v>
      </c>
      <c r="F6" s="249"/>
      <c r="G6" s="249"/>
      <c r="H6" s="249"/>
      <c r="I6" s="249"/>
      <c r="J6" s="249"/>
      <c r="K6" s="249"/>
      <c r="L6" s="249"/>
      <c r="M6" s="250"/>
    </row>
    <row r="7" spans="1:13" s="11" customFormat="1" ht="14.25" customHeight="1" thickBot="1">
      <c r="A7" s="7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18">
        <v>13</v>
      </c>
    </row>
    <row r="8" spans="1:13" s="169" customFormat="1">
      <c r="A8" s="104" t="s">
        <v>16</v>
      </c>
      <c r="B8" s="20">
        <f t="shared" ref="B8:B43" si="0">D8+E8+F8+G8+H8</f>
        <v>10486.699999999999</v>
      </c>
      <c r="C8" s="174">
        <f t="shared" ref="C8:C44" si="1">D8+E8</f>
        <v>5041.8</v>
      </c>
      <c r="D8" s="21">
        <v>3618.4</v>
      </c>
      <c r="E8" s="22">
        <v>1423.4</v>
      </c>
      <c r="F8" s="22">
        <v>3726.3</v>
      </c>
      <c r="G8" s="22">
        <v>1714.3</v>
      </c>
      <c r="H8" s="22">
        <v>4.3</v>
      </c>
      <c r="I8" s="22">
        <v>4702.3999999999996</v>
      </c>
      <c r="J8" s="22">
        <v>46304.9</v>
      </c>
      <c r="K8" s="23">
        <v>17367.599999999999</v>
      </c>
      <c r="L8" s="24">
        <v>2606</v>
      </c>
      <c r="M8" s="25">
        <v>3501</v>
      </c>
    </row>
    <row r="9" spans="1:13" s="169" customFormat="1">
      <c r="A9" s="105" t="s">
        <v>17</v>
      </c>
      <c r="B9" s="20">
        <f t="shared" si="0"/>
        <v>3454.8</v>
      </c>
      <c r="C9" s="174">
        <f t="shared" si="1"/>
        <v>2893.1000000000004</v>
      </c>
      <c r="D9" s="28">
        <v>2873.3</v>
      </c>
      <c r="E9" s="29">
        <v>19.8</v>
      </c>
      <c r="F9" s="29">
        <v>559.5</v>
      </c>
      <c r="G9" s="29">
        <v>2.2000000000000002</v>
      </c>
      <c r="H9" s="29">
        <v>0</v>
      </c>
      <c r="I9" s="29">
        <v>8276.2000000000007</v>
      </c>
      <c r="J9" s="29">
        <v>5502.2</v>
      </c>
      <c r="K9" s="30">
        <v>2371</v>
      </c>
      <c r="L9" s="31">
        <v>77</v>
      </c>
      <c r="M9" s="32">
        <v>128</v>
      </c>
    </row>
    <row r="10" spans="1:13" s="169" customFormat="1">
      <c r="A10" s="105" t="s">
        <v>18</v>
      </c>
      <c r="B10" s="20">
        <f t="shared" si="0"/>
        <v>1121.3</v>
      </c>
      <c r="C10" s="174">
        <f t="shared" si="1"/>
        <v>991</v>
      </c>
      <c r="D10" s="28">
        <v>789.5</v>
      </c>
      <c r="E10" s="29">
        <v>201.5</v>
      </c>
      <c r="F10" s="29">
        <v>96.7</v>
      </c>
      <c r="G10" s="29">
        <v>33.6</v>
      </c>
      <c r="H10" s="29">
        <v>0</v>
      </c>
      <c r="I10" s="29">
        <v>1278.8</v>
      </c>
      <c r="J10" s="29">
        <v>5059.6000000000004</v>
      </c>
      <c r="K10" s="30">
        <v>5059.6000000000004</v>
      </c>
      <c r="L10" s="31">
        <v>223</v>
      </c>
      <c r="M10" s="32">
        <v>302</v>
      </c>
    </row>
    <row r="11" spans="1:13" s="175" customFormat="1">
      <c r="A11" s="105" t="s">
        <v>19</v>
      </c>
      <c r="B11" s="20">
        <f t="shared" si="0"/>
        <v>442.70000000000005</v>
      </c>
      <c r="C11" s="174">
        <f t="shared" si="1"/>
        <v>435.1</v>
      </c>
      <c r="D11" s="28">
        <v>435.1</v>
      </c>
      <c r="E11" s="29">
        <v>0</v>
      </c>
      <c r="F11" s="29">
        <v>7.6</v>
      </c>
      <c r="G11" s="29">
        <v>0</v>
      </c>
      <c r="H11" s="29">
        <v>0</v>
      </c>
      <c r="I11" s="29">
        <v>0</v>
      </c>
      <c r="J11" s="29">
        <v>543.1</v>
      </c>
      <c r="K11" s="30">
        <v>543.1</v>
      </c>
      <c r="L11" s="31">
        <v>10</v>
      </c>
      <c r="M11" s="32">
        <v>23</v>
      </c>
    </row>
    <row r="12" spans="1:13" s="169" customFormat="1">
      <c r="A12" s="105" t="s">
        <v>20</v>
      </c>
      <c r="B12" s="20">
        <f t="shared" si="0"/>
        <v>1354.6</v>
      </c>
      <c r="C12" s="174">
        <f t="shared" si="1"/>
        <v>1235.5999999999999</v>
      </c>
      <c r="D12" s="28">
        <v>1200.5999999999999</v>
      </c>
      <c r="E12" s="29">
        <v>35</v>
      </c>
      <c r="F12" s="29">
        <v>119</v>
      </c>
      <c r="G12" s="29">
        <v>0</v>
      </c>
      <c r="H12" s="29">
        <v>0</v>
      </c>
      <c r="I12" s="29">
        <v>452.6</v>
      </c>
      <c r="J12" s="29">
        <v>1120.7</v>
      </c>
      <c r="K12" s="30">
        <v>743.6</v>
      </c>
      <c r="L12" s="31"/>
      <c r="M12" s="32">
        <v>44</v>
      </c>
    </row>
    <row r="13" spans="1:13" s="169" customFormat="1">
      <c r="A13" s="105" t="s">
        <v>21</v>
      </c>
      <c r="B13" s="20">
        <f t="shared" si="0"/>
        <v>3593.3</v>
      </c>
      <c r="C13" s="174">
        <f t="shared" si="1"/>
        <v>2514.1000000000004</v>
      </c>
      <c r="D13" s="28">
        <v>2424.3000000000002</v>
      </c>
      <c r="E13" s="29">
        <v>89.8</v>
      </c>
      <c r="F13" s="29">
        <v>314.7</v>
      </c>
      <c r="G13" s="29">
        <v>764.5</v>
      </c>
      <c r="H13" s="29">
        <v>0</v>
      </c>
      <c r="I13" s="29">
        <v>543.4</v>
      </c>
      <c r="J13" s="29">
        <v>2315.6</v>
      </c>
      <c r="K13" s="30">
        <v>2042.4</v>
      </c>
      <c r="L13" s="31"/>
      <c r="M13" s="32">
        <v>214</v>
      </c>
    </row>
    <row r="14" spans="1:13" s="169" customFormat="1">
      <c r="A14" s="105" t="s">
        <v>22</v>
      </c>
      <c r="B14" s="20">
        <f t="shared" si="0"/>
        <v>1798.1000000000001</v>
      </c>
      <c r="C14" s="174">
        <f t="shared" si="1"/>
        <v>1277.6000000000001</v>
      </c>
      <c r="D14" s="28">
        <v>1226.9000000000001</v>
      </c>
      <c r="E14" s="29">
        <v>50.7</v>
      </c>
      <c r="F14" s="29">
        <v>520.5</v>
      </c>
      <c r="G14" s="29">
        <v>0</v>
      </c>
      <c r="H14" s="29">
        <v>0</v>
      </c>
      <c r="I14" s="29">
        <v>245.8</v>
      </c>
      <c r="J14" s="29">
        <v>369</v>
      </c>
      <c r="K14" s="30">
        <v>369</v>
      </c>
      <c r="L14" s="31">
        <v>7</v>
      </c>
      <c r="M14" s="32">
        <v>11</v>
      </c>
    </row>
    <row r="15" spans="1:13" s="169" customFormat="1">
      <c r="A15" s="105" t="s">
        <v>23</v>
      </c>
      <c r="B15" s="20">
        <f t="shared" si="0"/>
        <v>1877.1999999999998</v>
      </c>
      <c r="C15" s="174">
        <f t="shared" si="1"/>
        <v>1727.5</v>
      </c>
      <c r="D15" s="28">
        <v>1727.5</v>
      </c>
      <c r="E15" s="29">
        <v>0</v>
      </c>
      <c r="F15" s="29">
        <v>18.3</v>
      </c>
      <c r="G15" s="29">
        <v>115.1</v>
      </c>
      <c r="H15" s="29">
        <v>16.3</v>
      </c>
      <c r="I15" s="29">
        <v>264.7</v>
      </c>
      <c r="J15" s="29">
        <v>809.5</v>
      </c>
      <c r="K15" s="30">
        <v>809.5</v>
      </c>
      <c r="L15" s="31">
        <v>45</v>
      </c>
      <c r="M15" s="32">
        <v>45</v>
      </c>
    </row>
    <row r="16" spans="1:13" s="169" customFormat="1">
      <c r="A16" s="105" t="s">
        <v>68</v>
      </c>
      <c r="B16" s="20">
        <f t="shared" si="0"/>
        <v>1585.3000000000002</v>
      </c>
      <c r="C16" s="174">
        <f t="shared" si="1"/>
        <v>1409.4</v>
      </c>
      <c r="D16" s="33">
        <v>1297.5</v>
      </c>
      <c r="E16" s="29">
        <v>111.9</v>
      </c>
      <c r="F16" s="29">
        <v>4</v>
      </c>
      <c r="G16" s="29">
        <v>171.9</v>
      </c>
      <c r="H16" s="29">
        <v>0</v>
      </c>
      <c r="I16" s="29">
        <v>309.10000000000002</v>
      </c>
      <c r="J16" s="29">
        <v>1107.2</v>
      </c>
      <c r="K16" s="30">
        <v>1107.2</v>
      </c>
      <c r="L16" s="31">
        <v>71</v>
      </c>
      <c r="M16" s="32">
        <v>71</v>
      </c>
    </row>
    <row r="17" spans="1:13" s="169" customFormat="1">
      <c r="A17" s="105" t="s">
        <v>25</v>
      </c>
      <c r="B17" s="20">
        <f t="shared" si="0"/>
        <v>2952.7999999999997</v>
      </c>
      <c r="C17" s="174">
        <f t="shared" si="1"/>
        <v>2768.2999999999997</v>
      </c>
      <c r="D17" s="33">
        <v>2680.7</v>
      </c>
      <c r="E17" s="29">
        <v>87.6</v>
      </c>
      <c r="F17" s="29">
        <v>14.7</v>
      </c>
      <c r="G17" s="29">
        <v>169.8</v>
      </c>
      <c r="H17" s="29">
        <v>0</v>
      </c>
      <c r="I17" s="29">
        <v>90</v>
      </c>
      <c r="J17" s="29">
        <v>642.29999999999995</v>
      </c>
      <c r="K17" s="30">
        <v>642.29999999999995</v>
      </c>
      <c r="L17" s="31">
        <v>23</v>
      </c>
      <c r="M17" s="32">
        <v>32</v>
      </c>
    </row>
    <row r="18" spans="1:13" s="169" customFormat="1">
      <c r="A18" s="106" t="s">
        <v>26</v>
      </c>
      <c r="B18" s="20">
        <f t="shared" si="0"/>
        <v>905.69999999999993</v>
      </c>
      <c r="C18" s="174">
        <f t="shared" si="1"/>
        <v>809.9</v>
      </c>
      <c r="D18" s="29">
        <v>639.4</v>
      </c>
      <c r="E18" s="29">
        <v>170.5</v>
      </c>
      <c r="F18" s="29">
        <v>95.8</v>
      </c>
      <c r="G18" s="29">
        <v>0</v>
      </c>
      <c r="H18" s="29">
        <v>0</v>
      </c>
      <c r="I18" s="29">
        <v>10516.4</v>
      </c>
      <c r="J18" s="29">
        <v>19036.599999999999</v>
      </c>
      <c r="K18" s="30">
        <v>8447.7000000000007</v>
      </c>
      <c r="L18" s="31">
        <v>28</v>
      </c>
      <c r="M18" s="32">
        <v>47</v>
      </c>
    </row>
    <row r="19" spans="1:13" s="169" customFormat="1">
      <c r="A19" s="106" t="s">
        <v>27</v>
      </c>
      <c r="B19" s="20">
        <f t="shared" si="0"/>
        <v>66688.5</v>
      </c>
      <c r="C19" s="174">
        <f t="shared" si="1"/>
        <v>66116.800000000003</v>
      </c>
      <c r="D19" s="35">
        <v>62258.3</v>
      </c>
      <c r="E19" s="29">
        <v>3858.5</v>
      </c>
      <c r="F19" s="29">
        <v>571.70000000000005</v>
      </c>
      <c r="G19" s="29">
        <v>0</v>
      </c>
      <c r="H19" s="29">
        <v>0</v>
      </c>
      <c r="I19" s="29">
        <v>5046.7</v>
      </c>
      <c r="J19" s="29">
        <v>4343</v>
      </c>
      <c r="K19" s="30">
        <v>1099.8</v>
      </c>
      <c r="L19" s="31">
        <v>7</v>
      </c>
      <c r="M19" s="32">
        <v>32</v>
      </c>
    </row>
    <row r="20" spans="1:13" s="169" customFormat="1">
      <c r="A20" s="106" t="s">
        <v>28</v>
      </c>
      <c r="B20" s="20">
        <f t="shared" si="0"/>
        <v>1829.6000000000001</v>
      </c>
      <c r="C20" s="174">
        <f t="shared" si="1"/>
        <v>1033.2</v>
      </c>
      <c r="D20" s="29">
        <v>1033.2</v>
      </c>
      <c r="E20" s="29">
        <v>0</v>
      </c>
      <c r="F20" s="29">
        <v>194.4</v>
      </c>
      <c r="G20" s="29">
        <v>0</v>
      </c>
      <c r="H20" s="29">
        <v>602</v>
      </c>
      <c r="I20" s="29">
        <v>0.7</v>
      </c>
      <c r="J20" s="29">
        <v>51.7</v>
      </c>
      <c r="K20" s="30">
        <v>0</v>
      </c>
      <c r="L20" s="31">
        <v>16</v>
      </c>
      <c r="M20" s="32">
        <v>16</v>
      </c>
    </row>
    <row r="21" spans="1:13" s="169" customFormat="1">
      <c r="A21" s="106" t="s">
        <v>29</v>
      </c>
      <c r="B21" s="20">
        <f t="shared" si="0"/>
        <v>3316.5</v>
      </c>
      <c r="C21" s="174">
        <f t="shared" si="1"/>
        <v>3183.7</v>
      </c>
      <c r="D21" s="29">
        <v>3130.5</v>
      </c>
      <c r="E21" s="29">
        <v>53.2</v>
      </c>
      <c r="F21" s="29">
        <v>131.30000000000001</v>
      </c>
      <c r="G21" s="29">
        <v>1.5</v>
      </c>
      <c r="H21" s="29">
        <v>0</v>
      </c>
      <c r="I21" s="29">
        <v>7305.6</v>
      </c>
      <c r="J21" s="36">
        <v>8602.7999999999993</v>
      </c>
      <c r="K21" s="30">
        <v>8602.7999999999993</v>
      </c>
      <c r="L21" s="31">
        <v>30</v>
      </c>
      <c r="M21" s="32">
        <v>53</v>
      </c>
    </row>
    <row r="22" spans="1:13" s="169" customFormat="1">
      <c r="A22" s="106" t="s">
        <v>30</v>
      </c>
      <c r="B22" s="20">
        <f t="shared" si="0"/>
        <v>1473.7</v>
      </c>
      <c r="C22" s="174">
        <f t="shared" si="1"/>
        <v>1407.5</v>
      </c>
      <c r="D22" s="29">
        <v>1407.5</v>
      </c>
      <c r="E22" s="29">
        <v>0</v>
      </c>
      <c r="F22" s="29">
        <v>66.2</v>
      </c>
      <c r="G22" s="29">
        <v>0</v>
      </c>
      <c r="H22" s="29">
        <v>0</v>
      </c>
      <c r="I22" s="29">
        <v>202.5</v>
      </c>
      <c r="J22" s="29">
        <v>40.5</v>
      </c>
      <c r="K22" s="30">
        <v>40.5</v>
      </c>
      <c r="L22" s="31">
        <v>8</v>
      </c>
      <c r="M22" s="32">
        <v>13</v>
      </c>
    </row>
    <row r="23" spans="1:13" s="169" customFormat="1">
      <c r="A23" s="106" t="s">
        <v>31</v>
      </c>
      <c r="B23" s="20">
        <f t="shared" si="0"/>
        <v>1325.7</v>
      </c>
      <c r="C23" s="174">
        <f t="shared" si="1"/>
        <v>1046.8</v>
      </c>
      <c r="D23" s="29">
        <v>1046.8</v>
      </c>
      <c r="E23" s="29">
        <v>0</v>
      </c>
      <c r="F23" s="29">
        <v>194.7</v>
      </c>
      <c r="G23" s="29">
        <v>76.5</v>
      </c>
      <c r="H23" s="29">
        <v>7.7</v>
      </c>
      <c r="I23" s="29">
        <v>52.5</v>
      </c>
      <c r="J23" s="29">
        <v>6381.3</v>
      </c>
      <c r="K23" s="30">
        <v>4803.3</v>
      </c>
      <c r="L23" s="31"/>
      <c r="M23" s="32">
        <v>155</v>
      </c>
    </row>
    <row r="24" spans="1:13" s="169" customFormat="1">
      <c r="A24" s="106" t="s">
        <v>32</v>
      </c>
      <c r="B24" s="20">
        <f t="shared" si="0"/>
        <v>2514.3000000000002</v>
      </c>
      <c r="C24" s="174">
        <f t="shared" si="1"/>
        <v>1249</v>
      </c>
      <c r="D24" s="29">
        <v>1249</v>
      </c>
      <c r="E24" s="29">
        <v>0</v>
      </c>
      <c r="F24" s="29">
        <v>254.5</v>
      </c>
      <c r="G24" s="29">
        <v>1010.8</v>
      </c>
      <c r="H24" s="29">
        <v>0</v>
      </c>
      <c r="I24" s="29">
        <v>293</v>
      </c>
      <c r="J24" s="29">
        <v>4320.2</v>
      </c>
      <c r="K24" s="30">
        <v>4236</v>
      </c>
      <c r="L24" s="31"/>
      <c r="M24" s="32">
        <v>135</v>
      </c>
    </row>
    <row r="25" spans="1:13" s="169" customFormat="1">
      <c r="A25" s="106" t="s">
        <v>33</v>
      </c>
      <c r="B25" s="20">
        <f t="shared" si="0"/>
        <v>3782</v>
      </c>
      <c r="C25" s="174">
        <f t="shared" si="1"/>
        <v>2668.4</v>
      </c>
      <c r="D25" s="29">
        <v>2668.4</v>
      </c>
      <c r="E25" s="29">
        <v>0</v>
      </c>
      <c r="F25" s="29">
        <v>201.8</v>
      </c>
      <c r="G25" s="29">
        <v>911.8</v>
      </c>
      <c r="H25" s="29">
        <v>0</v>
      </c>
      <c r="I25" s="29">
        <v>1308.5999999999999</v>
      </c>
      <c r="J25" s="29">
        <v>2239.4</v>
      </c>
      <c r="K25" s="30">
        <v>2200.6999999999998</v>
      </c>
      <c r="L25" s="31">
        <v>207</v>
      </c>
      <c r="M25" s="32">
        <v>207</v>
      </c>
    </row>
    <row r="26" spans="1:13" s="169" customFormat="1">
      <c r="A26" s="106" t="s">
        <v>34</v>
      </c>
      <c r="B26" s="20">
        <f t="shared" si="0"/>
        <v>2719.7999999999997</v>
      </c>
      <c r="C26" s="174">
        <f t="shared" si="1"/>
        <v>2690.6</v>
      </c>
      <c r="D26" s="29">
        <v>2690.6</v>
      </c>
      <c r="E26" s="29">
        <v>0</v>
      </c>
      <c r="F26" s="29">
        <v>29.2</v>
      </c>
      <c r="G26" s="29">
        <v>0</v>
      </c>
      <c r="H26" s="29">
        <v>0</v>
      </c>
      <c r="I26" s="29">
        <v>0</v>
      </c>
      <c r="J26" s="29">
        <v>749.6</v>
      </c>
      <c r="K26" s="30">
        <v>749.6</v>
      </c>
      <c r="L26" s="31">
        <v>13</v>
      </c>
      <c r="M26" s="32">
        <v>25</v>
      </c>
    </row>
    <row r="27" spans="1:13" s="169" customFormat="1">
      <c r="A27" s="106" t="s">
        <v>35</v>
      </c>
      <c r="B27" s="20">
        <f t="shared" si="0"/>
        <v>6988.6</v>
      </c>
      <c r="C27" s="174">
        <f t="shared" si="1"/>
        <v>4072</v>
      </c>
      <c r="D27" s="29">
        <v>3072.2</v>
      </c>
      <c r="E27" s="29">
        <v>999.8</v>
      </c>
      <c r="F27" s="29">
        <v>737.9</v>
      </c>
      <c r="G27" s="29">
        <v>4.3</v>
      </c>
      <c r="H27" s="29">
        <v>2174.4</v>
      </c>
      <c r="I27" s="29">
        <v>503</v>
      </c>
      <c r="J27" s="29">
        <v>896.3</v>
      </c>
      <c r="K27" s="30">
        <v>896.3</v>
      </c>
      <c r="L27" s="31">
        <v>22</v>
      </c>
      <c r="M27" s="32">
        <v>41</v>
      </c>
    </row>
    <row r="28" spans="1:13" s="169" customFormat="1">
      <c r="A28" s="106" t="s">
        <v>36</v>
      </c>
      <c r="B28" s="20">
        <f t="shared" si="0"/>
        <v>4759.5</v>
      </c>
      <c r="C28" s="174">
        <f t="shared" si="1"/>
        <v>2282.9</v>
      </c>
      <c r="D28" s="29">
        <v>2248.6</v>
      </c>
      <c r="E28" s="29">
        <v>34.299999999999997</v>
      </c>
      <c r="F28" s="29">
        <v>762.1</v>
      </c>
      <c r="G28" s="29">
        <v>1714.5</v>
      </c>
      <c r="H28" s="29">
        <v>0</v>
      </c>
      <c r="I28" s="29">
        <v>991.5</v>
      </c>
      <c r="J28" s="29">
        <v>1038.9000000000001</v>
      </c>
      <c r="K28" s="30">
        <v>146</v>
      </c>
      <c r="L28" s="31">
        <v>80</v>
      </c>
      <c r="M28" s="32">
        <v>119</v>
      </c>
    </row>
    <row r="29" spans="1:13" s="169" customFormat="1">
      <c r="A29" s="106" t="s">
        <v>37</v>
      </c>
      <c r="B29" s="20">
        <f t="shared" si="0"/>
        <v>212.70000000000002</v>
      </c>
      <c r="C29" s="174">
        <f t="shared" si="1"/>
        <v>203.3</v>
      </c>
      <c r="D29" s="29">
        <v>203.3</v>
      </c>
      <c r="E29" s="29">
        <v>0</v>
      </c>
      <c r="F29" s="29">
        <v>9.4</v>
      </c>
      <c r="G29" s="29">
        <v>0</v>
      </c>
      <c r="H29" s="29">
        <v>0</v>
      </c>
      <c r="I29" s="29">
        <v>146.6</v>
      </c>
      <c r="J29" s="29">
        <v>2776.2</v>
      </c>
      <c r="K29" s="30">
        <v>611.9</v>
      </c>
      <c r="L29" s="31"/>
      <c r="M29" s="32">
        <v>24</v>
      </c>
    </row>
    <row r="30" spans="1:13" s="169" customFormat="1">
      <c r="A30" s="106" t="s">
        <v>38</v>
      </c>
      <c r="B30" s="20">
        <f t="shared" si="0"/>
        <v>958.8</v>
      </c>
      <c r="C30" s="174">
        <f t="shared" si="1"/>
        <v>728.7</v>
      </c>
      <c r="D30" s="29">
        <v>728.7</v>
      </c>
      <c r="E30" s="29">
        <v>0</v>
      </c>
      <c r="F30" s="29">
        <v>153.30000000000001</v>
      </c>
      <c r="G30" s="29">
        <v>14.5</v>
      </c>
      <c r="H30" s="29">
        <v>62.3</v>
      </c>
      <c r="I30" s="29">
        <v>81.7</v>
      </c>
      <c r="J30" s="29">
        <v>453</v>
      </c>
      <c r="K30" s="30">
        <v>434.4</v>
      </c>
      <c r="L30" s="31">
        <v>107</v>
      </c>
      <c r="M30" s="32">
        <v>107</v>
      </c>
    </row>
    <row r="31" spans="1:13" s="13" customFormat="1">
      <c r="A31" s="106" t="s">
        <v>39</v>
      </c>
      <c r="B31" s="107">
        <f t="shared" si="0"/>
        <v>511.79999999999995</v>
      </c>
      <c r="C31" s="174">
        <f t="shared" si="1"/>
        <v>406.9</v>
      </c>
      <c r="D31" s="35">
        <v>406.9</v>
      </c>
      <c r="E31" s="35">
        <v>0</v>
      </c>
      <c r="F31" s="35">
        <v>104.9</v>
      </c>
      <c r="G31" s="35">
        <v>0</v>
      </c>
      <c r="H31" s="35">
        <v>0</v>
      </c>
      <c r="I31" s="35">
        <v>1094.9000000000001</v>
      </c>
      <c r="J31" s="35">
        <v>1037.9000000000001</v>
      </c>
      <c r="K31" s="37">
        <v>881.7</v>
      </c>
      <c r="L31" s="38">
        <v>139</v>
      </c>
      <c r="M31" s="39">
        <v>139</v>
      </c>
    </row>
    <row r="32" spans="1:13" s="169" customFormat="1">
      <c r="A32" s="106" t="s">
        <v>40</v>
      </c>
      <c r="B32" s="20">
        <f t="shared" si="0"/>
        <v>2931.5</v>
      </c>
      <c r="C32" s="174">
        <f t="shared" si="1"/>
        <v>1812.5</v>
      </c>
      <c r="D32" s="29">
        <v>1771.1</v>
      </c>
      <c r="E32" s="29">
        <v>41.4</v>
      </c>
      <c r="F32" s="29">
        <v>538.1</v>
      </c>
      <c r="G32" s="29">
        <v>470.1</v>
      </c>
      <c r="H32" s="29">
        <v>110.8</v>
      </c>
      <c r="I32" s="29">
        <v>1097.5999999999999</v>
      </c>
      <c r="J32" s="29">
        <v>2716.5</v>
      </c>
      <c r="K32" s="30">
        <v>2561.9</v>
      </c>
      <c r="L32" s="31">
        <v>39</v>
      </c>
      <c r="M32" s="32">
        <v>85</v>
      </c>
    </row>
    <row r="33" spans="1:13" s="169" customFormat="1">
      <c r="A33" s="106" t="s">
        <v>41</v>
      </c>
      <c r="B33" s="20">
        <f t="shared" si="0"/>
        <v>649.19999999999993</v>
      </c>
      <c r="C33" s="174">
        <f t="shared" si="1"/>
        <v>497</v>
      </c>
      <c r="D33" s="29">
        <v>497</v>
      </c>
      <c r="E33" s="29">
        <v>0</v>
      </c>
      <c r="F33" s="29">
        <v>94.3</v>
      </c>
      <c r="G33" s="29">
        <v>57.9</v>
      </c>
      <c r="H33" s="29">
        <v>0</v>
      </c>
      <c r="I33" s="41">
        <v>685.1</v>
      </c>
      <c r="J33" s="29">
        <v>2589.3000000000002</v>
      </c>
      <c r="K33" s="30">
        <v>2483.1999999999998</v>
      </c>
      <c r="L33" s="31">
        <v>84</v>
      </c>
      <c r="M33" s="32">
        <v>112</v>
      </c>
    </row>
    <row r="34" spans="1:13" s="169" customFormat="1">
      <c r="A34" s="106" t="s">
        <v>42</v>
      </c>
      <c r="B34" s="20">
        <f t="shared" si="0"/>
        <v>1705.1999999999998</v>
      </c>
      <c r="C34" s="174">
        <f t="shared" si="1"/>
        <v>907.4</v>
      </c>
      <c r="D34" s="29">
        <v>889</v>
      </c>
      <c r="E34" s="29">
        <v>18.399999999999999</v>
      </c>
      <c r="F34" s="29">
        <v>295.2</v>
      </c>
      <c r="G34" s="29">
        <v>502.6</v>
      </c>
      <c r="H34" s="41">
        <v>0</v>
      </c>
      <c r="I34" s="29">
        <v>4775.2</v>
      </c>
      <c r="J34" s="29">
        <v>6131.7</v>
      </c>
      <c r="K34" s="30">
        <v>1863.5</v>
      </c>
      <c r="L34" s="31"/>
      <c r="M34" s="32">
        <v>49</v>
      </c>
    </row>
    <row r="35" spans="1:13" s="169" customFormat="1">
      <c r="A35" s="106" t="s">
        <v>43</v>
      </c>
      <c r="B35" s="20">
        <f t="shared" si="0"/>
        <v>1638.1</v>
      </c>
      <c r="C35" s="174">
        <f t="shared" si="1"/>
        <v>1178.0999999999999</v>
      </c>
      <c r="D35" s="29">
        <v>1178.0999999999999</v>
      </c>
      <c r="E35" s="29">
        <v>0</v>
      </c>
      <c r="F35" s="29">
        <v>254.5</v>
      </c>
      <c r="G35" s="29">
        <v>205.5</v>
      </c>
      <c r="H35" s="29">
        <v>0</v>
      </c>
      <c r="I35" s="29">
        <v>0</v>
      </c>
      <c r="J35" s="29">
        <v>125.2</v>
      </c>
      <c r="K35" s="30">
        <v>125.2</v>
      </c>
      <c r="L35" s="31">
        <v>49</v>
      </c>
      <c r="M35" s="32">
        <v>49</v>
      </c>
    </row>
    <row r="36" spans="1:13" s="169" customFormat="1">
      <c r="A36" s="106" t="s">
        <v>44</v>
      </c>
      <c r="B36" s="20">
        <f t="shared" si="0"/>
        <v>1124.9000000000001</v>
      </c>
      <c r="C36" s="174">
        <f t="shared" si="1"/>
        <v>313.7</v>
      </c>
      <c r="D36" s="29">
        <v>304.7</v>
      </c>
      <c r="E36" s="29">
        <v>9</v>
      </c>
      <c r="F36" s="29">
        <v>107.6</v>
      </c>
      <c r="G36" s="29">
        <v>703.6</v>
      </c>
      <c r="H36" s="29">
        <v>0</v>
      </c>
      <c r="I36" s="29">
        <v>789.3</v>
      </c>
      <c r="J36" s="29">
        <v>2930.8</v>
      </c>
      <c r="K36" s="30">
        <v>647.6</v>
      </c>
      <c r="L36" s="31">
        <v>5</v>
      </c>
      <c r="M36" s="32">
        <v>5</v>
      </c>
    </row>
    <row r="37" spans="1:13" s="169" customFormat="1">
      <c r="A37" s="106" t="s">
        <v>45</v>
      </c>
      <c r="B37" s="20">
        <f t="shared" si="0"/>
        <v>1847.8</v>
      </c>
      <c r="C37" s="174">
        <f t="shared" si="1"/>
        <v>1502.5</v>
      </c>
      <c r="D37" s="29">
        <v>1081</v>
      </c>
      <c r="E37" s="29">
        <v>421.5</v>
      </c>
      <c r="F37" s="29">
        <v>308.7</v>
      </c>
      <c r="G37" s="29">
        <v>36.6</v>
      </c>
      <c r="H37" s="29">
        <v>0</v>
      </c>
      <c r="I37" s="29">
        <v>66.5</v>
      </c>
      <c r="J37" s="29">
        <v>127.1</v>
      </c>
      <c r="K37" s="30">
        <v>64.5</v>
      </c>
      <c r="L37" s="31">
        <v>136</v>
      </c>
      <c r="M37" s="32">
        <v>136</v>
      </c>
    </row>
    <row r="38" spans="1:13" s="169" customFormat="1">
      <c r="A38" s="106" t="s">
        <v>46</v>
      </c>
      <c r="B38" s="20">
        <f t="shared" si="0"/>
        <v>4081.8</v>
      </c>
      <c r="C38" s="174">
        <f t="shared" si="1"/>
        <v>3839.3</v>
      </c>
      <c r="D38" s="29">
        <v>3778.5</v>
      </c>
      <c r="E38" s="29">
        <v>60.8</v>
      </c>
      <c r="F38" s="29">
        <v>215.2</v>
      </c>
      <c r="G38" s="29">
        <v>27.3</v>
      </c>
      <c r="H38" s="29">
        <v>0</v>
      </c>
      <c r="I38" s="29">
        <v>0</v>
      </c>
      <c r="J38" s="29">
        <v>411.5</v>
      </c>
      <c r="K38" s="30">
        <v>411.5</v>
      </c>
      <c r="L38" s="31">
        <v>31</v>
      </c>
      <c r="M38" s="32">
        <v>46</v>
      </c>
    </row>
    <row r="39" spans="1:13" s="169" customFormat="1">
      <c r="A39" s="106" t="s">
        <v>47</v>
      </c>
      <c r="B39" s="20">
        <f t="shared" si="0"/>
        <v>3128.8</v>
      </c>
      <c r="C39" s="174">
        <f t="shared" si="1"/>
        <v>697.4</v>
      </c>
      <c r="D39" s="35">
        <v>696.9</v>
      </c>
      <c r="E39" s="29">
        <v>0.5</v>
      </c>
      <c r="F39" s="29">
        <v>831.1</v>
      </c>
      <c r="G39" s="29">
        <v>1600.3</v>
      </c>
      <c r="H39" s="29">
        <v>0</v>
      </c>
      <c r="I39" s="29">
        <v>1469.7</v>
      </c>
      <c r="J39" s="29">
        <v>3007.6</v>
      </c>
      <c r="K39" s="30">
        <v>1616.2</v>
      </c>
      <c r="L39" s="31">
        <v>64</v>
      </c>
      <c r="M39" s="32">
        <v>64</v>
      </c>
    </row>
    <row r="40" spans="1:13" s="169" customFormat="1">
      <c r="A40" s="106" t="s">
        <v>48</v>
      </c>
      <c r="B40" s="20">
        <f t="shared" si="0"/>
        <v>2493.9</v>
      </c>
      <c r="C40" s="174">
        <f t="shared" si="1"/>
        <v>2256.5</v>
      </c>
      <c r="D40" s="29">
        <v>2243.4</v>
      </c>
      <c r="E40" s="29">
        <v>13.1</v>
      </c>
      <c r="F40" s="29">
        <v>237.4</v>
      </c>
      <c r="G40" s="29">
        <v>0</v>
      </c>
      <c r="H40" s="29">
        <v>0</v>
      </c>
      <c r="I40" s="29">
        <v>891.9</v>
      </c>
      <c r="J40" s="29">
        <v>7848.4</v>
      </c>
      <c r="K40" s="30">
        <v>5854.3</v>
      </c>
      <c r="L40" s="31">
        <v>31</v>
      </c>
      <c r="M40" s="32">
        <v>50</v>
      </c>
    </row>
    <row r="41" spans="1:13" s="169" customFormat="1">
      <c r="A41" s="106" t="s">
        <v>49</v>
      </c>
      <c r="B41" s="20">
        <f t="shared" si="0"/>
        <v>2788.5000000000005</v>
      </c>
      <c r="C41" s="174">
        <f t="shared" si="1"/>
        <v>2418.7000000000003</v>
      </c>
      <c r="D41" s="35">
        <v>2224.3000000000002</v>
      </c>
      <c r="E41" s="29">
        <v>194.4</v>
      </c>
      <c r="F41" s="29">
        <v>359.8</v>
      </c>
      <c r="G41" s="29">
        <v>10</v>
      </c>
      <c r="H41" s="29">
        <v>0</v>
      </c>
      <c r="I41" s="29">
        <v>68.599999999999994</v>
      </c>
      <c r="J41" s="29">
        <v>788.7</v>
      </c>
      <c r="K41" s="30">
        <v>287.3</v>
      </c>
      <c r="L41" s="31">
        <v>51</v>
      </c>
      <c r="M41" s="32">
        <v>62</v>
      </c>
    </row>
    <row r="42" spans="1:13" s="169" customFormat="1">
      <c r="A42" s="106" t="s">
        <v>50</v>
      </c>
      <c r="B42" s="20">
        <f t="shared" si="0"/>
        <v>1468.3</v>
      </c>
      <c r="C42" s="174">
        <f t="shared" si="1"/>
        <v>478.7</v>
      </c>
      <c r="D42" s="29">
        <v>478.7</v>
      </c>
      <c r="E42" s="29">
        <v>0</v>
      </c>
      <c r="F42" s="29">
        <v>469.3</v>
      </c>
      <c r="G42" s="29">
        <v>520.29999999999995</v>
      </c>
      <c r="H42" s="29">
        <v>0</v>
      </c>
      <c r="I42" s="29">
        <v>571.4</v>
      </c>
      <c r="J42" s="29">
        <v>78.599999999999994</v>
      </c>
      <c r="K42" s="30">
        <v>78.599999999999994</v>
      </c>
      <c r="L42" s="31"/>
      <c r="M42" s="32">
        <v>39</v>
      </c>
    </row>
    <row r="43" spans="1:13" s="169" customFormat="1" ht="13.5" thickBot="1">
      <c r="A43" s="109" t="s">
        <v>51</v>
      </c>
      <c r="B43" s="20">
        <f t="shared" si="0"/>
        <v>9404.7999999999993</v>
      </c>
      <c r="C43" s="174">
        <f t="shared" si="1"/>
        <v>7702.7000000000007</v>
      </c>
      <c r="D43" s="43">
        <v>7327.6</v>
      </c>
      <c r="E43" s="44">
        <v>375.1</v>
      </c>
      <c r="F43" s="44">
        <v>1503</v>
      </c>
      <c r="G43" s="44">
        <v>194.3</v>
      </c>
      <c r="H43" s="44">
        <v>4.8</v>
      </c>
      <c r="I43" s="44">
        <v>47.9</v>
      </c>
      <c r="J43" s="44">
        <v>17033.599999999999</v>
      </c>
      <c r="K43" s="45">
        <v>12755.9</v>
      </c>
      <c r="L43" s="46">
        <v>96</v>
      </c>
      <c r="M43" s="47">
        <v>210</v>
      </c>
    </row>
    <row r="44" spans="1:13" ht="13.5" thickBot="1">
      <c r="A44" s="48" t="s">
        <v>6</v>
      </c>
      <c r="B44" s="49">
        <f>SUM(B8:B43)</f>
        <v>159916.79999999996</v>
      </c>
      <c r="C44" s="176">
        <f t="shared" si="1"/>
        <v>131797.70000000001</v>
      </c>
      <c r="D44" s="49">
        <f t="shared" ref="D44:M44" si="2">SUM(D8:D43)</f>
        <v>123527.5</v>
      </c>
      <c r="E44" s="49">
        <f t="shared" si="2"/>
        <v>8270.1999999999989</v>
      </c>
      <c r="F44" s="49">
        <f t="shared" si="2"/>
        <v>14102.699999999999</v>
      </c>
      <c r="G44" s="49">
        <f t="shared" si="2"/>
        <v>11033.799999999997</v>
      </c>
      <c r="H44" s="49">
        <f t="shared" si="2"/>
        <v>2982.6000000000008</v>
      </c>
      <c r="I44" s="49">
        <f t="shared" si="2"/>
        <v>54169.899999999994</v>
      </c>
      <c r="J44" s="49">
        <f t="shared" si="2"/>
        <v>159530.5</v>
      </c>
      <c r="K44" s="52">
        <f t="shared" si="2"/>
        <v>92955.700000000012</v>
      </c>
      <c r="L44" s="52">
        <f t="shared" si="2"/>
        <v>4305</v>
      </c>
      <c r="M44" s="52">
        <f t="shared" si="2"/>
        <v>6391</v>
      </c>
    </row>
    <row r="45" spans="1:13" ht="16.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3" ht="21" customHeight="1">
      <c r="A46" s="251" t="s">
        <v>57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</row>
    <row r="47" spans="1:13" ht="28.5" customHeight="1">
      <c r="A47" s="54" t="s">
        <v>58</v>
      </c>
      <c r="B47" s="54"/>
      <c r="C47" s="54"/>
      <c r="D47" s="3"/>
      <c r="E47" s="3"/>
      <c r="F47" s="3"/>
      <c r="G47" s="3"/>
      <c r="H47" s="3"/>
      <c r="I47" s="3"/>
      <c r="J47" s="3"/>
      <c r="K47" s="3"/>
    </row>
  </sheetData>
  <mergeCells count="16">
    <mergeCell ref="A46:K46"/>
    <mergeCell ref="L4:M4"/>
    <mergeCell ref="B5:B6"/>
    <mergeCell ref="C5:C6"/>
    <mergeCell ref="D5:E5"/>
    <mergeCell ref="F5:F6"/>
    <mergeCell ref="G5:G6"/>
    <mergeCell ref="H5:H6"/>
    <mergeCell ref="L5:L6"/>
    <mergeCell ref="M5:M6"/>
    <mergeCell ref="A1:K1"/>
    <mergeCell ref="A4:A6"/>
    <mergeCell ref="B4:H4"/>
    <mergeCell ref="I4:I6"/>
    <mergeCell ref="J4:J6"/>
    <mergeCell ref="K4:K6"/>
  </mergeCells>
  <pageMargins left="0.26" right="0.23" top="0.74" bottom="1" header="0.5" footer="0.5"/>
  <pageSetup fitToWidth="0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workbookViewId="0"/>
  </sheetViews>
  <sheetFormatPr defaultRowHeight="12.75"/>
  <cols>
    <col min="1" max="1" width="9.140625" customWidth="1"/>
  </cols>
  <sheetData>
    <row r="1" spans="1:19" ht="13.5" thickBot="1">
      <c r="A1" s="269" t="s">
        <v>74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</row>
    <row r="2" spans="1:19" ht="13.5" thickBot="1">
      <c r="D2" s="177"/>
      <c r="F2" s="177"/>
      <c r="H2" s="177"/>
      <c r="J2" s="177"/>
      <c r="L2" s="177"/>
      <c r="N2" s="177"/>
      <c r="P2" s="177"/>
      <c r="R2" s="177"/>
    </row>
    <row r="3" spans="1:19" ht="13.5" thickBot="1">
      <c r="A3" s="270" t="s">
        <v>78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</row>
    <row r="4" spans="1:19" ht="14.25" thickBot="1">
      <c r="A4" s="257" t="s">
        <v>0</v>
      </c>
      <c r="B4" s="258" t="s">
        <v>1</v>
      </c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57"/>
      <c r="O4" s="56"/>
      <c r="P4" s="178"/>
      <c r="Q4" s="56"/>
      <c r="R4" s="178"/>
      <c r="S4" s="56"/>
    </row>
    <row r="5" spans="1:19" ht="14.25" thickBot="1">
      <c r="A5" s="257"/>
      <c r="B5" s="58"/>
      <c r="C5" s="59"/>
      <c r="D5" s="179"/>
      <c r="E5" s="259" t="s">
        <v>8</v>
      </c>
      <c r="F5" s="259"/>
      <c r="G5" s="259"/>
      <c r="H5" s="180"/>
      <c r="I5" s="58"/>
      <c r="J5" s="60"/>
      <c r="K5" s="58"/>
      <c r="L5" s="60"/>
      <c r="M5" s="58"/>
      <c r="N5" s="60"/>
      <c r="O5" s="56"/>
      <c r="P5" s="178"/>
      <c r="Q5" s="56"/>
      <c r="R5" s="178"/>
      <c r="S5" s="56"/>
    </row>
    <row r="6" spans="1:19" ht="90.75" thickBot="1">
      <c r="A6" s="257"/>
      <c r="B6" s="61" t="s">
        <v>6</v>
      </c>
      <c r="C6" s="61" t="s">
        <v>60</v>
      </c>
      <c r="D6" s="62" t="s">
        <v>61</v>
      </c>
      <c r="E6" s="55" t="s">
        <v>14</v>
      </c>
      <c r="F6" s="63"/>
      <c r="G6" s="55" t="s">
        <v>15</v>
      </c>
      <c r="H6" s="177"/>
      <c r="I6" s="55" t="s">
        <v>9</v>
      </c>
      <c r="J6" s="63" t="s">
        <v>89</v>
      </c>
      <c r="K6" s="55" t="s">
        <v>56</v>
      </c>
      <c r="L6" s="63" t="s">
        <v>65</v>
      </c>
      <c r="M6" s="55" t="s">
        <v>11</v>
      </c>
      <c r="N6" s="63"/>
      <c r="O6" s="55" t="s">
        <v>2</v>
      </c>
      <c r="P6" s="63"/>
      <c r="Q6" s="55" t="s">
        <v>3</v>
      </c>
      <c r="R6" s="63"/>
      <c r="S6" s="55" t="s">
        <v>4</v>
      </c>
    </row>
    <row r="7" spans="1:19" ht="14.25" thickBot="1">
      <c r="A7" s="64">
        <v>1</v>
      </c>
      <c r="B7" s="181">
        <v>2</v>
      </c>
      <c r="C7" s="182"/>
      <c r="D7" s="182" t="s">
        <v>67</v>
      </c>
      <c r="E7" s="67">
        <v>3</v>
      </c>
      <c r="F7" s="67" t="s">
        <v>67</v>
      </c>
      <c r="G7" s="68">
        <v>4</v>
      </c>
      <c r="H7" s="68" t="s">
        <v>67</v>
      </c>
      <c r="I7" s="68">
        <v>5</v>
      </c>
      <c r="J7" s="68" t="s">
        <v>67</v>
      </c>
      <c r="K7" s="68">
        <v>6</v>
      </c>
      <c r="L7" s="68" t="s">
        <v>67</v>
      </c>
      <c r="M7" s="68">
        <v>7</v>
      </c>
      <c r="N7" s="68" t="s">
        <v>67</v>
      </c>
      <c r="O7" s="68">
        <v>8</v>
      </c>
      <c r="P7" s="68" t="s">
        <v>67</v>
      </c>
      <c r="Q7" s="68">
        <v>9</v>
      </c>
      <c r="R7" s="68" t="s">
        <v>67</v>
      </c>
      <c r="S7" s="68">
        <v>10</v>
      </c>
    </row>
    <row r="8" spans="1:19">
      <c r="A8" s="69" t="s">
        <v>16</v>
      </c>
      <c r="B8" s="70">
        <f t="shared" ref="B8:B43" si="0">E8+G8+I8+K8+M8</f>
        <v>507.29999999999995</v>
      </c>
      <c r="C8" s="79">
        <f t="shared" ref="C8:C44" si="1">E8+G8</f>
        <v>64.599999999999994</v>
      </c>
      <c r="D8" s="71">
        <f t="shared" ref="D8:D44" si="2">C8/B8*100</f>
        <v>12.734082397003746</v>
      </c>
      <c r="E8" s="122">
        <v>64.599999999999994</v>
      </c>
      <c r="F8" s="71">
        <f t="shared" ref="F8:F44" si="3">E8/B8*100</f>
        <v>12.734082397003746</v>
      </c>
      <c r="G8" s="123">
        <v>0</v>
      </c>
      <c r="H8" s="71">
        <f t="shared" ref="H8:H44" si="4">G8/$B8*100</f>
        <v>0</v>
      </c>
      <c r="I8" s="123">
        <v>234.7</v>
      </c>
      <c r="J8" s="71">
        <f t="shared" ref="J8:J44" si="5">I8/$B8*100</f>
        <v>46.264537748866552</v>
      </c>
      <c r="K8" s="123">
        <v>208</v>
      </c>
      <c r="L8" s="71">
        <f t="shared" ref="L8:L44" si="6">K8/$B8*100</f>
        <v>41.001379854129709</v>
      </c>
      <c r="M8" s="123">
        <v>0</v>
      </c>
      <c r="N8" s="71">
        <f t="shared" ref="N8:N44" si="7">M8/$B8*100</f>
        <v>0</v>
      </c>
      <c r="O8" s="123">
        <v>916.4</v>
      </c>
      <c r="P8" s="71">
        <f t="shared" ref="P8:P44" si="8">O8/$B8*100</f>
        <v>180.64261778040608</v>
      </c>
      <c r="Q8" s="123">
        <v>44191</v>
      </c>
      <c r="R8" s="71">
        <f t="shared" ref="R8:R44" si="9">Q8/$B8*100</f>
        <v>8711.0191208357974</v>
      </c>
      <c r="S8" s="123">
        <v>16702.7</v>
      </c>
    </row>
    <row r="9" spans="1:19">
      <c r="A9" s="72" t="s">
        <v>17</v>
      </c>
      <c r="B9" s="70">
        <f t="shared" si="0"/>
        <v>130.9</v>
      </c>
      <c r="C9" s="79">
        <f t="shared" si="1"/>
        <v>93.7</v>
      </c>
      <c r="D9" s="71">
        <f t="shared" si="2"/>
        <v>71.581359816653929</v>
      </c>
      <c r="E9" s="125">
        <v>93.7</v>
      </c>
      <c r="F9" s="71">
        <f t="shared" si="3"/>
        <v>71.581359816653929</v>
      </c>
      <c r="G9" s="126">
        <v>0</v>
      </c>
      <c r="H9" s="71">
        <f t="shared" si="4"/>
        <v>0</v>
      </c>
      <c r="I9" s="126">
        <v>37.200000000000003</v>
      </c>
      <c r="J9" s="71">
        <f t="shared" si="5"/>
        <v>28.418640183346067</v>
      </c>
      <c r="K9" s="126">
        <v>0</v>
      </c>
      <c r="L9" s="71">
        <f t="shared" si="6"/>
        <v>0</v>
      </c>
      <c r="M9" s="126">
        <v>0</v>
      </c>
      <c r="N9" s="71">
        <f t="shared" si="7"/>
        <v>0</v>
      </c>
      <c r="O9" s="126">
        <v>0</v>
      </c>
      <c r="P9" s="71">
        <f t="shared" si="8"/>
        <v>0</v>
      </c>
      <c r="Q9" s="126">
        <v>5012.8999999999996</v>
      </c>
      <c r="R9" s="71">
        <f t="shared" si="9"/>
        <v>3829.5645530939646</v>
      </c>
      <c r="S9" s="127">
        <v>5012.8999999999996</v>
      </c>
    </row>
    <row r="10" spans="1:19">
      <c r="A10" s="72" t="s">
        <v>18</v>
      </c>
      <c r="B10" s="70">
        <f t="shared" si="0"/>
        <v>57.7</v>
      </c>
      <c r="C10" s="79">
        <f t="shared" si="1"/>
        <v>18.899999999999999</v>
      </c>
      <c r="D10" s="71">
        <f t="shared" si="2"/>
        <v>32.755632582322356</v>
      </c>
      <c r="E10" s="125">
        <v>18.899999999999999</v>
      </c>
      <c r="F10" s="71">
        <f t="shared" si="3"/>
        <v>32.755632582322356</v>
      </c>
      <c r="G10" s="126">
        <v>0</v>
      </c>
      <c r="H10" s="71">
        <f t="shared" si="4"/>
        <v>0</v>
      </c>
      <c r="I10" s="126">
        <v>5.2</v>
      </c>
      <c r="J10" s="71">
        <f t="shared" si="5"/>
        <v>9.0121317157712308</v>
      </c>
      <c r="K10" s="126">
        <v>33.6</v>
      </c>
      <c r="L10" s="71">
        <f t="shared" si="6"/>
        <v>58.232235701906411</v>
      </c>
      <c r="M10" s="126">
        <v>0</v>
      </c>
      <c r="N10" s="71">
        <f t="shared" si="7"/>
        <v>0</v>
      </c>
      <c r="O10" s="126">
        <v>0</v>
      </c>
      <c r="P10" s="71">
        <f t="shared" si="8"/>
        <v>0</v>
      </c>
      <c r="Q10" s="126">
        <v>5373.8</v>
      </c>
      <c r="R10" s="71">
        <f t="shared" si="9"/>
        <v>9313.344887348354</v>
      </c>
      <c r="S10" s="127">
        <v>5373.8</v>
      </c>
    </row>
    <row r="11" spans="1:19">
      <c r="A11" s="72" t="s">
        <v>19</v>
      </c>
      <c r="B11" s="70">
        <f t="shared" si="0"/>
        <v>40.299999999999997</v>
      </c>
      <c r="C11" s="79">
        <f t="shared" si="1"/>
        <v>40.299999999999997</v>
      </c>
      <c r="D11" s="71">
        <f t="shared" si="2"/>
        <v>100</v>
      </c>
      <c r="E11" s="125">
        <v>40.299999999999997</v>
      </c>
      <c r="F11" s="71">
        <f t="shared" si="3"/>
        <v>100</v>
      </c>
      <c r="G11" s="126">
        <v>0</v>
      </c>
      <c r="H11" s="71">
        <f t="shared" si="4"/>
        <v>0</v>
      </c>
      <c r="I11" s="126">
        <v>0</v>
      </c>
      <c r="J11" s="71">
        <f t="shared" si="5"/>
        <v>0</v>
      </c>
      <c r="K11" s="126">
        <v>0</v>
      </c>
      <c r="L11" s="71">
        <f t="shared" si="6"/>
        <v>0</v>
      </c>
      <c r="M11" s="126">
        <v>0</v>
      </c>
      <c r="N11" s="71">
        <f t="shared" si="7"/>
        <v>0</v>
      </c>
      <c r="O11" s="126">
        <v>0</v>
      </c>
      <c r="P11" s="71">
        <f t="shared" si="8"/>
        <v>0</v>
      </c>
      <c r="Q11" s="126">
        <v>543.1</v>
      </c>
      <c r="R11" s="71">
        <f t="shared" si="9"/>
        <v>1347.6426799007445</v>
      </c>
      <c r="S11" s="127">
        <v>543.1</v>
      </c>
    </row>
    <row r="12" spans="1:19">
      <c r="A12" s="72" t="s">
        <v>20</v>
      </c>
      <c r="B12" s="70">
        <f t="shared" si="0"/>
        <v>62.099999999999994</v>
      </c>
      <c r="C12" s="79">
        <f t="shared" si="1"/>
        <v>60.8</v>
      </c>
      <c r="D12" s="71">
        <f t="shared" si="2"/>
        <v>97.90660225442835</v>
      </c>
      <c r="E12" s="125">
        <v>60.8</v>
      </c>
      <c r="F12" s="71">
        <f t="shared" si="3"/>
        <v>97.90660225442835</v>
      </c>
      <c r="G12" s="126">
        <v>0</v>
      </c>
      <c r="H12" s="71">
        <f t="shared" si="4"/>
        <v>0</v>
      </c>
      <c r="I12" s="126">
        <v>1.3</v>
      </c>
      <c r="J12" s="71">
        <f t="shared" si="5"/>
        <v>2.093397745571659</v>
      </c>
      <c r="K12" s="126">
        <v>0</v>
      </c>
      <c r="L12" s="71">
        <f t="shared" si="6"/>
        <v>0</v>
      </c>
      <c r="M12" s="126">
        <v>0</v>
      </c>
      <c r="N12" s="71">
        <f t="shared" si="7"/>
        <v>0</v>
      </c>
      <c r="O12" s="126">
        <v>75.5</v>
      </c>
      <c r="P12" s="71">
        <f t="shared" si="8"/>
        <v>121.57809983896941</v>
      </c>
      <c r="Q12" s="126">
        <v>794.4</v>
      </c>
      <c r="R12" s="71">
        <f t="shared" si="9"/>
        <v>1279.2270531400966</v>
      </c>
      <c r="S12" s="127">
        <v>719</v>
      </c>
    </row>
    <row r="13" spans="1:19">
      <c r="A13" s="72" t="s">
        <v>21</v>
      </c>
      <c r="B13" s="70">
        <f t="shared" si="0"/>
        <v>532.9</v>
      </c>
      <c r="C13" s="79">
        <f t="shared" si="1"/>
        <v>0</v>
      </c>
      <c r="D13" s="71">
        <f t="shared" si="2"/>
        <v>0</v>
      </c>
      <c r="E13" s="125">
        <v>0</v>
      </c>
      <c r="F13" s="71">
        <f t="shared" si="3"/>
        <v>0</v>
      </c>
      <c r="G13" s="126">
        <v>0</v>
      </c>
      <c r="H13" s="71">
        <f t="shared" si="4"/>
        <v>0</v>
      </c>
      <c r="I13" s="126">
        <v>18.5</v>
      </c>
      <c r="J13" s="71">
        <f t="shared" si="5"/>
        <v>3.4715706511540629</v>
      </c>
      <c r="K13" s="126">
        <v>514.4</v>
      </c>
      <c r="L13" s="71">
        <f t="shared" si="6"/>
        <v>96.528429348845933</v>
      </c>
      <c r="M13" s="126">
        <v>0</v>
      </c>
      <c r="N13" s="71">
        <f t="shared" si="7"/>
        <v>0</v>
      </c>
      <c r="O13" s="126">
        <v>191.5</v>
      </c>
      <c r="P13" s="71">
        <f t="shared" si="8"/>
        <v>35.935447551135297</v>
      </c>
      <c r="Q13" s="126">
        <v>2511.8000000000002</v>
      </c>
      <c r="R13" s="71">
        <f t="shared" si="9"/>
        <v>471.34546819290676</v>
      </c>
      <c r="S13" s="127">
        <v>2320.3000000000002</v>
      </c>
    </row>
    <row r="14" spans="1:19">
      <c r="A14" s="72" t="s">
        <v>22</v>
      </c>
      <c r="B14" s="70">
        <f t="shared" si="0"/>
        <v>178.8</v>
      </c>
      <c r="C14" s="79">
        <f t="shared" si="1"/>
        <v>128.80000000000001</v>
      </c>
      <c r="D14" s="71">
        <f t="shared" si="2"/>
        <v>72.035794183445191</v>
      </c>
      <c r="E14" s="125">
        <v>125.9</v>
      </c>
      <c r="F14" s="71">
        <f t="shared" si="3"/>
        <v>70.413870246085011</v>
      </c>
      <c r="G14" s="126">
        <v>2.9</v>
      </c>
      <c r="H14" s="71">
        <f t="shared" si="4"/>
        <v>1.6219239373601788</v>
      </c>
      <c r="I14" s="126">
        <v>50</v>
      </c>
      <c r="J14" s="71">
        <f t="shared" si="5"/>
        <v>27.964205816554809</v>
      </c>
      <c r="K14" s="126">
        <v>0</v>
      </c>
      <c r="L14" s="71">
        <f t="shared" si="6"/>
        <v>0</v>
      </c>
      <c r="M14" s="126">
        <v>0</v>
      </c>
      <c r="N14" s="71">
        <f t="shared" si="7"/>
        <v>0</v>
      </c>
      <c r="O14" s="126">
        <v>0</v>
      </c>
      <c r="P14" s="71">
        <f t="shared" si="8"/>
        <v>0</v>
      </c>
      <c r="Q14" s="126">
        <v>369</v>
      </c>
      <c r="R14" s="71">
        <f t="shared" si="9"/>
        <v>206.37583892617451</v>
      </c>
      <c r="S14" s="127">
        <v>369</v>
      </c>
    </row>
    <row r="15" spans="1:19">
      <c r="A15" s="72" t="s">
        <v>23</v>
      </c>
      <c r="B15" s="70">
        <f t="shared" si="0"/>
        <v>117.1</v>
      </c>
      <c r="C15" s="79">
        <f t="shared" si="1"/>
        <v>69.5</v>
      </c>
      <c r="D15" s="71">
        <f t="shared" si="2"/>
        <v>59.350982066609738</v>
      </c>
      <c r="E15" s="125">
        <v>69.5</v>
      </c>
      <c r="F15" s="71">
        <f t="shared" si="3"/>
        <v>59.350982066609738</v>
      </c>
      <c r="G15" s="126">
        <v>0</v>
      </c>
      <c r="H15" s="71">
        <f t="shared" si="4"/>
        <v>0</v>
      </c>
      <c r="I15" s="126">
        <v>1.8</v>
      </c>
      <c r="J15" s="71">
        <f t="shared" si="5"/>
        <v>1.5371477369769428</v>
      </c>
      <c r="K15" s="126">
        <v>45.8</v>
      </c>
      <c r="L15" s="71">
        <f t="shared" si="6"/>
        <v>39.111870196413321</v>
      </c>
      <c r="M15" s="126">
        <v>0</v>
      </c>
      <c r="N15" s="71">
        <f t="shared" si="7"/>
        <v>0</v>
      </c>
      <c r="O15" s="126">
        <v>0</v>
      </c>
      <c r="P15" s="71">
        <f t="shared" si="8"/>
        <v>0</v>
      </c>
      <c r="Q15" s="126">
        <v>1035.0999999999999</v>
      </c>
      <c r="R15" s="71">
        <f t="shared" si="9"/>
        <v>883.94534585824078</v>
      </c>
      <c r="S15" s="127">
        <v>1035.0999999999999</v>
      </c>
    </row>
    <row r="16" spans="1:19">
      <c r="A16" s="72" t="s">
        <v>68</v>
      </c>
      <c r="B16" s="70">
        <f t="shared" si="0"/>
        <v>238.79999999999998</v>
      </c>
      <c r="C16" s="79">
        <f t="shared" si="1"/>
        <v>215.1</v>
      </c>
      <c r="D16" s="71">
        <f t="shared" si="2"/>
        <v>90.075376884422113</v>
      </c>
      <c r="E16" s="125">
        <v>215.1</v>
      </c>
      <c r="F16" s="71">
        <f t="shared" si="3"/>
        <v>90.075376884422113</v>
      </c>
      <c r="G16" s="126">
        <v>0</v>
      </c>
      <c r="H16" s="71">
        <f t="shared" si="4"/>
        <v>0</v>
      </c>
      <c r="I16" s="126">
        <v>0</v>
      </c>
      <c r="J16" s="71">
        <f t="shared" si="5"/>
        <v>0</v>
      </c>
      <c r="K16" s="126">
        <v>23.7</v>
      </c>
      <c r="L16" s="71">
        <f t="shared" si="6"/>
        <v>9.924623115577889</v>
      </c>
      <c r="M16" s="126">
        <v>0</v>
      </c>
      <c r="N16" s="71">
        <f t="shared" si="7"/>
        <v>0</v>
      </c>
      <c r="O16" s="126">
        <v>0</v>
      </c>
      <c r="P16" s="71">
        <f t="shared" si="8"/>
        <v>0</v>
      </c>
      <c r="Q16" s="126">
        <v>1191.5999999999999</v>
      </c>
      <c r="R16" s="71">
        <f t="shared" si="9"/>
        <v>498.99497487437191</v>
      </c>
      <c r="S16" s="127">
        <v>1191.5999999999999</v>
      </c>
    </row>
    <row r="17" spans="1:19">
      <c r="A17" s="73" t="s">
        <v>25</v>
      </c>
      <c r="B17" s="70">
        <f t="shared" si="0"/>
        <v>408.6</v>
      </c>
      <c r="C17" s="79">
        <f t="shared" si="1"/>
        <v>408.6</v>
      </c>
      <c r="D17" s="71">
        <f t="shared" si="2"/>
        <v>100</v>
      </c>
      <c r="E17" s="125">
        <v>408.6</v>
      </c>
      <c r="F17" s="71">
        <f t="shared" si="3"/>
        <v>100</v>
      </c>
      <c r="G17" s="126">
        <v>0</v>
      </c>
      <c r="H17" s="71">
        <f t="shared" si="4"/>
        <v>0</v>
      </c>
      <c r="I17" s="126">
        <v>0</v>
      </c>
      <c r="J17" s="71">
        <f t="shared" si="5"/>
        <v>0</v>
      </c>
      <c r="K17" s="126">
        <v>0</v>
      </c>
      <c r="L17" s="71">
        <f t="shared" si="6"/>
        <v>0</v>
      </c>
      <c r="M17" s="126">
        <v>0</v>
      </c>
      <c r="N17" s="71">
        <f t="shared" si="7"/>
        <v>0</v>
      </c>
      <c r="O17" s="126">
        <v>797.1</v>
      </c>
      <c r="P17" s="71">
        <f t="shared" si="8"/>
        <v>195.08076358296623</v>
      </c>
      <c r="Q17" s="126">
        <v>722.1</v>
      </c>
      <c r="R17" s="71">
        <f t="shared" si="9"/>
        <v>176.72540381791481</v>
      </c>
      <c r="S17" s="127">
        <v>722.1</v>
      </c>
    </row>
    <row r="18" spans="1:19">
      <c r="A18" s="74" t="s">
        <v>26</v>
      </c>
      <c r="B18" s="70">
        <f t="shared" si="0"/>
        <v>24.6</v>
      </c>
      <c r="C18" s="79">
        <f t="shared" si="1"/>
        <v>23.6</v>
      </c>
      <c r="D18" s="71">
        <f t="shared" si="2"/>
        <v>95.934959349593498</v>
      </c>
      <c r="E18" s="126">
        <v>23.6</v>
      </c>
      <c r="F18" s="71">
        <f t="shared" si="3"/>
        <v>95.934959349593498</v>
      </c>
      <c r="G18" s="126">
        <v>0</v>
      </c>
      <c r="H18" s="71">
        <f t="shared" si="4"/>
        <v>0</v>
      </c>
      <c r="I18" s="126">
        <v>1</v>
      </c>
      <c r="J18" s="71">
        <f t="shared" si="5"/>
        <v>4.0650406504065035</v>
      </c>
      <c r="K18" s="126">
        <v>0</v>
      </c>
      <c r="L18" s="71">
        <f t="shared" si="6"/>
        <v>0</v>
      </c>
      <c r="M18" s="126">
        <v>0</v>
      </c>
      <c r="N18" s="71">
        <f t="shared" si="7"/>
        <v>0</v>
      </c>
      <c r="O18" s="126">
        <v>0</v>
      </c>
      <c r="P18" s="71">
        <f t="shared" si="8"/>
        <v>0</v>
      </c>
      <c r="Q18" s="126">
        <v>8520.2000000000007</v>
      </c>
      <c r="R18" s="71">
        <f t="shared" si="9"/>
        <v>34634.959349593497</v>
      </c>
      <c r="S18" s="127">
        <v>8447.7000000000007</v>
      </c>
    </row>
    <row r="19" spans="1:19">
      <c r="A19" s="74" t="s">
        <v>69</v>
      </c>
      <c r="B19" s="70">
        <f t="shared" si="0"/>
        <v>7948.8</v>
      </c>
      <c r="C19" s="79">
        <f t="shared" si="1"/>
        <v>7948.8</v>
      </c>
      <c r="D19" s="71">
        <f t="shared" si="2"/>
        <v>100</v>
      </c>
      <c r="E19" s="126">
        <v>7664.3</v>
      </c>
      <c r="F19" s="71">
        <f t="shared" si="3"/>
        <v>96.420843397745571</v>
      </c>
      <c r="G19" s="126">
        <v>284.5</v>
      </c>
      <c r="H19" s="71">
        <f t="shared" si="4"/>
        <v>3.5791566022544283</v>
      </c>
      <c r="I19" s="126">
        <v>0</v>
      </c>
      <c r="J19" s="71">
        <f t="shared" si="5"/>
        <v>0</v>
      </c>
      <c r="K19" s="126">
        <v>0</v>
      </c>
      <c r="L19" s="71">
        <f t="shared" si="6"/>
        <v>0</v>
      </c>
      <c r="M19" s="126">
        <v>0</v>
      </c>
      <c r="N19" s="71">
        <f t="shared" si="7"/>
        <v>0</v>
      </c>
      <c r="O19" s="126">
        <v>0</v>
      </c>
      <c r="P19" s="71">
        <f t="shared" si="8"/>
        <v>0</v>
      </c>
      <c r="Q19" s="126">
        <v>1099.8</v>
      </c>
      <c r="R19" s="71">
        <f t="shared" si="9"/>
        <v>13.83605072463768</v>
      </c>
      <c r="S19" s="127">
        <v>1099.8</v>
      </c>
    </row>
    <row r="20" spans="1:19">
      <c r="A20" s="74" t="s">
        <v>28</v>
      </c>
      <c r="B20" s="70">
        <f t="shared" si="0"/>
        <v>99.4</v>
      </c>
      <c r="C20" s="79">
        <f t="shared" si="1"/>
        <v>57.5</v>
      </c>
      <c r="D20" s="71">
        <f t="shared" si="2"/>
        <v>57.847082494969811</v>
      </c>
      <c r="E20" s="126">
        <v>57.5</v>
      </c>
      <c r="F20" s="71">
        <f t="shared" si="3"/>
        <v>57.847082494969811</v>
      </c>
      <c r="G20" s="126">
        <v>0</v>
      </c>
      <c r="H20" s="71">
        <f t="shared" si="4"/>
        <v>0</v>
      </c>
      <c r="I20" s="126">
        <v>41.9</v>
      </c>
      <c r="J20" s="71">
        <f t="shared" si="5"/>
        <v>42.152917505030182</v>
      </c>
      <c r="K20" s="126">
        <v>0</v>
      </c>
      <c r="L20" s="71">
        <f t="shared" si="6"/>
        <v>0</v>
      </c>
      <c r="M20" s="126">
        <v>0</v>
      </c>
      <c r="N20" s="71">
        <f t="shared" si="7"/>
        <v>0</v>
      </c>
      <c r="O20" s="126">
        <v>560.9</v>
      </c>
      <c r="P20" s="71">
        <f t="shared" si="8"/>
        <v>564.28571428571422</v>
      </c>
      <c r="Q20" s="126">
        <v>912.6</v>
      </c>
      <c r="R20" s="71">
        <f t="shared" si="9"/>
        <v>918.10865191146877</v>
      </c>
      <c r="S20" s="127">
        <v>912.6</v>
      </c>
    </row>
    <row r="21" spans="1:19">
      <c r="A21" s="75" t="s">
        <v>29</v>
      </c>
      <c r="B21" s="70">
        <f t="shared" si="0"/>
        <v>523.1</v>
      </c>
      <c r="C21" s="79">
        <f t="shared" si="1"/>
        <v>479.8</v>
      </c>
      <c r="D21" s="71">
        <f t="shared" si="2"/>
        <v>91.72242401070541</v>
      </c>
      <c r="E21" s="126">
        <v>444.8</v>
      </c>
      <c r="F21" s="71">
        <f t="shared" si="3"/>
        <v>85.031542726056202</v>
      </c>
      <c r="G21" s="126">
        <v>35</v>
      </c>
      <c r="H21" s="71">
        <f t="shared" si="4"/>
        <v>6.6908812846492065</v>
      </c>
      <c r="I21" s="126">
        <v>43.3</v>
      </c>
      <c r="J21" s="71">
        <f t="shared" si="5"/>
        <v>8.2775759892945882</v>
      </c>
      <c r="K21" s="126">
        <v>0</v>
      </c>
      <c r="L21" s="71">
        <f t="shared" si="6"/>
        <v>0</v>
      </c>
      <c r="M21" s="126">
        <v>0</v>
      </c>
      <c r="N21" s="71">
        <f t="shared" si="7"/>
        <v>0</v>
      </c>
      <c r="O21" s="126">
        <v>2838.6</v>
      </c>
      <c r="P21" s="71">
        <f t="shared" si="8"/>
        <v>542.64958898872101</v>
      </c>
      <c r="Q21" s="131">
        <v>8604.2999999999993</v>
      </c>
      <c r="R21" s="71">
        <f t="shared" si="9"/>
        <v>1644.8671382144901</v>
      </c>
      <c r="S21" s="127">
        <v>5765.7</v>
      </c>
    </row>
    <row r="22" spans="1:19">
      <c r="A22" s="74" t="s">
        <v>30</v>
      </c>
      <c r="B22" s="70">
        <f t="shared" si="0"/>
        <v>6.9</v>
      </c>
      <c r="C22" s="79">
        <f t="shared" si="1"/>
        <v>6.9</v>
      </c>
      <c r="D22" s="71">
        <f t="shared" si="2"/>
        <v>100</v>
      </c>
      <c r="E22" s="126">
        <v>6.9</v>
      </c>
      <c r="F22" s="71">
        <f t="shared" si="3"/>
        <v>100</v>
      </c>
      <c r="G22" s="126">
        <v>0</v>
      </c>
      <c r="H22" s="71">
        <f t="shared" si="4"/>
        <v>0</v>
      </c>
      <c r="I22" s="126">
        <v>0</v>
      </c>
      <c r="J22" s="71">
        <f t="shared" si="5"/>
        <v>0</v>
      </c>
      <c r="K22" s="126">
        <v>0</v>
      </c>
      <c r="L22" s="71">
        <f t="shared" si="6"/>
        <v>0</v>
      </c>
      <c r="M22" s="126">
        <v>0</v>
      </c>
      <c r="N22" s="71">
        <f t="shared" si="7"/>
        <v>0</v>
      </c>
      <c r="O22" s="126">
        <v>0</v>
      </c>
      <c r="P22" s="71">
        <f t="shared" si="8"/>
        <v>0</v>
      </c>
      <c r="Q22" s="126">
        <v>40.5</v>
      </c>
      <c r="R22" s="71">
        <f t="shared" si="9"/>
        <v>586.95652173913038</v>
      </c>
      <c r="S22" s="127">
        <v>40.5</v>
      </c>
    </row>
    <row r="23" spans="1:19">
      <c r="A23" s="74" t="s">
        <v>31</v>
      </c>
      <c r="B23" s="70">
        <f t="shared" si="0"/>
        <v>104.3</v>
      </c>
      <c r="C23" s="79">
        <f t="shared" si="1"/>
        <v>76.099999999999994</v>
      </c>
      <c r="D23" s="71">
        <f t="shared" si="2"/>
        <v>72.962607861936718</v>
      </c>
      <c r="E23" s="126">
        <v>76.099999999999994</v>
      </c>
      <c r="F23" s="71">
        <f t="shared" si="3"/>
        <v>72.962607861936718</v>
      </c>
      <c r="G23" s="126">
        <v>0</v>
      </c>
      <c r="H23" s="71">
        <f t="shared" si="4"/>
        <v>0</v>
      </c>
      <c r="I23" s="126">
        <v>28.2</v>
      </c>
      <c r="J23" s="71">
        <f t="shared" si="5"/>
        <v>27.037392138063275</v>
      </c>
      <c r="K23" s="126">
        <v>0</v>
      </c>
      <c r="L23" s="71">
        <f t="shared" si="6"/>
        <v>0</v>
      </c>
      <c r="M23" s="126">
        <v>0</v>
      </c>
      <c r="N23" s="71">
        <f t="shared" si="7"/>
        <v>0</v>
      </c>
      <c r="O23" s="126">
        <v>0</v>
      </c>
      <c r="P23" s="71">
        <f t="shared" si="8"/>
        <v>0</v>
      </c>
      <c r="Q23" s="126">
        <v>6563.3</v>
      </c>
      <c r="R23" s="71">
        <f t="shared" si="9"/>
        <v>6292.7133269415153</v>
      </c>
      <c r="S23" s="127">
        <v>6257.1</v>
      </c>
    </row>
    <row r="24" spans="1:19">
      <c r="A24" s="74" t="s">
        <v>32</v>
      </c>
      <c r="B24" s="70">
        <f t="shared" si="0"/>
        <v>20.6</v>
      </c>
      <c r="C24" s="79">
        <f t="shared" si="1"/>
        <v>0</v>
      </c>
      <c r="D24" s="71">
        <f t="shared" si="2"/>
        <v>0</v>
      </c>
      <c r="E24" s="126">
        <v>0</v>
      </c>
      <c r="F24" s="71">
        <f t="shared" si="3"/>
        <v>0</v>
      </c>
      <c r="G24" s="126">
        <v>0</v>
      </c>
      <c r="H24" s="71">
        <f t="shared" si="4"/>
        <v>0</v>
      </c>
      <c r="I24" s="126">
        <v>20.6</v>
      </c>
      <c r="J24" s="71">
        <f t="shared" si="5"/>
        <v>100</v>
      </c>
      <c r="K24" s="126">
        <v>0</v>
      </c>
      <c r="L24" s="71">
        <f t="shared" si="6"/>
        <v>0</v>
      </c>
      <c r="M24" s="126">
        <v>0</v>
      </c>
      <c r="N24" s="71">
        <f t="shared" si="7"/>
        <v>0</v>
      </c>
      <c r="O24" s="126">
        <v>0</v>
      </c>
      <c r="P24" s="71">
        <f t="shared" si="8"/>
        <v>0</v>
      </c>
      <c r="Q24" s="126">
        <v>6744.7</v>
      </c>
      <c r="R24" s="71">
        <f t="shared" si="9"/>
        <v>32741.26213592233</v>
      </c>
      <c r="S24" s="127">
        <v>6744.4</v>
      </c>
    </row>
    <row r="25" spans="1:19">
      <c r="A25" s="74" t="s">
        <v>33</v>
      </c>
      <c r="B25" s="70">
        <f t="shared" si="0"/>
        <v>1034.5</v>
      </c>
      <c r="C25" s="79">
        <f t="shared" si="1"/>
        <v>172.5</v>
      </c>
      <c r="D25" s="71">
        <f t="shared" si="2"/>
        <v>16.674722087965201</v>
      </c>
      <c r="E25" s="126">
        <v>172.5</v>
      </c>
      <c r="F25" s="71">
        <f t="shared" si="3"/>
        <v>16.674722087965201</v>
      </c>
      <c r="G25" s="126">
        <v>0</v>
      </c>
      <c r="H25" s="71">
        <f t="shared" si="4"/>
        <v>0</v>
      </c>
      <c r="I25" s="126">
        <v>1.8</v>
      </c>
      <c r="J25" s="71">
        <f t="shared" si="5"/>
        <v>0.17399710004833252</v>
      </c>
      <c r="K25" s="126">
        <v>860.2</v>
      </c>
      <c r="L25" s="71">
        <f t="shared" si="6"/>
        <v>83.151280811986467</v>
      </c>
      <c r="M25" s="126">
        <v>0</v>
      </c>
      <c r="N25" s="71">
        <f t="shared" si="7"/>
        <v>0</v>
      </c>
      <c r="O25" s="126">
        <v>1257</v>
      </c>
      <c r="P25" s="71">
        <f t="shared" si="8"/>
        <v>121.50797486708555</v>
      </c>
      <c r="Q25" s="126">
        <v>2278.4</v>
      </c>
      <c r="R25" s="71">
        <f t="shared" si="9"/>
        <v>220.24166263895603</v>
      </c>
      <c r="S25" s="127">
        <v>2239.6999999999998</v>
      </c>
    </row>
    <row r="26" spans="1:19">
      <c r="A26" s="74" t="s">
        <v>34</v>
      </c>
      <c r="B26" s="70">
        <f t="shared" si="0"/>
        <v>656.2</v>
      </c>
      <c r="C26" s="79">
        <f t="shared" si="1"/>
        <v>652.5</v>
      </c>
      <c r="D26" s="71">
        <f t="shared" si="2"/>
        <v>99.436147516001213</v>
      </c>
      <c r="E26" s="126">
        <v>652.5</v>
      </c>
      <c r="F26" s="71">
        <f t="shared" si="3"/>
        <v>99.436147516001213</v>
      </c>
      <c r="G26" s="126">
        <v>0</v>
      </c>
      <c r="H26" s="71">
        <f t="shared" si="4"/>
        <v>0</v>
      </c>
      <c r="I26" s="126">
        <v>3.7</v>
      </c>
      <c r="J26" s="71">
        <f t="shared" si="5"/>
        <v>0.56385248399878085</v>
      </c>
      <c r="K26" s="126">
        <v>0</v>
      </c>
      <c r="L26" s="71">
        <f t="shared" si="6"/>
        <v>0</v>
      </c>
      <c r="M26" s="126">
        <v>0</v>
      </c>
      <c r="N26" s="71">
        <f t="shared" si="7"/>
        <v>0</v>
      </c>
      <c r="O26" s="126">
        <v>0</v>
      </c>
      <c r="P26" s="71">
        <f t="shared" si="8"/>
        <v>0</v>
      </c>
      <c r="Q26" s="126">
        <v>749.6</v>
      </c>
      <c r="R26" s="71">
        <f t="shared" si="9"/>
        <v>114.23346540688814</v>
      </c>
      <c r="S26" s="127">
        <v>749.6</v>
      </c>
    </row>
    <row r="27" spans="1:19">
      <c r="A27" s="74" t="s">
        <v>35</v>
      </c>
      <c r="B27" s="70">
        <f t="shared" si="0"/>
        <v>1995.6</v>
      </c>
      <c r="C27" s="79">
        <f t="shared" si="1"/>
        <v>326.20000000000005</v>
      </c>
      <c r="D27" s="71">
        <f t="shared" si="2"/>
        <v>16.345961114451796</v>
      </c>
      <c r="E27" s="126">
        <v>226.3</v>
      </c>
      <c r="F27" s="71">
        <f t="shared" si="3"/>
        <v>11.339947885347765</v>
      </c>
      <c r="G27" s="126">
        <v>99.9</v>
      </c>
      <c r="H27" s="71">
        <f t="shared" si="4"/>
        <v>5.0060132291040293</v>
      </c>
      <c r="I27" s="126">
        <v>69.400000000000006</v>
      </c>
      <c r="J27" s="71">
        <f t="shared" si="5"/>
        <v>3.4776508318300268</v>
      </c>
      <c r="K27" s="126">
        <v>0</v>
      </c>
      <c r="L27" s="71">
        <f t="shared" si="6"/>
        <v>0</v>
      </c>
      <c r="M27" s="126">
        <v>1600</v>
      </c>
      <c r="N27" s="71">
        <f t="shared" si="7"/>
        <v>80.176388053718185</v>
      </c>
      <c r="O27" s="126">
        <v>0</v>
      </c>
      <c r="P27" s="71">
        <f t="shared" si="8"/>
        <v>0</v>
      </c>
      <c r="Q27" s="126">
        <v>1939.6</v>
      </c>
      <c r="R27" s="71">
        <f t="shared" si="9"/>
        <v>97.193826418119869</v>
      </c>
      <c r="S27" s="127">
        <v>1939.6</v>
      </c>
    </row>
    <row r="28" spans="1:19">
      <c r="A28" s="74" t="s">
        <v>36</v>
      </c>
      <c r="B28" s="70">
        <f t="shared" si="0"/>
        <v>1370.7</v>
      </c>
      <c r="C28" s="79">
        <f t="shared" si="1"/>
        <v>417.7</v>
      </c>
      <c r="D28" s="71">
        <f t="shared" si="2"/>
        <v>30.473480703290289</v>
      </c>
      <c r="E28" s="126">
        <v>412.2</v>
      </c>
      <c r="F28" s="71">
        <f t="shared" si="3"/>
        <v>30.072225869993432</v>
      </c>
      <c r="G28" s="126">
        <v>5.5</v>
      </c>
      <c r="H28" s="71">
        <f t="shared" si="4"/>
        <v>0.40125483329685557</v>
      </c>
      <c r="I28" s="126">
        <v>140.5</v>
      </c>
      <c r="J28" s="71">
        <f t="shared" si="5"/>
        <v>10.250237105128766</v>
      </c>
      <c r="K28" s="126">
        <v>812.5</v>
      </c>
      <c r="L28" s="71">
        <f t="shared" si="6"/>
        <v>59.27628219158094</v>
      </c>
      <c r="M28" s="126">
        <v>0</v>
      </c>
      <c r="N28" s="71">
        <f t="shared" si="7"/>
        <v>0</v>
      </c>
      <c r="O28" s="126">
        <v>0</v>
      </c>
      <c r="P28" s="71">
        <f t="shared" si="8"/>
        <v>0</v>
      </c>
      <c r="Q28" s="126">
        <v>2691.8</v>
      </c>
      <c r="R28" s="71">
        <f t="shared" si="9"/>
        <v>196.38141095790473</v>
      </c>
      <c r="S28" s="127">
        <v>2444.6</v>
      </c>
    </row>
    <row r="29" spans="1:19">
      <c r="A29" s="74" t="s">
        <v>37</v>
      </c>
      <c r="B29" s="70">
        <f t="shared" si="0"/>
        <v>226.5</v>
      </c>
      <c r="C29" s="79">
        <f t="shared" si="1"/>
        <v>26.5</v>
      </c>
      <c r="D29" s="71">
        <f t="shared" si="2"/>
        <v>11.699779249448124</v>
      </c>
      <c r="E29" s="126">
        <v>26.5</v>
      </c>
      <c r="F29" s="71">
        <f t="shared" si="3"/>
        <v>11.699779249448124</v>
      </c>
      <c r="G29" s="126">
        <v>0</v>
      </c>
      <c r="H29" s="71">
        <f t="shared" si="4"/>
        <v>0</v>
      </c>
      <c r="I29" s="126">
        <v>0</v>
      </c>
      <c r="J29" s="71">
        <f t="shared" si="5"/>
        <v>0</v>
      </c>
      <c r="K29" s="126">
        <v>0</v>
      </c>
      <c r="L29" s="71">
        <f t="shared" si="6"/>
        <v>0</v>
      </c>
      <c r="M29" s="126">
        <v>200</v>
      </c>
      <c r="N29" s="71">
        <f t="shared" si="7"/>
        <v>88.300220750551873</v>
      </c>
      <c r="O29" s="126">
        <v>32.5</v>
      </c>
      <c r="P29" s="71">
        <f t="shared" si="8"/>
        <v>14.348785871964681</v>
      </c>
      <c r="Q29" s="126">
        <v>2767.2</v>
      </c>
      <c r="R29" s="71">
        <f t="shared" si="9"/>
        <v>1221.7218543046356</v>
      </c>
      <c r="S29" s="127">
        <v>571.70000000000005</v>
      </c>
    </row>
    <row r="30" spans="1:19">
      <c r="A30" s="74" t="s">
        <v>38</v>
      </c>
      <c r="B30" s="70">
        <f t="shared" si="0"/>
        <v>42.8</v>
      </c>
      <c r="C30" s="79">
        <f t="shared" si="1"/>
        <v>39.5</v>
      </c>
      <c r="D30" s="71">
        <f t="shared" si="2"/>
        <v>92.289719626168235</v>
      </c>
      <c r="E30" s="126">
        <v>39.5</v>
      </c>
      <c r="F30" s="71">
        <f t="shared" si="3"/>
        <v>92.289719626168235</v>
      </c>
      <c r="G30" s="126">
        <v>0</v>
      </c>
      <c r="H30" s="71">
        <f t="shared" si="4"/>
        <v>0</v>
      </c>
      <c r="I30" s="126">
        <v>3.3</v>
      </c>
      <c r="J30" s="71">
        <f t="shared" si="5"/>
        <v>7.7102803738317753</v>
      </c>
      <c r="K30" s="126">
        <v>0</v>
      </c>
      <c r="L30" s="71">
        <f t="shared" si="6"/>
        <v>0</v>
      </c>
      <c r="M30" s="126">
        <v>0</v>
      </c>
      <c r="N30" s="71">
        <f t="shared" si="7"/>
        <v>0</v>
      </c>
      <c r="O30" s="126">
        <v>0</v>
      </c>
      <c r="P30" s="71">
        <f t="shared" si="8"/>
        <v>0</v>
      </c>
      <c r="Q30" s="126">
        <v>541.4</v>
      </c>
      <c r="R30" s="71">
        <f t="shared" si="9"/>
        <v>1264.9532710280373</v>
      </c>
      <c r="S30" s="127">
        <v>531</v>
      </c>
    </row>
    <row r="31" spans="1:19">
      <c r="A31" s="74" t="s">
        <v>39</v>
      </c>
      <c r="B31" s="70">
        <f t="shared" si="0"/>
        <v>61</v>
      </c>
      <c r="C31" s="79">
        <f t="shared" si="1"/>
        <v>61</v>
      </c>
      <c r="D31" s="71">
        <f t="shared" si="2"/>
        <v>100</v>
      </c>
      <c r="E31" s="126">
        <v>61</v>
      </c>
      <c r="F31" s="71">
        <f t="shared" si="3"/>
        <v>100</v>
      </c>
      <c r="G31" s="126">
        <v>0</v>
      </c>
      <c r="H31" s="71">
        <f t="shared" si="4"/>
        <v>0</v>
      </c>
      <c r="I31" s="126">
        <v>0</v>
      </c>
      <c r="J31" s="71">
        <f t="shared" si="5"/>
        <v>0</v>
      </c>
      <c r="K31" s="126">
        <v>0</v>
      </c>
      <c r="L31" s="71">
        <f t="shared" si="6"/>
        <v>0</v>
      </c>
      <c r="M31" s="126">
        <v>0</v>
      </c>
      <c r="N31" s="71">
        <f t="shared" si="7"/>
        <v>0</v>
      </c>
      <c r="O31" s="126">
        <v>388.4</v>
      </c>
      <c r="P31" s="71">
        <f t="shared" si="8"/>
        <v>636.72131147540983</v>
      </c>
      <c r="Q31" s="126">
        <v>693.9</v>
      </c>
      <c r="R31" s="71">
        <f t="shared" si="9"/>
        <v>1137.5409836065573</v>
      </c>
      <c r="S31" s="127">
        <v>305.5</v>
      </c>
    </row>
    <row r="32" spans="1:19">
      <c r="A32" s="74" t="s">
        <v>40</v>
      </c>
      <c r="B32" s="70">
        <f t="shared" si="0"/>
        <v>403.9</v>
      </c>
      <c r="C32" s="79">
        <f t="shared" si="1"/>
        <v>42.7</v>
      </c>
      <c r="D32" s="71">
        <f t="shared" si="2"/>
        <v>10.571923743500868</v>
      </c>
      <c r="E32" s="126">
        <v>42.7</v>
      </c>
      <c r="F32" s="71">
        <f t="shared" si="3"/>
        <v>10.571923743500868</v>
      </c>
      <c r="G32" s="126">
        <v>0</v>
      </c>
      <c r="H32" s="71">
        <f t="shared" si="4"/>
        <v>0</v>
      </c>
      <c r="I32" s="126">
        <v>39.799999999999997</v>
      </c>
      <c r="J32" s="71">
        <f t="shared" si="5"/>
        <v>9.8539242386729384</v>
      </c>
      <c r="K32" s="126">
        <v>222.8</v>
      </c>
      <c r="L32" s="71">
        <f t="shared" si="6"/>
        <v>55.162168853676661</v>
      </c>
      <c r="M32" s="126">
        <v>98.6</v>
      </c>
      <c r="N32" s="71">
        <f t="shared" si="7"/>
        <v>24.411983164149543</v>
      </c>
      <c r="O32" s="126">
        <v>0</v>
      </c>
      <c r="P32" s="71">
        <f t="shared" si="8"/>
        <v>0</v>
      </c>
      <c r="Q32" s="126">
        <v>4449</v>
      </c>
      <c r="R32" s="71">
        <f t="shared" si="9"/>
        <v>1101.5102748205002</v>
      </c>
      <c r="S32" s="127">
        <v>4441.8999999999996</v>
      </c>
    </row>
    <row r="33" spans="1:19">
      <c r="A33" s="74" t="s">
        <v>41</v>
      </c>
      <c r="B33" s="70">
        <f t="shared" si="0"/>
        <v>101.10000000000001</v>
      </c>
      <c r="C33" s="79">
        <f t="shared" si="1"/>
        <v>95.2</v>
      </c>
      <c r="D33" s="71">
        <f t="shared" si="2"/>
        <v>94.164193867457954</v>
      </c>
      <c r="E33" s="126">
        <v>95.2</v>
      </c>
      <c r="F33" s="71">
        <f t="shared" si="3"/>
        <v>94.164193867457954</v>
      </c>
      <c r="G33" s="126">
        <v>0</v>
      </c>
      <c r="H33" s="71">
        <f t="shared" si="4"/>
        <v>0</v>
      </c>
      <c r="I33" s="126">
        <v>5.9</v>
      </c>
      <c r="J33" s="71">
        <f t="shared" si="5"/>
        <v>5.8358061325420376</v>
      </c>
      <c r="K33" s="126">
        <v>0</v>
      </c>
      <c r="L33" s="71">
        <f t="shared" si="6"/>
        <v>0</v>
      </c>
      <c r="M33" s="126">
        <v>0</v>
      </c>
      <c r="N33" s="71">
        <f t="shared" si="7"/>
        <v>0</v>
      </c>
      <c r="O33" s="132">
        <v>570</v>
      </c>
      <c r="P33" s="71">
        <f t="shared" si="8"/>
        <v>563.79821958456967</v>
      </c>
      <c r="Q33" s="126">
        <v>2934.6</v>
      </c>
      <c r="R33" s="71">
        <f t="shared" si="9"/>
        <v>2902.6706231454004</v>
      </c>
      <c r="S33" s="127">
        <v>2328.6</v>
      </c>
    </row>
    <row r="34" spans="1:19">
      <c r="A34" s="74" t="s">
        <v>42</v>
      </c>
      <c r="B34" s="70">
        <f t="shared" si="0"/>
        <v>188.3</v>
      </c>
      <c r="C34" s="79">
        <f t="shared" si="1"/>
        <v>19.2</v>
      </c>
      <c r="D34" s="71">
        <f t="shared" si="2"/>
        <v>10.196494954859265</v>
      </c>
      <c r="E34" s="126">
        <v>19.2</v>
      </c>
      <c r="F34" s="71">
        <f t="shared" si="3"/>
        <v>10.196494954859265</v>
      </c>
      <c r="G34" s="126">
        <v>0</v>
      </c>
      <c r="H34" s="71">
        <f t="shared" si="4"/>
        <v>0</v>
      </c>
      <c r="I34" s="126">
        <v>40.299999999999997</v>
      </c>
      <c r="J34" s="71">
        <f t="shared" si="5"/>
        <v>21.402018056293144</v>
      </c>
      <c r="K34" s="126">
        <v>128.80000000000001</v>
      </c>
      <c r="L34" s="71">
        <f t="shared" si="6"/>
        <v>68.40148698884758</v>
      </c>
      <c r="M34" s="132">
        <v>0</v>
      </c>
      <c r="N34" s="71">
        <f t="shared" si="7"/>
        <v>0</v>
      </c>
      <c r="O34" s="126">
        <v>0</v>
      </c>
      <c r="P34" s="71">
        <f t="shared" si="8"/>
        <v>0</v>
      </c>
      <c r="Q34" s="126">
        <v>1356.5</v>
      </c>
      <c r="R34" s="71">
        <f t="shared" si="9"/>
        <v>720.39298990971849</v>
      </c>
      <c r="S34" s="127">
        <v>1356.5</v>
      </c>
    </row>
    <row r="35" spans="1:19">
      <c r="A35" s="74" t="s">
        <v>43</v>
      </c>
      <c r="B35" s="70">
        <f t="shared" si="0"/>
        <v>112.3</v>
      </c>
      <c r="C35" s="79">
        <f t="shared" si="1"/>
        <v>83.3</v>
      </c>
      <c r="D35" s="71">
        <f t="shared" si="2"/>
        <v>74.176313446126457</v>
      </c>
      <c r="E35" s="126">
        <v>83.3</v>
      </c>
      <c r="F35" s="71">
        <f t="shared" si="3"/>
        <v>74.176313446126457</v>
      </c>
      <c r="G35" s="126">
        <v>0</v>
      </c>
      <c r="H35" s="71">
        <f t="shared" si="4"/>
        <v>0</v>
      </c>
      <c r="I35" s="126">
        <v>9.5</v>
      </c>
      <c r="J35" s="71">
        <f t="shared" si="5"/>
        <v>8.4594835262689223</v>
      </c>
      <c r="K35" s="126">
        <v>19.5</v>
      </c>
      <c r="L35" s="71">
        <f t="shared" si="6"/>
        <v>17.364203027604631</v>
      </c>
      <c r="M35" s="126">
        <v>0</v>
      </c>
      <c r="N35" s="71">
        <f t="shared" si="7"/>
        <v>0</v>
      </c>
      <c r="O35" s="126">
        <v>0</v>
      </c>
      <c r="P35" s="71">
        <f t="shared" si="8"/>
        <v>0</v>
      </c>
      <c r="Q35" s="126">
        <v>742.5</v>
      </c>
      <c r="R35" s="71">
        <f t="shared" si="9"/>
        <v>661.1754229741764</v>
      </c>
      <c r="S35" s="127">
        <v>713.3</v>
      </c>
    </row>
    <row r="36" spans="1:19">
      <c r="A36" s="74" t="s">
        <v>44</v>
      </c>
      <c r="B36" s="70">
        <f t="shared" si="0"/>
        <v>536.1</v>
      </c>
      <c r="C36" s="79">
        <f t="shared" si="1"/>
        <v>46.7</v>
      </c>
      <c r="D36" s="71">
        <f t="shared" si="2"/>
        <v>8.7110613691475471</v>
      </c>
      <c r="E36" s="126">
        <v>46.7</v>
      </c>
      <c r="F36" s="71">
        <f t="shared" si="3"/>
        <v>8.7110613691475471</v>
      </c>
      <c r="G36" s="126">
        <v>0</v>
      </c>
      <c r="H36" s="71">
        <f t="shared" si="4"/>
        <v>0</v>
      </c>
      <c r="I36" s="126">
        <v>13.4</v>
      </c>
      <c r="J36" s="71">
        <f t="shared" si="5"/>
        <v>2.4995336690915875</v>
      </c>
      <c r="K36" s="126">
        <v>476</v>
      </c>
      <c r="L36" s="71">
        <f t="shared" si="6"/>
        <v>88.789404961760866</v>
      </c>
      <c r="M36" s="126">
        <v>0</v>
      </c>
      <c r="N36" s="71">
        <f t="shared" si="7"/>
        <v>0</v>
      </c>
      <c r="O36" s="126">
        <v>0</v>
      </c>
      <c r="P36" s="71">
        <f t="shared" si="8"/>
        <v>0</v>
      </c>
      <c r="Q36" s="126">
        <v>3634.8</v>
      </c>
      <c r="R36" s="71">
        <f t="shared" si="9"/>
        <v>678.00783435926132</v>
      </c>
      <c r="S36" s="127">
        <v>3634.8</v>
      </c>
    </row>
    <row r="37" spans="1:19">
      <c r="A37" s="74" t="s">
        <v>45</v>
      </c>
      <c r="B37" s="70">
        <f t="shared" si="0"/>
        <v>67.8</v>
      </c>
      <c r="C37" s="79">
        <f t="shared" si="1"/>
        <v>40.1</v>
      </c>
      <c r="D37" s="71">
        <f t="shared" si="2"/>
        <v>59.144542772861364</v>
      </c>
      <c r="E37" s="126">
        <v>5.7</v>
      </c>
      <c r="F37" s="71">
        <f t="shared" si="3"/>
        <v>8.4070796460176993</v>
      </c>
      <c r="G37" s="126">
        <v>34.4</v>
      </c>
      <c r="H37" s="71">
        <f t="shared" si="4"/>
        <v>50.737463126843664</v>
      </c>
      <c r="I37" s="126">
        <v>16</v>
      </c>
      <c r="J37" s="71">
        <f t="shared" si="5"/>
        <v>23.598820058997049</v>
      </c>
      <c r="K37" s="126">
        <v>11.7</v>
      </c>
      <c r="L37" s="71">
        <f t="shared" si="6"/>
        <v>17.256637168141591</v>
      </c>
      <c r="M37" s="126">
        <v>0</v>
      </c>
      <c r="N37" s="71">
        <f t="shared" si="7"/>
        <v>0</v>
      </c>
      <c r="O37" s="126">
        <v>0</v>
      </c>
      <c r="P37" s="71">
        <f t="shared" si="8"/>
        <v>0</v>
      </c>
      <c r="Q37" s="126">
        <v>78.900000000000006</v>
      </c>
      <c r="R37" s="71">
        <f t="shared" si="9"/>
        <v>116.37168141592922</v>
      </c>
      <c r="S37" s="127">
        <v>78.900000000000006</v>
      </c>
    </row>
    <row r="38" spans="1:19">
      <c r="A38" s="74" t="s">
        <v>46</v>
      </c>
      <c r="B38" s="70">
        <f t="shared" si="0"/>
        <v>243.8</v>
      </c>
      <c r="C38" s="79">
        <f t="shared" si="1"/>
        <v>202.2</v>
      </c>
      <c r="D38" s="71">
        <f t="shared" si="2"/>
        <v>82.936833470057408</v>
      </c>
      <c r="E38" s="126">
        <v>195.7</v>
      </c>
      <c r="F38" s="71">
        <f t="shared" si="3"/>
        <v>80.270713699753898</v>
      </c>
      <c r="G38" s="126">
        <v>6.5</v>
      </c>
      <c r="H38" s="71">
        <f t="shared" si="4"/>
        <v>2.6661197703035273</v>
      </c>
      <c r="I38" s="126">
        <v>14.3</v>
      </c>
      <c r="J38" s="71">
        <f t="shared" si="5"/>
        <v>5.8654634946677602</v>
      </c>
      <c r="K38" s="126">
        <v>27.3</v>
      </c>
      <c r="L38" s="71">
        <f t="shared" si="6"/>
        <v>11.197703035274815</v>
      </c>
      <c r="M38" s="126">
        <v>0</v>
      </c>
      <c r="N38" s="71">
        <f t="shared" si="7"/>
        <v>0</v>
      </c>
      <c r="O38" s="126">
        <v>0</v>
      </c>
      <c r="P38" s="71">
        <f t="shared" si="8"/>
        <v>0</v>
      </c>
      <c r="Q38" s="126">
        <v>411.5</v>
      </c>
      <c r="R38" s="71">
        <f t="shared" si="9"/>
        <v>168.78589007383101</v>
      </c>
      <c r="S38" s="127">
        <v>411.5</v>
      </c>
    </row>
    <row r="39" spans="1:19">
      <c r="A39" s="74" t="s">
        <v>47</v>
      </c>
      <c r="B39" s="70">
        <f t="shared" si="0"/>
        <v>713.7</v>
      </c>
      <c r="C39" s="79">
        <f t="shared" si="1"/>
        <v>168</v>
      </c>
      <c r="D39" s="71">
        <f t="shared" si="2"/>
        <v>23.539302227826816</v>
      </c>
      <c r="E39" s="126">
        <v>168</v>
      </c>
      <c r="F39" s="71">
        <f t="shared" si="3"/>
        <v>23.539302227826816</v>
      </c>
      <c r="G39" s="126">
        <v>0</v>
      </c>
      <c r="H39" s="71">
        <f t="shared" si="4"/>
        <v>0</v>
      </c>
      <c r="I39" s="126">
        <v>170.2</v>
      </c>
      <c r="J39" s="71">
        <f t="shared" si="5"/>
        <v>23.847554995095976</v>
      </c>
      <c r="K39" s="126">
        <v>375.5</v>
      </c>
      <c r="L39" s="71">
        <f t="shared" si="6"/>
        <v>52.613142777077201</v>
      </c>
      <c r="M39" s="126">
        <v>0</v>
      </c>
      <c r="N39" s="71">
        <f t="shared" si="7"/>
        <v>0</v>
      </c>
      <c r="O39" s="126">
        <v>62.5</v>
      </c>
      <c r="P39" s="71">
        <f t="shared" si="8"/>
        <v>8.7571808883284294</v>
      </c>
      <c r="Q39" s="126">
        <v>2441</v>
      </c>
      <c r="R39" s="71">
        <f t="shared" si="9"/>
        <v>342.0204567745551</v>
      </c>
      <c r="S39" s="127">
        <v>2378.5</v>
      </c>
    </row>
    <row r="40" spans="1:19">
      <c r="A40" s="74" t="s">
        <v>48</v>
      </c>
      <c r="B40" s="70">
        <f t="shared" si="0"/>
        <v>347.6</v>
      </c>
      <c r="C40" s="79">
        <f t="shared" si="1"/>
        <v>347.6</v>
      </c>
      <c r="D40" s="71">
        <f t="shared" si="2"/>
        <v>100</v>
      </c>
      <c r="E40" s="126">
        <v>347.6</v>
      </c>
      <c r="F40" s="71">
        <f t="shared" si="3"/>
        <v>100</v>
      </c>
      <c r="G40" s="126">
        <v>0</v>
      </c>
      <c r="H40" s="71">
        <f t="shared" si="4"/>
        <v>0</v>
      </c>
      <c r="I40" s="126">
        <v>0</v>
      </c>
      <c r="J40" s="71">
        <f t="shared" si="5"/>
        <v>0</v>
      </c>
      <c r="K40" s="126">
        <v>0</v>
      </c>
      <c r="L40" s="71">
        <f t="shared" si="6"/>
        <v>0</v>
      </c>
      <c r="M40" s="126">
        <v>0</v>
      </c>
      <c r="N40" s="71">
        <f t="shared" si="7"/>
        <v>0</v>
      </c>
      <c r="O40" s="126">
        <v>692.4</v>
      </c>
      <c r="P40" s="71">
        <f t="shared" si="8"/>
        <v>199.19447640966627</v>
      </c>
      <c r="Q40" s="126">
        <v>7971.8</v>
      </c>
      <c r="R40" s="71">
        <f t="shared" si="9"/>
        <v>2293.3831990794015</v>
      </c>
      <c r="S40" s="127">
        <v>7279.4</v>
      </c>
    </row>
    <row r="41" spans="1:19">
      <c r="A41" s="74" t="s">
        <v>49</v>
      </c>
      <c r="B41" s="70">
        <f t="shared" si="0"/>
        <v>129.4</v>
      </c>
      <c r="C41" s="79">
        <f t="shared" si="1"/>
        <v>113.7</v>
      </c>
      <c r="D41" s="71">
        <f t="shared" si="2"/>
        <v>87.867078825347761</v>
      </c>
      <c r="E41" s="126">
        <v>90.7</v>
      </c>
      <c r="F41" s="71">
        <f t="shared" si="3"/>
        <v>70.092735703245751</v>
      </c>
      <c r="G41" s="126">
        <v>23</v>
      </c>
      <c r="H41" s="71">
        <f t="shared" si="4"/>
        <v>17.77434312210201</v>
      </c>
      <c r="I41" s="126">
        <v>15.7</v>
      </c>
      <c r="J41" s="71">
        <f t="shared" si="5"/>
        <v>12.132921174652241</v>
      </c>
      <c r="K41" s="126">
        <v>0</v>
      </c>
      <c r="L41" s="71">
        <f t="shared" si="6"/>
        <v>0</v>
      </c>
      <c r="M41" s="126">
        <v>0</v>
      </c>
      <c r="N41" s="71">
        <f t="shared" si="7"/>
        <v>0</v>
      </c>
      <c r="O41" s="126">
        <v>0</v>
      </c>
      <c r="P41" s="71">
        <f t="shared" si="8"/>
        <v>0</v>
      </c>
      <c r="Q41" s="126">
        <v>801.6</v>
      </c>
      <c r="R41" s="71">
        <f t="shared" si="9"/>
        <v>619.47449768160743</v>
      </c>
      <c r="S41" s="127">
        <v>304.2</v>
      </c>
    </row>
    <row r="42" spans="1:19">
      <c r="A42" s="74" t="s">
        <v>50</v>
      </c>
      <c r="B42" s="70">
        <f t="shared" si="0"/>
        <v>48.4</v>
      </c>
      <c r="C42" s="79">
        <f t="shared" si="1"/>
        <v>0.9</v>
      </c>
      <c r="D42" s="71">
        <f t="shared" si="2"/>
        <v>1.859504132231405</v>
      </c>
      <c r="E42" s="126">
        <v>0.9</v>
      </c>
      <c r="F42" s="71">
        <f t="shared" si="3"/>
        <v>1.859504132231405</v>
      </c>
      <c r="G42" s="126">
        <v>0</v>
      </c>
      <c r="H42" s="71">
        <f t="shared" si="4"/>
        <v>0</v>
      </c>
      <c r="I42" s="126">
        <v>26.8</v>
      </c>
      <c r="J42" s="71">
        <f t="shared" si="5"/>
        <v>55.371900826446286</v>
      </c>
      <c r="K42" s="126">
        <v>20.7</v>
      </c>
      <c r="L42" s="71">
        <f t="shared" si="6"/>
        <v>42.768595041322314</v>
      </c>
      <c r="M42" s="126">
        <v>0</v>
      </c>
      <c r="N42" s="71">
        <f t="shared" si="7"/>
        <v>0</v>
      </c>
      <c r="O42" s="126">
        <v>0</v>
      </c>
      <c r="P42" s="71">
        <f t="shared" si="8"/>
        <v>0</v>
      </c>
      <c r="Q42" s="126">
        <v>423</v>
      </c>
      <c r="R42" s="71">
        <f t="shared" si="9"/>
        <v>873.96694214876027</v>
      </c>
      <c r="S42" s="127">
        <v>578.20000000000005</v>
      </c>
    </row>
    <row r="43" spans="1:19" ht="13.5" thickBot="1">
      <c r="A43" s="76" t="s">
        <v>51</v>
      </c>
      <c r="B43" s="70">
        <f t="shared" si="0"/>
        <v>346.2</v>
      </c>
      <c r="C43" s="79">
        <f t="shared" si="1"/>
        <v>269.7</v>
      </c>
      <c r="D43" s="71">
        <f t="shared" si="2"/>
        <v>77.902946273830153</v>
      </c>
      <c r="E43" s="134">
        <v>161.6</v>
      </c>
      <c r="F43" s="71">
        <f t="shared" si="3"/>
        <v>46.678220681686888</v>
      </c>
      <c r="G43" s="134">
        <v>108.1</v>
      </c>
      <c r="H43" s="71">
        <f t="shared" si="4"/>
        <v>31.224725592143272</v>
      </c>
      <c r="I43" s="134">
        <v>76.5</v>
      </c>
      <c r="J43" s="71">
        <f t="shared" si="5"/>
        <v>22.097053726169843</v>
      </c>
      <c r="K43" s="134">
        <v>0</v>
      </c>
      <c r="L43" s="71">
        <f t="shared" si="6"/>
        <v>0</v>
      </c>
      <c r="M43" s="134">
        <v>0</v>
      </c>
      <c r="N43" s="71">
        <f t="shared" si="7"/>
        <v>0</v>
      </c>
      <c r="O43" s="134">
        <v>0</v>
      </c>
      <c r="P43" s="71">
        <f t="shared" si="8"/>
        <v>0</v>
      </c>
      <c r="Q43" s="134">
        <v>17434</v>
      </c>
      <c r="R43" s="71">
        <f t="shared" si="9"/>
        <v>5035.8174465626807</v>
      </c>
      <c r="S43" s="135">
        <v>17434</v>
      </c>
    </row>
    <row r="44" spans="1:19" ht="13.5" thickBot="1">
      <c r="A44" s="77" t="s">
        <v>6</v>
      </c>
      <c r="B44" s="78">
        <f>SUM(B8:B43)</f>
        <v>19628.099999999999</v>
      </c>
      <c r="C44" s="79">
        <f t="shared" si="1"/>
        <v>12818.200000000003</v>
      </c>
      <c r="D44" s="71">
        <f t="shared" si="2"/>
        <v>65.30535303977463</v>
      </c>
      <c r="E44" s="80">
        <f>SUM(E8:E43)</f>
        <v>12218.400000000003</v>
      </c>
      <c r="F44" s="71">
        <f t="shared" si="3"/>
        <v>62.249530010546131</v>
      </c>
      <c r="G44" s="80">
        <f>SUM(G8:G43)</f>
        <v>599.79999999999995</v>
      </c>
      <c r="H44" s="71">
        <f t="shared" si="4"/>
        <v>3.0558230292285038</v>
      </c>
      <c r="I44" s="80">
        <f>SUM(I8:I43)</f>
        <v>1130.7999999999997</v>
      </c>
      <c r="J44" s="71">
        <f t="shared" si="5"/>
        <v>5.7611281784788124</v>
      </c>
      <c r="K44" s="80">
        <f>SUM(K8:K43)</f>
        <v>3780.5</v>
      </c>
      <c r="L44" s="71">
        <f t="shared" si="6"/>
        <v>19.260651820604135</v>
      </c>
      <c r="M44" s="80">
        <f>SUM(M8:M43)</f>
        <v>1898.6</v>
      </c>
      <c r="N44" s="71">
        <f t="shared" si="7"/>
        <v>9.6728669611424447</v>
      </c>
      <c r="O44" s="80">
        <f>SUM(O8:O43)</f>
        <v>8382.7999999999993</v>
      </c>
      <c r="P44" s="71">
        <f t="shared" si="8"/>
        <v>42.708158201761762</v>
      </c>
      <c r="Q44" s="80">
        <f>SUM(Q8:Q43)</f>
        <v>148571.30000000002</v>
      </c>
      <c r="R44" s="71">
        <f t="shared" si="9"/>
        <v>756.93164391866776</v>
      </c>
      <c r="S44" s="80">
        <f>SUM(S8:S43)</f>
        <v>112978.89999999998</v>
      </c>
    </row>
    <row r="45" spans="1:19">
      <c r="D45" s="177"/>
      <c r="F45" s="177"/>
      <c r="H45" s="177"/>
      <c r="J45" s="177"/>
      <c r="L45" s="177"/>
      <c r="N45" s="177"/>
      <c r="P45" s="177"/>
      <c r="R45" s="177"/>
    </row>
    <row r="46" spans="1:19">
      <c r="B46" s="158"/>
      <c r="C46" s="158"/>
      <c r="D46" s="183"/>
      <c r="F46" s="177"/>
      <c r="H46" s="177"/>
      <c r="J46" s="177"/>
      <c r="L46" s="177"/>
      <c r="N46" s="177"/>
      <c r="P46" s="177"/>
      <c r="R46" s="177"/>
    </row>
    <row r="47" spans="1:19">
      <c r="A47" s="268" t="s">
        <v>90</v>
      </c>
      <c r="B47" s="268"/>
      <c r="C47" s="268"/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</row>
    <row r="48" spans="1:19">
      <c r="A48" t="s">
        <v>77</v>
      </c>
      <c r="D48" s="177"/>
      <c r="F48" s="177"/>
      <c r="H48" s="177"/>
      <c r="J48" s="177"/>
      <c r="L48" s="177"/>
      <c r="N48" s="177"/>
      <c r="P48" s="177"/>
      <c r="R48" s="177"/>
    </row>
    <row r="49" spans="4:18">
      <c r="D49" s="177"/>
      <c r="F49" s="177"/>
      <c r="H49" s="177"/>
      <c r="J49" s="177"/>
      <c r="L49" s="177"/>
      <c r="N49" s="177"/>
      <c r="P49" s="177"/>
      <c r="R49" s="177"/>
    </row>
    <row r="50" spans="4:18">
      <c r="D50" s="177"/>
      <c r="F50" s="177"/>
      <c r="H50" s="177"/>
      <c r="J50" s="177"/>
      <c r="L50" s="177"/>
      <c r="N50" s="177"/>
      <c r="P50" s="177"/>
      <c r="R50" s="177"/>
    </row>
  </sheetData>
  <mergeCells count="6">
    <mergeCell ref="A47:S47"/>
    <mergeCell ref="A1:S1"/>
    <mergeCell ref="A3:S3"/>
    <mergeCell ref="A4:A6"/>
    <mergeCell ref="B4:M4"/>
    <mergeCell ref="E5:G5"/>
  </mergeCells>
  <pageMargins left="0.75000000000000011" right="0.75000000000000011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opLeftCell="A2" workbookViewId="0"/>
  </sheetViews>
  <sheetFormatPr defaultRowHeight="12.75"/>
  <cols>
    <col min="1" max="1" width="9.140625" customWidth="1"/>
    <col min="2" max="2" width="7.42578125" customWidth="1"/>
    <col min="3" max="3" width="7.5703125" customWidth="1"/>
    <col min="4" max="4" width="6.140625" customWidth="1"/>
    <col min="5" max="5" width="7.85546875" customWidth="1"/>
    <col min="6" max="6" width="6.85546875" customWidth="1"/>
    <col min="7" max="7" width="9.140625" customWidth="1"/>
    <col min="8" max="8" width="6.85546875" customWidth="1"/>
    <col min="9" max="9" width="7.85546875" customWidth="1"/>
    <col min="10" max="10" width="7" customWidth="1"/>
    <col min="11" max="11" width="9.140625" customWidth="1"/>
    <col min="12" max="12" width="7.7109375" customWidth="1"/>
    <col min="13" max="13" width="7.85546875" customWidth="1"/>
    <col min="14" max="14" width="6.28515625" customWidth="1"/>
    <col min="15" max="15" width="8.28515625" customWidth="1"/>
    <col min="16" max="16" width="6.5703125" customWidth="1"/>
    <col min="17" max="17" width="9.140625" customWidth="1"/>
    <col min="18" max="18" width="6.28515625" customWidth="1"/>
    <col min="19" max="19" width="7.42578125" customWidth="1"/>
    <col min="20" max="20" width="9.140625" customWidth="1"/>
  </cols>
  <sheetData>
    <row r="1" spans="1:19" ht="13.5" hidden="1" thickBot="1">
      <c r="A1" s="269" t="s">
        <v>74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</row>
    <row r="2" spans="1:19" ht="4.5" customHeight="1" thickBot="1">
      <c r="D2" s="177"/>
      <c r="F2" s="177"/>
      <c r="H2" s="177"/>
      <c r="J2" s="177"/>
      <c r="L2" s="177"/>
      <c r="N2" s="177"/>
      <c r="P2" s="177"/>
      <c r="R2" s="177"/>
    </row>
    <row r="3" spans="1:19" ht="13.5" thickBot="1">
      <c r="A3" s="270" t="s">
        <v>82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</row>
    <row r="4" spans="1:19" ht="9" customHeight="1" thickBot="1">
      <c r="A4" s="257" t="s">
        <v>0</v>
      </c>
      <c r="B4" s="258" t="s">
        <v>1</v>
      </c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57"/>
      <c r="O4" s="56"/>
      <c r="P4" s="178"/>
      <c r="Q4" s="56"/>
      <c r="R4" s="178"/>
      <c r="S4" s="56"/>
    </row>
    <row r="5" spans="1:19" ht="10.5" customHeight="1" thickBot="1">
      <c r="A5" s="257"/>
      <c r="B5" s="58"/>
      <c r="C5" s="59"/>
      <c r="D5" s="179"/>
      <c r="E5" s="259" t="s">
        <v>8</v>
      </c>
      <c r="F5" s="259"/>
      <c r="G5" s="259"/>
      <c r="H5" s="180"/>
      <c r="I5" s="58"/>
      <c r="J5" s="60"/>
      <c r="K5" s="58"/>
      <c r="L5" s="60"/>
      <c r="M5" s="58"/>
      <c r="N5" s="60"/>
      <c r="O5" s="56"/>
      <c r="P5" s="178"/>
      <c r="Q5" s="56"/>
      <c r="R5" s="178"/>
      <c r="S5" s="56"/>
    </row>
    <row r="6" spans="1:19" ht="60" customHeight="1" thickBot="1">
      <c r="A6" s="257"/>
      <c r="B6" s="61" t="s">
        <v>6</v>
      </c>
      <c r="C6" s="61" t="s">
        <v>60</v>
      </c>
      <c r="D6" s="62" t="s">
        <v>61</v>
      </c>
      <c r="E6" s="55" t="s">
        <v>14</v>
      </c>
      <c r="F6" s="63"/>
      <c r="G6" s="55" t="s">
        <v>15</v>
      </c>
      <c r="H6" s="177"/>
      <c r="I6" s="55" t="s">
        <v>9</v>
      </c>
      <c r="J6" s="63" t="s">
        <v>89</v>
      </c>
      <c r="K6" s="55" t="s">
        <v>56</v>
      </c>
      <c r="L6" s="63" t="s">
        <v>65</v>
      </c>
      <c r="M6" s="55" t="s">
        <v>11</v>
      </c>
      <c r="N6" s="63"/>
      <c r="O6" s="55" t="s">
        <v>2</v>
      </c>
      <c r="P6" s="63"/>
      <c r="Q6" s="55" t="s">
        <v>3</v>
      </c>
      <c r="R6" s="63"/>
      <c r="S6" s="55" t="s">
        <v>4</v>
      </c>
    </row>
    <row r="7" spans="1:19" ht="9.75" customHeight="1" thickBot="1">
      <c r="A7" s="64">
        <v>1</v>
      </c>
      <c r="B7" s="181">
        <v>2</v>
      </c>
      <c r="C7" s="182"/>
      <c r="D7" s="182" t="s">
        <v>67</v>
      </c>
      <c r="E7" s="67">
        <v>3</v>
      </c>
      <c r="F7" s="67" t="s">
        <v>67</v>
      </c>
      <c r="G7" s="68">
        <v>4</v>
      </c>
      <c r="H7" s="68" t="s">
        <v>67</v>
      </c>
      <c r="I7" s="68">
        <v>5</v>
      </c>
      <c r="J7" s="68" t="s">
        <v>67</v>
      </c>
      <c r="K7" s="68">
        <v>6</v>
      </c>
      <c r="L7" s="68" t="s">
        <v>67</v>
      </c>
      <c r="M7" s="68">
        <v>7</v>
      </c>
      <c r="N7" s="68" t="s">
        <v>67</v>
      </c>
      <c r="O7" s="68">
        <v>8</v>
      </c>
      <c r="P7" s="68" t="s">
        <v>67</v>
      </c>
      <c r="Q7" s="68">
        <v>9</v>
      </c>
      <c r="R7" s="68" t="s">
        <v>67</v>
      </c>
      <c r="S7" s="68">
        <v>10</v>
      </c>
    </row>
    <row r="8" spans="1:19">
      <c r="A8" s="69" t="s">
        <v>16</v>
      </c>
      <c r="B8" s="70">
        <f t="shared" ref="B8:B43" si="0">E8+G8+I8+K8+M8</f>
        <v>5040.6000000000004</v>
      </c>
      <c r="C8" s="79">
        <f t="shared" ref="C8:C44" si="1">E8+G8</f>
        <v>2543.3000000000002</v>
      </c>
      <c r="D8" s="71">
        <f t="shared" ref="D8:D44" si="2">C8/B8*100</f>
        <v>50.456294885529495</v>
      </c>
      <c r="E8" s="148">
        <v>1119.9000000000001</v>
      </c>
      <c r="F8" s="71">
        <f t="shared" ref="F8:F44" si="3">E8/B8*100</f>
        <v>22.217593143673373</v>
      </c>
      <c r="G8" s="149">
        <v>1423.4</v>
      </c>
      <c r="H8" s="71">
        <f t="shared" ref="H8:H44" si="4">G8/$B8*100</f>
        <v>28.238701741856126</v>
      </c>
      <c r="I8" s="149">
        <v>1503.2</v>
      </c>
      <c r="J8" s="71">
        <f t="shared" ref="J8:J44" si="5">I8/$B8*100</f>
        <v>29.821846605562829</v>
      </c>
      <c r="K8" s="149">
        <v>994.1</v>
      </c>
      <c r="L8" s="71">
        <f t="shared" ref="L8:L44" si="6">K8/$B8*100</f>
        <v>19.721858508907669</v>
      </c>
      <c r="M8" s="149">
        <v>0</v>
      </c>
      <c r="N8" s="71">
        <f t="shared" ref="N8:N44" si="7">M8/$B8*100</f>
        <v>0</v>
      </c>
      <c r="O8" s="149">
        <v>4142.5</v>
      </c>
      <c r="P8" s="71">
        <f t="shared" ref="P8:P44" si="8">O8/$B8*100</f>
        <v>82.182676665476322</v>
      </c>
      <c r="Q8" s="149">
        <v>46304.9</v>
      </c>
      <c r="R8" s="71">
        <f t="shared" ref="R8:R44" si="9">Q8/$B8*100</f>
        <v>918.63865412847667</v>
      </c>
      <c r="S8" s="149">
        <v>17367.599999999999</v>
      </c>
    </row>
    <row r="9" spans="1:19">
      <c r="A9" s="72" t="s">
        <v>17</v>
      </c>
      <c r="B9" s="70">
        <f t="shared" si="0"/>
        <v>1526.6</v>
      </c>
      <c r="C9" s="79">
        <f t="shared" si="1"/>
        <v>1346</v>
      </c>
      <c r="D9" s="71">
        <f t="shared" si="2"/>
        <v>88.169789073758693</v>
      </c>
      <c r="E9" s="150">
        <v>1327.6</v>
      </c>
      <c r="F9" s="71">
        <f t="shared" si="3"/>
        <v>86.964496266212493</v>
      </c>
      <c r="G9" s="151">
        <v>18.399999999999999</v>
      </c>
      <c r="H9" s="71">
        <f t="shared" si="4"/>
        <v>1.2052928075461811</v>
      </c>
      <c r="I9" s="151">
        <v>178.6</v>
      </c>
      <c r="J9" s="71">
        <f t="shared" si="5"/>
        <v>11.699200838464561</v>
      </c>
      <c r="K9" s="151">
        <v>2</v>
      </c>
      <c r="L9" s="71">
        <f t="shared" si="6"/>
        <v>0.13101008777675882</v>
      </c>
      <c r="M9" s="151">
        <v>0</v>
      </c>
      <c r="N9" s="71">
        <f t="shared" si="7"/>
        <v>0</v>
      </c>
      <c r="O9" s="151">
        <v>0</v>
      </c>
      <c r="P9" s="71">
        <f t="shared" si="8"/>
        <v>0</v>
      </c>
      <c r="Q9" s="151">
        <v>5502.2</v>
      </c>
      <c r="R9" s="71">
        <f t="shared" si="9"/>
        <v>360.42185248264116</v>
      </c>
      <c r="S9" s="152">
        <v>2371</v>
      </c>
    </row>
    <row r="10" spans="1:19">
      <c r="A10" s="72" t="s">
        <v>18</v>
      </c>
      <c r="B10" s="70">
        <f t="shared" si="0"/>
        <v>342.6</v>
      </c>
      <c r="C10" s="79">
        <f t="shared" si="1"/>
        <v>277.5</v>
      </c>
      <c r="D10" s="71">
        <f t="shared" si="2"/>
        <v>80.998248686514884</v>
      </c>
      <c r="E10" s="150">
        <v>277.5</v>
      </c>
      <c r="F10" s="71">
        <f t="shared" si="3"/>
        <v>80.998248686514884</v>
      </c>
      <c r="G10" s="151">
        <v>0</v>
      </c>
      <c r="H10" s="71">
        <f t="shared" si="4"/>
        <v>0</v>
      </c>
      <c r="I10" s="151">
        <v>31.5</v>
      </c>
      <c r="J10" s="71">
        <f t="shared" si="5"/>
        <v>9.1943957968476351</v>
      </c>
      <c r="K10" s="151">
        <v>33.6</v>
      </c>
      <c r="L10" s="71">
        <f t="shared" si="6"/>
        <v>9.8073555166374788</v>
      </c>
      <c r="M10" s="151">
        <v>0</v>
      </c>
      <c r="N10" s="71">
        <f t="shared" si="7"/>
        <v>0</v>
      </c>
      <c r="O10" s="151">
        <v>0</v>
      </c>
      <c r="P10" s="71">
        <f t="shared" si="8"/>
        <v>0</v>
      </c>
      <c r="Q10" s="151">
        <v>5059.6000000000004</v>
      </c>
      <c r="R10" s="71">
        <f t="shared" si="9"/>
        <v>1476.8242848803268</v>
      </c>
      <c r="S10" s="152">
        <v>5059.6000000000004</v>
      </c>
    </row>
    <row r="11" spans="1:19">
      <c r="A11" s="72" t="s">
        <v>19</v>
      </c>
      <c r="B11" s="70">
        <f t="shared" si="0"/>
        <v>318.90000000000003</v>
      </c>
      <c r="C11" s="79">
        <f t="shared" si="1"/>
        <v>311.3</v>
      </c>
      <c r="D11" s="71">
        <f t="shared" si="2"/>
        <v>97.6168077767325</v>
      </c>
      <c r="E11" s="150">
        <v>311.3</v>
      </c>
      <c r="F11" s="71">
        <f t="shared" si="3"/>
        <v>97.6168077767325</v>
      </c>
      <c r="G11" s="151">
        <v>0</v>
      </c>
      <c r="H11" s="71">
        <f t="shared" si="4"/>
        <v>0</v>
      </c>
      <c r="I11" s="151">
        <v>7.6</v>
      </c>
      <c r="J11" s="71">
        <f t="shared" si="5"/>
        <v>2.3831922232674816</v>
      </c>
      <c r="K11" s="151">
        <v>0</v>
      </c>
      <c r="L11" s="71">
        <f t="shared" si="6"/>
        <v>0</v>
      </c>
      <c r="M11" s="151">
        <v>0</v>
      </c>
      <c r="N11" s="71">
        <f t="shared" si="7"/>
        <v>0</v>
      </c>
      <c r="O11" s="151">
        <v>0</v>
      </c>
      <c r="P11" s="71">
        <f t="shared" si="8"/>
        <v>0</v>
      </c>
      <c r="Q11" s="151">
        <v>543.1</v>
      </c>
      <c r="R11" s="71">
        <f t="shared" si="9"/>
        <v>170.30417058639071</v>
      </c>
      <c r="S11" s="152">
        <v>543.1</v>
      </c>
    </row>
    <row r="12" spans="1:19">
      <c r="A12" s="72" t="s">
        <v>20</v>
      </c>
      <c r="B12" s="70">
        <f t="shared" si="0"/>
        <v>997.3</v>
      </c>
      <c r="C12" s="79">
        <f t="shared" si="1"/>
        <v>940.4</v>
      </c>
      <c r="D12" s="71">
        <f t="shared" si="2"/>
        <v>94.294595407600525</v>
      </c>
      <c r="E12" s="150">
        <v>905.4</v>
      </c>
      <c r="F12" s="71">
        <f t="shared" si="3"/>
        <v>90.785119823523516</v>
      </c>
      <c r="G12" s="151">
        <v>35</v>
      </c>
      <c r="H12" s="71">
        <f t="shared" si="4"/>
        <v>3.5094755840770082</v>
      </c>
      <c r="I12" s="151">
        <v>56.9</v>
      </c>
      <c r="J12" s="71">
        <f t="shared" si="5"/>
        <v>5.7054045923994785</v>
      </c>
      <c r="K12" s="151">
        <v>0</v>
      </c>
      <c r="L12" s="71">
        <f t="shared" si="6"/>
        <v>0</v>
      </c>
      <c r="M12" s="151">
        <v>0</v>
      </c>
      <c r="N12" s="71">
        <f t="shared" si="7"/>
        <v>0</v>
      </c>
      <c r="O12" s="151">
        <v>452.6</v>
      </c>
      <c r="P12" s="71">
        <f t="shared" si="8"/>
        <v>45.382532838664396</v>
      </c>
      <c r="Q12" s="151">
        <v>1120.7</v>
      </c>
      <c r="R12" s="71">
        <f t="shared" si="9"/>
        <v>112.37340820214581</v>
      </c>
      <c r="S12" s="152">
        <v>743.6</v>
      </c>
    </row>
    <row r="13" spans="1:19">
      <c r="A13" s="72" t="s">
        <v>21</v>
      </c>
      <c r="B13" s="70">
        <f t="shared" si="0"/>
        <v>2641.8</v>
      </c>
      <c r="C13" s="79">
        <f t="shared" si="1"/>
        <v>1763.5</v>
      </c>
      <c r="D13" s="71">
        <f t="shared" si="2"/>
        <v>66.7537285184344</v>
      </c>
      <c r="E13" s="150">
        <v>1717</v>
      </c>
      <c r="F13" s="71">
        <f t="shared" si="3"/>
        <v>64.993564993564988</v>
      </c>
      <c r="G13" s="151">
        <v>46.5</v>
      </c>
      <c r="H13" s="71">
        <f t="shared" si="4"/>
        <v>1.760163524869407</v>
      </c>
      <c r="I13" s="151">
        <v>189.3</v>
      </c>
      <c r="J13" s="71">
        <f t="shared" si="5"/>
        <v>7.1655689302748122</v>
      </c>
      <c r="K13" s="151">
        <v>689</v>
      </c>
      <c r="L13" s="71">
        <f t="shared" si="6"/>
        <v>26.080702551290784</v>
      </c>
      <c r="M13" s="151">
        <v>0</v>
      </c>
      <c r="N13" s="71">
        <f t="shared" si="7"/>
        <v>0</v>
      </c>
      <c r="O13" s="151">
        <v>471.8</v>
      </c>
      <c r="P13" s="71">
        <f t="shared" si="8"/>
        <v>17.85903550609433</v>
      </c>
      <c r="Q13" s="151">
        <v>2315.6</v>
      </c>
      <c r="R13" s="71">
        <f t="shared" si="9"/>
        <v>87.652358240593514</v>
      </c>
      <c r="S13" s="152">
        <v>2042.4</v>
      </c>
    </row>
    <row r="14" spans="1:19">
      <c r="A14" s="72" t="s">
        <v>22</v>
      </c>
      <c r="B14" s="70">
        <f t="shared" si="0"/>
        <v>805.2</v>
      </c>
      <c r="C14" s="79">
        <f t="shared" si="1"/>
        <v>532.1</v>
      </c>
      <c r="D14" s="71">
        <f t="shared" si="2"/>
        <v>66.082960755091904</v>
      </c>
      <c r="E14" s="150">
        <v>483.8</v>
      </c>
      <c r="F14" s="71">
        <f t="shared" si="3"/>
        <v>60.084451068057618</v>
      </c>
      <c r="G14" s="151">
        <v>48.3</v>
      </c>
      <c r="H14" s="71">
        <f t="shared" si="4"/>
        <v>5.9985096870342769</v>
      </c>
      <c r="I14" s="151">
        <v>273.10000000000002</v>
      </c>
      <c r="J14" s="71">
        <f t="shared" si="5"/>
        <v>33.917039244908096</v>
      </c>
      <c r="K14" s="151">
        <v>0</v>
      </c>
      <c r="L14" s="71">
        <f t="shared" si="6"/>
        <v>0</v>
      </c>
      <c r="M14" s="151">
        <v>0</v>
      </c>
      <c r="N14" s="71">
        <f t="shared" si="7"/>
        <v>0</v>
      </c>
      <c r="O14" s="151">
        <v>0</v>
      </c>
      <c r="P14" s="71">
        <f t="shared" si="8"/>
        <v>0</v>
      </c>
      <c r="Q14" s="151">
        <v>369</v>
      </c>
      <c r="R14" s="71">
        <f t="shared" si="9"/>
        <v>45.827123695976155</v>
      </c>
      <c r="S14" s="152">
        <v>369</v>
      </c>
    </row>
    <row r="15" spans="1:19">
      <c r="A15" s="72" t="s">
        <v>23</v>
      </c>
      <c r="B15" s="70">
        <f t="shared" si="0"/>
        <v>1666.8999999999999</v>
      </c>
      <c r="C15" s="79">
        <f t="shared" si="1"/>
        <v>1579.6</v>
      </c>
      <c r="D15" s="71">
        <f t="shared" si="2"/>
        <v>94.762733217349577</v>
      </c>
      <c r="E15" s="150">
        <v>1579.6</v>
      </c>
      <c r="F15" s="71">
        <f t="shared" si="3"/>
        <v>94.762733217349577</v>
      </c>
      <c r="G15" s="151">
        <v>0</v>
      </c>
      <c r="H15" s="71">
        <f t="shared" si="4"/>
        <v>0</v>
      </c>
      <c r="I15" s="151">
        <v>12.5</v>
      </c>
      <c r="J15" s="71">
        <f t="shared" si="5"/>
        <v>0.74989501469794229</v>
      </c>
      <c r="K15" s="151">
        <v>74.8</v>
      </c>
      <c r="L15" s="71">
        <f t="shared" si="6"/>
        <v>4.4873717679524869</v>
      </c>
      <c r="M15" s="151">
        <v>0</v>
      </c>
      <c r="N15" s="71">
        <f t="shared" si="7"/>
        <v>0</v>
      </c>
      <c r="O15" s="151">
        <v>0</v>
      </c>
      <c r="P15" s="71">
        <f t="shared" si="8"/>
        <v>0</v>
      </c>
      <c r="Q15" s="151">
        <v>809.5</v>
      </c>
      <c r="R15" s="71">
        <f t="shared" si="9"/>
        <v>48.563201151838747</v>
      </c>
      <c r="S15" s="152">
        <v>809.5</v>
      </c>
    </row>
    <row r="16" spans="1:19">
      <c r="A16" s="72" t="s">
        <v>68</v>
      </c>
      <c r="B16" s="70">
        <f t="shared" si="0"/>
        <v>1123.9000000000001</v>
      </c>
      <c r="C16" s="79">
        <f t="shared" si="1"/>
        <v>952</v>
      </c>
      <c r="D16" s="71">
        <f t="shared" si="2"/>
        <v>84.705044932823199</v>
      </c>
      <c r="E16" s="150">
        <v>876.5</v>
      </c>
      <c r="F16" s="71">
        <f t="shared" si="3"/>
        <v>77.987365423970104</v>
      </c>
      <c r="G16" s="151">
        <v>75.5</v>
      </c>
      <c r="H16" s="71">
        <f t="shared" si="4"/>
        <v>6.7176795088530996</v>
      </c>
      <c r="I16" s="151">
        <v>0</v>
      </c>
      <c r="J16" s="71">
        <f t="shared" si="5"/>
        <v>0</v>
      </c>
      <c r="K16" s="151">
        <v>171.9</v>
      </c>
      <c r="L16" s="71">
        <f t="shared" si="6"/>
        <v>15.294955067176794</v>
      </c>
      <c r="M16" s="151">
        <v>0</v>
      </c>
      <c r="N16" s="71">
        <f t="shared" si="7"/>
        <v>0</v>
      </c>
      <c r="O16" s="151">
        <v>132.80000000000001</v>
      </c>
      <c r="P16" s="71">
        <f t="shared" si="8"/>
        <v>11.8159978645787</v>
      </c>
      <c r="Q16" s="151">
        <v>1107.2</v>
      </c>
      <c r="R16" s="71">
        <f t="shared" si="9"/>
        <v>98.514102678174211</v>
      </c>
      <c r="S16" s="152">
        <v>1107.2</v>
      </c>
    </row>
    <row r="17" spans="1:19">
      <c r="A17" s="73" t="s">
        <v>25</v>
      </c>
      <c r="B17" s="70">
        <f t="shared" si="0"/>
        <v>2343.6999999999998</v>
      </c>
      <c r="C17" s="79">
        <f t="shared" si="1"/>
        <v>2159.1999999999998</v>
      </c>
      <c r="D17" s="71">
        <f t="shared" si="2"/>
        <v>92.12783206041729</v>
      </c>
      <c r="E17" s="150">
        <v>2071.6</v>
      </c>
      <c r="F17" s="71">
        <f t="shared" si="3"/>
        <v>88.390152323249566</v>
      </c>
      <c r="G17" s="151">
        <v>87.6</v>
      </c>
      <c r="H17" s="71">
        <f t="shared" si="4"/>
        <v>3.7376797371677259</v>
      </c>
      <c r="I17" s="151">
        <v>14.7</v>
      </c>
      <c r="J17" s="71">
        <f t="shared" si="5"/>
        <v>0.6272133805521185</v>
      </c>
      <c r="K17" s="151">
        <v>169.8</v>
      </c>
      <c r="L17" s="71">
        <f t="shared" si="6"/>
        <v>7.2449545590305933</v>
      </c>
      <c r="M17" s="151">
        <v>0</v>
      </c>
      <c r="N17" s="71">
        <f t="shared" si="7"/>
        <v>0</v>
      </c>
      <c r="O17" s="151">
        <v>90</v>
      </c>
      <c r="P17" s="71">
        <f t="shared" si="8"/>
        <v>3.8400819217476645</v>
      </c>
      <c r="Q17" s="151">
        <v>642.29999999999995</v>
      </c>
      <c r="R17" s="71">
        <f t="shared" si="9"/>
        <v>27.405384648205828</v>
      </c>
      <c r="S17" s="152">
        <v>642.29999999999995</v>
      </c>
    </row>
    <row r="18" spans="1:19">
      <c r="A18" s="74" t="s">
        <v>26</v>
      </c>
      <c r="B18" s="70">
        <f t="shared" si="0"/>
        <v>409.2</v>
      </c>
      <c r="C18" s="79">
        <f t="shared" si="1"/>
        <v>363.7</v>
      </c>
      <c r="D18" s="71">
        <f t="shared" si="2"/>
        <v>88.880742913000972</v>
      </c>
      <c r="E18" s="151">
        <v>363.7</v>
      </c>
      <c r="F18" s="71">
        <f t="shared" si="3"/>
        <v>88.880742913000972</v>
      </c>
      <c r="G18" s="151">
        <v>0</v>
      </c>
      <c r="H18" s="71">
        <f t="shared" si="4"/>
        <v>0</v>
      </c>
      <c r="I18" s="151">
        <v>45.5</v>
      </c>
      <c r="J18" s="71">
        <f t="shared" si="5"/>
        <v>11.119257086999022</v>
      </c>
      <c r="K18" s="151">
        <v>0</v>
      </c>
      <c r="L18" s="71">
        <f t="shared" si="6"/>
        <v>0</v>
      </c>
      <c r="M18" s="151">
        <v>0</v>
      </c>
      <c r="N18" s="71">
        <f t="shared" si="7"/>
        <v>0</v>
      </c>
      <c r="O18" s="151">
        <v>10516.4</v>
      </c>
      <c r="P18" s="71">
        <f t="shared" si="8"/>
        <v>2569.9902248289345</v>
      </c>
      <c r="Q18" s="151">
        <v>19036.599999999999</v>
      </c>
      <c r="R18" s="71">
        <f t="shared" si="9"/>
        <v>4652.1505376344085</v>
      </c>
      <c r="S18" s="152">
        <v>8447.7000000000007</v>
      </c>
    </row>
    <row r="19" spans="1:19">
      <c r="A19" s="74" t="s">
        <v>69</v>
      </c>
      <c r="B19" s="70">
        <f t="shared" si="0"/>
        <v>3027.1000000000004</v>
      </c>
      <c r="C19" s="79">
        <f t="shared" si="1"/>
        <v>3027.1000000000004</v>
      </c>
      <c r="D19" s="71">
        <f t="shared" si="2"/>
        <v>100</v>
      </c>
      <c r="E19" s="151">
        <v>70.3</v>
      </c>
      <c r="F19" s="71">
        <f t="shared" si="3"/>
        <v>2.3223547289484983</v>
      </c>
      <c r="G19" s="151">
        <v>2956.8</v>
      </c>
      <c r="H19" s="71">
        <f t="shared" si="4"/>
        <v>97.677645271051489</v>
      </c>
      <c r="I19" s="151">
        <v>0</v>
      </c>
      <c r="J19" s="71">
        <f t="shared" si="5"/>
        <v>0</v>
      </c>
      <c r="K19" s="151">
        <v>0</v>
      </c>
      <c r="L19" s="71">
        <f t="shared" si="6"/>
        <v>0</v>
      </c>
      <c r="M19" s="151">
        <v>0</v>
      </c>
      <c r="N19" s="71">
        <f t="shared" si="7"/>
        <v>0</v>
      </c>
      <c r="O19" s="151">
        <v>3243.2</v>
      </c>
      <c r="P19" s="71">
        <f t="shared" si="8"/>
        <v>107.13884575996826</v>
      </c>
      <c r="Q19" s="151">
        <v>4343</v>
      </c>
      <c r="R19" s="71">
        <f t="shared" si="9"/>
        <v>143.47064847543851</v>
      </c>
      <c r="S19" s="152">
        <v>1099.8</v>
      </c>
    </row>
    <row r="20" spans="1:19">
      <c r="A20" s="74" t="s">
        <v>28</v>
      </c>
      <c r="B20" s="70">
        <f t="shared" si="0"/>
        <v>1180.5999999999999</v>
      </c>
      <c r="C20" s="79">
        <f t="shared" si="1"/>
        <v>703.5</v>
      </c>
      <c r="D20" s="71">
        <f t="shared" si="2"/>
        <v>59.588344909368118</v>
      </c>
      <c r="E20" s="151">
        <v>703.5</v>
      </c>
      <c r="F20" s="71">
        <f t="shared" si="3"/>
        <v>59.588344909368118</v>
      </c>
      <c r="G20" s="151">
        <v>0</v>
      </c>
      <c r="H20" s="71">
        <f t="shared" si="4"/>
        <v>0</v>
      </c>
      <c r="I20" s="151">
        <v>143.1</v>
      </c>
      <c r="J20" s="71">
        <f t="shared" si="5"/>
        <v>12.120955446383196</v>
      </c>
      <c r="K20" s="151">
        <v>0</v>
      </c>
      <c r="L20" s="71">
        <f t="shared" si="6"/>
        <v>0</v>
      </c>
      <c r="M20" s="151">
        <v>334</v>
      </c>
      <c r="N20" s="71">
        <f t="shared" si="7"/>
        <v>28.29069964424869</v>
      </c>
      <c r="O20" s="151">
        <v>0</v>
      </c>
      <c r="P20" s="71">
        <f t="shared" si="8"/>
        <v>0</v>
      </c>
      <c r="Q20" s="151">
        <v>51.7</v>
      </c>
      <c r="R20" s="71">
        <f t="shared" si="9"/>
        <v>4.3791292563103514</v>
      </c>
      <c r="S20" s="152">
        <v>0</v>
      </c>
    </row>
    <row r="21" spans="1:19">
      <c r="A21" s="75" t="s">
        <v>29</v>
      </c>
      <c r="B21" s="70">
        <f t="shared" si="0"/>
        <v>1552.8</v>
      </c>
      <c r="C21" s="79">
        <f t="shared" si="1"/>
        <v>1462</v>
      </c>
      <c r="D21" s="71">
        <f t="shared" si="2"/>
        <v>94.152498712004132</v>
      </c>
      <c r="E21" s="151">
        <v>1408.8</v>
      </c>
      <c r="F21" s="71">
        <f t="shared" si="3"/>
        <v>90.726429675425038</v>
      </c>
      <c r="G21" s="151">
        <v>53.2</v>
      </c>
      <c r="H21" s="71">
        <f t="shared" si="4"/>
        <v>3.4260690365790833</v>
      </c>
      <c r="I21" s="151">
        <v>89.3</v>
      </c>
      <c r="J21" s="71">
        <f t="shared" si="5"/>
        <v>5.7509015971148898</v>
      </c>
      <c r="K21" s="151">
        <v>1.5</v>
      </c>
      <c r="L21" s="71">
        <f t="shared" si="6"/>
        <v>9.6599690880989186E-2</v>
      </c>
      <c r="M21" s="151">
        <v>0</v>
      </c>
      <c r="N21" s="71">
        <f t="shared" si="7"/>
        <v>0</v>
      </c>
      <c r="O21" s="151">
        <v>2838.6</v>
      </c>
      <c r="P21" s="71">
        <f t="shared" si="8"/>
        <v>182.80525502318392</v>
      </c>
      <c r="Q21" s="153">
        <v>8602.7999999999993</v>
      </c>
      <c r="R21" s="71">
        <f t="shared" si="9"/>
        <v>554.01854714064905</v>
      </c>
      <c r="S21" s="152">
        <v>8602.7999999999993</v>
      </c>
    </row>
    <row r="22" spans="1:19">
      <c r="A22" s="74" t="s">
        <v>30</v>
      </c>
      <c r="B22" s="70">
        <f t="shared" si="0"/>
        <v>208.7</v>
      </c>
      <c r="C22" s="79">
        <f t="shared" si="1"/>
        <v>178.1</v>
      </c>
      <c r="D22" s="71">
        <f t="shared" si="2"/>
        <v>85.3378054623862</v>
      </c>
      <c r="E22" s="151">
        <v>178.1</v>
      </c>
      <c r="F22" s="71">
        <f t="shared" si="3"/>
        <v>85.3378054623862</v>
      </c>
      <c r="G22" s="151">
        <v>0</v>
      </c>
      <c r="H22" s="71">
        <f t="shared" si="4"/>
        <v>0</v>
      </c>
      <c r="I22" s="151">
        <v>30.6</v>
      </c>
      <c r="J22" s="71">
        <f t="shared" si="5"/>
        <v>14.662194537613802</v>
      </c>
      <c r="K22" s="151">
        <v>0</v>
      </c>
      <c r="L22" s="71">
        <f t="shared" si="6"/>
        <v>0</v>
      </c>
      <c r="M22" s="151">
        <v>0</v>
      </c>
      <c r="N22" s="71">
        <f t="shared" si="7"/>
        <v>0</v>
      </c>
      <c r="O22" s="151">
        <v>202.5</v>
      </c>
      <c r="P22" s="71">
        <f t="shared" si="8"/>
        <v>97.029228557738392</v>
      </c>
      <c r="Q22" s="151">
        <v>40.5</v>
      </c>
      <c r="R22" s="71">
        <f t="shared" si="9"/>
        <v>19.405845711547677</v>
      </c>
      <c r="S22" s="152">
        <v>40.5</v>
      </c>
    </row>
    <row r="23" spans="1:19">
      <c r="A23" s="74" t="s">
        <v>31</v>
      </c>
      <c r="B23" s="70">
        <f t="shared" si="0"/>
        <v>1022.6</v>
      </c>
      <c r="C23" s="79">
        <f t="shared" si="1"/>
        <v>839.8</v>
      </c>
      <c r="D23" s="71">
        <f t="shared" si="2"/>
        <v>82.123997653041258</v>
      </c>
      <c r="E23" s="151">
        <v>839.8</v>
      </c>
      <c r="F23" s="71">
        <f t="shared" si="3"/>
        <v>82.123997653041258</v>
      </c>
      <c r="G23" s="151">
        <v>0</v>
      </c>
      <c r="H23" s="71">
        <f t="shared" si="4"/>
        <v>0</v>
      </c>
      <c r="I23" s="151">
        <v>98.6</v>
      </c>
      <c r="J23" s="71">
        <f t="shared" si="5"/>
        <v>9.64208879327205</v>
      </c>
      <c r="K23" s="151">
        <v>76.5</v>
      </c>
      <c r="L23" s="71">
        <f t="shared" si="6"/>
        <v>7.4809309602972816</v>
      </c>
      <c r="M23" s="151">
        <v>7.7</v>
      </c>
      <c r="N23" s="71">
        <f t="shared" si="7"/>
        <v>0.75298259338939955</v>
      </c>
      <c r="O23" s="151">
        <v>52.5</v>
      </c>
      <c r="P23" s="71">
        <f t="shared" si="8"/>
        <v>5.1339722276549971</v>
      </c>
      <c r="Q23" s="151">
        <v>6381.3</v>
      </c>
      <c r="R23" s="71">
        <f t="shared" si="9"/>
        <v>624.02699002542533</v>
      </c>
      <c r="S23" s="152">
        <v>4803.3</v>
      </c>
    </row>
    <row r="24" spans="1:19">
      <c r="A24" s="74" t="s">
        <v>32</v>
      </c>
      <c r="B24" s="70">
        <f t="shared" si="0"/>
        <v>1943</v>
      </c>
      <c r="C24" s="79">
        <f t="shared" si="1"/>
        <v>723.8</v>
      </c>
      <c r="D24" s="71">
        <f t="shared" si="2"/>
        <v>37.251672671127125</v>
      </c>
      <c r="E24" s="151">
        <v>723.8</v>
      </c>
      <c r="F24" s="71">
        <f t="shared" si="3"/>
        <v>37.251672671127125</v>
      </c>
      <c r="G24" s="151">
        <v>0</v>
      </c>
      <c r="H24" s="71">
        <f t="shared" si="4"/>
        <v>0</v>
      </c>
      <c r="I24" s="151">
        <v>118.4</v>
      </c>
      <c r="J24" s="71">
        <f t="shared" si="5"/>
        <v>6.0936695831188885</v>
      </c>
      <c r="K24" s="151">
        <v>1100.8</v>
      </c>
      <c r="L24" s="71">
        <f t="shared" si="6"/>
        <v>56.654657745753987</v>
      </c>
      <c r="M24" s="151">
        <v>0</v>
      </c>
      <c r="N24" s="71">
        <f t="shared" si="7"/>
        <v>0</v>
      </c>
      <c r="O24" s="151">
        <v>105.4</v>
      </c>
      <c r="P24" s="71">
        <f t="shared" si="8"/>
        <v>5.4246011322696868</v>
      </c>
      <c r="Q24" s="151">
        <v>4320.2</v>
      </c>
      <c r="R24" s="71">
        <f t="shared" si="9"/>
        <v>222.34688625836333</v>
      </c>
      <c r="S24" s="152">
        <v>4236</v>
      </c>
    </row>
    <row r="25" spans="1:19">
      <c r="A25" s="74" t="s">
        <v>33</v>
      </c>
      <c r="B25" s="70">
        <f t="shared" si="0"/>
        <v>2698.3</v>
      </c>
      <c r="C25" s="79">
        <f t="shared" si="1"/>
        <v>1713.5</v>
      </c>
      <c r="D25" s="71">
        <f t="shared" si="2"/>
        <v>63.502946299521909</v>
      </c>
      <c r="E25" s="151">
        <v>1713.5</v>
      </c>
      <c r="F25" s="71">
        <f t="shared" si="3"/>
        <v>63.502946299521909</v>
      </c>
      <c r="G25" s="151">
        <v>0</v>
      </c>
      <c r="H25" s="71">
        <f t="shared" si="4"/>
        <v>0</v>
      </c>
      <c r="I25" s="151">
        <v>73</v>
      </c>
      <c r="J25" s="71">
        <f t="shared" si="5"/>
        <v>2.7054071081792239</v>
      </c>
      <c r="K25" s="151">
        <v>911.8</v>
      </c>
      <c r="L25" s="71">
        <f t="shared" si="6"/>
        <v>33.791646592298854</v>
      </c>
      <c r="M25" s="151">
        <v>0</v>
      </c>
      <c r="N25" s="71">
        <f t="shared" si="7"/>
        <v>0</v>
      </c>
      <c r="O25" s="151">
        <v>1308.5999999999999</v>
      </c>
      <c r="P25" s="71">
        <f t="shared" si="8"/>
        <v>48.497201941963453</v>
      </c>
      <c r="Q25" s="151">
        <v>2239.4</v>
      </c>
      <c r="R25" s="71">
        <f t="shared" si="9"/>
        <v>82.992995589815806</v>
      </c>
      <c r="S25" s="152">
        <v>2200.6999999999998</v>
      </c>
    </row>
    <row r="26" spans="1:19">
      <c r="A26" s="74" t="s">
        <v>34</v>
      </c>
      <c r="B26" s="70">
        <f t="shared" si="0"/>
        <v>2011.7</v>
      </c>
      <c r="C26" s="79">
        <f t="shared" si="1"/>
        <v>1990</v>
      </c>
      <c r="D26" s="71">
        <f t="shared" si="2"/>
        <v>98.921310334542923</v>
      </c>
      <c r="E26" s="151">
        <v>1990</v>
      </c>
      <c r="F26" s="71">
        <f t="shared" si="3"/>
        <v>98.921310334542923</v>
      </c>
      <c r="G26" s="151">
        <v>0</v>
      </c>
      <c r="H26" s="71">
        <f t="shared" si="4"/>
        <v>0</v>
      </c>
      <c r="I26" s="151">
        <v>21.7</v>
      </c>
      <c r="J26" s="71">
        <f t="shared" si="5"/>
        <v>1.0786896654570761</v>
      </c>
      <c r="K26" s="151">
        <v>0</v>
      </c>
      <c r="L26" s="71">
        <f t="shared" si="6"/>
        <v>0</v>
      </c>
      <c r="M26" s="151">
        <v>0</v>
      </c>
      <c r="N26" s="71">
        <f t="shared" si="7"/>
        <v>0</v>
      </c>
      <c r="O26" s="151">
        <v>0</v>
      </c>
      <c r="P26" s="71">
        <f t="shared" si="8"/>
        <v>0</v>
      </c>
      <c r="Q26" s="151">
        <v>749.6</v>
      </c>
      <c r="R26" s="71">
        <f t="shared" si="9"/>
        <v>37.262017199383607</v>
      </c>
      <c r="S26" s="152">
        <v>749.6</v>
      </c>
    </row>
    <row r="27" spans="1:19">
      <c r="A27" s="74" t="s">
        <v>35</v>
      </c>
      <c r="B27" s="70">
        <f t="shared" si="0"/>
        <v>5266</v>
      </c>
      <c r="C27" s="79">
        <f t="shared" si="1"/>
        <v>2753</v>
      </c>
      <c r="D27" s="71">
        <f t="shared" si="2"/>
        <v>52.278769464489173</v>
      </c>
      <c r="E27" s="151">
        <v>2053.1999999999998</v>
      </c>
      <c r="F27" s="71">
        <f t="shared" si="3"/>
        <v>38.989745537409796</v>
      </c>
      <c r="G27" s="151">
        <v>699.8</v>
      </c>
      <c r="H27" s="71">
        <f t="shared" si="4"/>
        <v>13.289023927079377</v>
      </c>
      <c r="I27" s="151">
        <v>336.7</v>
      </c>
      <c r="J27" s="71">
        <f t="shared" si="5"/>
        <v>6.3938473224458798</v>
      </c>
      <c r="K27" s="151">
        <v>1.9</v>
      </c>
      <c r="L27" s="71">
        <f t="shared" si="6"/>
        <v>3.6080516521078618E-2</v>
      </c>
      <c r="M27" s="151">
        <v>2174.4</v>
      </c>
      <c r="N27" s="71">
        <f t="shared" si="7"/>
        <v>41.291302696543866</v>
      </c>
      <c r="O27" s="151">
        <v>500</v>
      </c>
      <c r="P27" s="71">
        <f t="shared" si="8"/>
        <v>9.4948727687048997</v>
      </c>
      <c r="Q27" s="151">
        <v>896.3</v>
      </c>
      <c r="R27" s="71">
        <f t="shared" si="9"/>
        <v>17.020508925180401</v>
      </c>
      <c r="S27" s="152">
        <v>896.3</v>
      </c>
    </row>
    <row r="28" spans="1:19">
      <c r="A28" s="74" t="s">
        <v>36</v>
      </c>
      <c r="B28" s="70">
        <f t="shared" si="0"/>
        <v>3453.8</v>
      </c>
      <c r="C28" s="79">
        <f t="shared" si="1"/>
        <v>1751.6000000000001</v>
      </c>
      <c r="D28" s="71">
        <f t="shared" si="2"/>
        <v>50.715154322774914</v>
      </c>
      <c r="E28" s="151">
        <v>1729.7</v>
      </c>
      <c r="F28" s="71">
        <f t="shared" si="3"/>
        <v>50.081070125658691</v>
      </c>
      <c r="G28" s="151">
        <v>21.9</v>
      </c>
      <c r="H28" s="71">
        <f t="shared" si="4"/>
        <v>0.63408419711621977</v>
      </c>
      <c r="I28" s="151">
        <v>490</v>
      </c>
      <c r="J28" s="71">
        <f t="shared" si="5"/>
        <v>14.187271990271585</v>
      </c>
      <c r="K28" s="151">
        <v>1212.2</v>
      </c>
      <c r="L28" s="71">
        <f t="shared" si="6"/>
        <v>35.097573686953496</v>
      </c>
      <c r="M28" s="151">
        <v>0</v>
      </c>
      <c r="N28" s="71">
        <f t="shared" si="7"/>
        <v>0</v>
      </c>
      <c r="O28" s="151">
        <v>892.9</v>
      </c>
      <c r="P28" s="71">
        <f t="shared" si="8"/>
        <v>25.85268400023163</v>
      </c>
      <c r="Q28" s="151">
        <v>1038.9000000000001</v>
      </c>
      <c r="R28" s="71">
        <f t="shared" si="9"/>
        <v>30.079911981006429</v>
      </c>
      <c r="S28" s="152">
        <v>146</v>
      </c>
    </row>
    <row r="29" spans="1:19">
      <c r="A29" s="74" t="s">
        <v>37</v>
      </c>
      <c r="B29" s="70">
        <f t="shared" si="0"/>
        <v>170.5</v>
      </c>
      <c r="C29" s="79">
        <f t="shared" si="1"/>
        <v>166.3</v>
      </c>
      <c r="D29" s="71">
        <f t="shared" si="2"/>
        <v>97.53665689149561</v>
      </c>
      <c r="E29" s="151">
        <v>166.3</v>
      </c>
      <c r="F29" s="71">
        <f t="shared" si="3"/>
        <v>97.53665689149561</v>
      </c>
      <c r="G29" s="151">
        <v>0</v>
      </c>
      <c r="H29" s="71">
        <f t="shared" si="4"/>
        <v>0</v>
      </c>
      <c r="I29" s="151">
        <v>4.2</v>
      </c>
      <c r="J29" s="71">
        <f t="shared" si="5"/>
        <v>2.4633431085043989</v>
      </c>
      <c r="K29" s="151">
        <v>0</v>
      </c>
      <c r="L29" s="71">
        <f t="shared" si="6"/>
        <v>0</v>
      </c>
      <c r="M29" s="151">
        <v>0</v>
      </c>
      <c r="N29" s="71">
        <f t="shared" si="7"/>
        <v>0</v>
      </c>
      <c r="O29" s="151">
        <v>63.5</v>
      </c>
      <c r="P29" s="71">
        <f t="shared" si="8"/>
        <v>37.243401759530791</v>
      </c>
      <c r="Q29" s="151">
        <v>2776.2</v>
      </c>
      <c r="R29" s="71">
        <f t="shared" si="9"/>
        <v>1628.2697947214074</v>
      </c>
      <c r="S29" s="152">
        <v>611.9</v>
      </c>
    </row>
    <row r="30" spans="1:19">
      <c r="A30" s="74" t="s">
        <v>38</v>
      </c>
      <c r="B30" s="70">
        <f t="shared" si="0"/>
        <v>536.59999999999991</v>
      </c>
      <c r="C30" s="79">
        <f t="shared" si="1"/>
        <v>390.4</v>
      </c>
      <c r="D30" s="71">
        <f t="shared" si="2"/>
        <v>72.75437942601566</v>
      </c>
      <c r="E30" s="151">
        <v>390.4</v>
      </c>
      <c r="F30" s="71">
        <f t="shared" si="3"/>
        <v>72.75437942601566</v>
      </c>
      <c r="G30" s="151">
        <v>0</v>
      </c>
      <c r="H30" s="71">
        <f t="shared" si="4"/>
        <v>0</v>
      </c>
      <c r="I30" s="151">
        <v>83.9</v>
      </c>
      <c r="J30" s="71">
        <f t="shared" si="5"/>
        <v>15.635482668654497</v>
      </c>
      <c r="K30" s="151">
        <v>0</v>
      </c>
      <c r="L30" s="71">
        <f t="shared" si="6"/>
        <v>0</v>
      </c>
      <c r="M30" s="151">
        <v>62.3</v>
      </c>
      <c r="N30" s="71">
        <f t="shared" si="7"/>
        <v>11.610137905329857</v>
      </c>
      <c r="O30" s="151">
        <v>10</v>
      </c>
      <c r="P30" s="71">
        <f t="shared" si="8"/>
        <v>1.863585538576221</v>
      </c>
      <c r="Q30" s="151">
        <v>453</v>
      </c>
      <c r="R30" s="71">
        <f t="shared" si="9"/>
        <v>84.420424897502812</v>
      </c>
      <c r="S30" s="152">
        <v>434.4</v>
      </c>
    </row>
    <row r="31" spans="1:19">
      <c r="A31" s="74" t="s">
        <v>39</v>
      </c>
      <c r="B31" s="70">
        <f t="shared" si="0"/>
        <v>672.09999999999991</v>
      </c>
      <c r="C31" s="79">
        <f t="shared" si="1"/>
        <v>370.5</v>
      </c>
      <c r="D31" s="71">
        <f t="shared" si="2"/>
        <v>55.125725338491307</v>
      </c>
      <c r="E31" s="151">
        <v>352.1</v>
      </c>
      <c r="F31" s="71">
        <f t="shared" si="3"/>
        <v>52.38803749442048</v>
      </c>
      <c r="G31" s="151">
        <v>18.399999999999999</v>
      </c>
      <c r="H31" s="71">
        <f t="shared" si="4"/>
        <v>2.7376878440708232</v>
      </c>
      <c r="I31" s="151">
        <v>172.8</v>
      </c>
      <c r="J31" s="71">
        <f t="shared" si="5"/>
        <v>25.710459753012948</v>
      </c>
      <c r="K31" s="151">
        <v>128.80000000000001</v>
      </c>
      <c r="L31" s="71">
        <f t="shared" si="6"/>
        <v>19.163814908495763</v>
      </c>
      <c r="M31" s="151">
        <v>0</v>
      </c>
      <c r="N31" s="71">
        <f t="shared" si="7"/>
        <v>0</v>
      </c>
      <c r="O31" s="151">
        <v>795.4</v>
      </c>
      <c r="P31" s="71">
        <f t="shared" si="8"/>
        <v>118.34548430293113</v>
      </c>
      <c r="Q31" s="151">
        <v>1037.9000000000001</v>
      </c>
      <c r="R31" s="71">
        <f t="shared" si="9"/>
        <v>154.42642463919063</v>
      </c>
      <c r="S31" s="152">
        <v>881.7</v>
      </c>
    </row>
    <row r="32" spans="1:19">
      <c r="A32" s="74" t="s">
        <v>40</v>
      </c>
      <c r="B32" s="70">
        <f t="shared" si="0"/>
        <v>1833.3999999999999</v>
      </c>
      <c r="C32" s="79">
        <f t="shared" si="1"/>
        <v>1018</v>
      </c>
      <c r="D32" s="71">
        <f t="shared" si="2"/>
        <v>55.525253627140835</v>
      </c>
      <c r="E32" s="151">
        <v>1000.7</v>
      </c>
      <c r="F32" s="71">
        <f t="shared" si="3"/>
        <v>54.581651576306321</v>
      </c>
      <c r="G32" s="151">
        <v>17.3</v>
      </c>
      <c r="H32" s="71">
        <f t="shared" si="4"/>
        <v>0.9436020508345152</v>
      </c>
      <c r="I32" s="151">
        <v>248.3</v>
      </c>
      <c r="J32" s="71">
        <f t="shared" si="5"/>
        <v>13.543143885676887</v>
      </c>
      <c r="K32" s="151">
        <v>459.3</v>
      </c>
      <c r="L32" s="71">
        <f t="shared" si="6"/>
        <v>25.05181629758918</v>
      </c>
      <c r="M32" s="151">
        <v>107.8</v>
      </c>
      <c r="N32" s="71">
        <f t="shared" si="7"/>
        <v>5.8797861895931058</v>
      </c>
      <c r="O32" s="151">
        <v>578</v>
      </c>
      <c r="P32" s="71">
        <f t="shared" si="8"/>
        <v>31.526126322679175</v>
      </c>
      <c r="Q32" s="151">
        <v>2716.5</v>
      </c>
      <c r="R32" s="71">
        <f t="shared" si="9"/>
        <v>148.16733936947747</v>
      </c>
      <c r="S32" s="152">
        <v>2561.9</v>
      </c>
    </row>
    <row r="33" spans="1:19">
      <c r="A33" s="74" t="s">
        <v>41</v>
      </c>
      <c r="B33" s="70">
        <f t="shared" si="0"/>
        <v>310.7</v>
      </c>
      <c r="C33" s="79">
        <f t="shared" si="1"/>
        <v>292.2</v>
      </c>
      <c r="D33" s="71">
        <f t="shared" si="2"/>
        <v>94.045703250724159</v>
      </c>
      <c r="E33" s="151">
        <v>292.2</v>
      </c>
      <c r="F33" s="71">
        <f t="shared" si="3"/>
        <v>94.045703250724159</v>
      </c>
      <c r="G33" s="151">
        <v>0</v>
      </c>
      <c r="H33" s="71">
        <f t="shared" si="4"/>
        <v>0</v>
      </c>
      <c r="I33" s="151">
        <v>18.5</v>
      </c>
      <c r="J33" s="71">
        <f t="shared" si="5"/>
        <v>5.9542967492758292</v>
      </c>
      <c r="K33" s="151">
        <v>0</v>
      </c>
      <c r="L33" s="71">
        <f t="shared" si="6"/>
        <v>0</v>
      </c>
      <c r="M33" s="151">
        <v>0</v>
      </c>
      <c r="N33" s="71">
        <f t="shared" si="7"/>
        <v>0</v>
      </c>
      <c r="O33" s="155">
        <v>685.1</v>
      </c>
      <c r="P33" s="71">
        <f t="shared" si="8"/>
        <v>220.5020920502092</v>
      </c>
      <c r="Q33" s="151">
        <v>2589.3000000000002</v>
      </c>
      <c r="R33" s="71">
        <f t="shared" si="9"/>
        <v>833.37624718377867</v>
      </c>
      <c r="S33" s="152">
        <v>2483.1999999999998</v>
      </c>
    </row>
    <row r="34" spans="1:19">
      <c r="A34" s="74" t="s">
        <v>42</v>
      </c>
      <c r="B34" s="70">
        <f t="shared" si="0"/>
        <v>672.09999999999991</v>
      </c>
      <c r="C34" s="79">
        <f t="shared" si="1"/>
        <v>370.5</v>
      </c>
      <c r="D34" s="71">
        <f t="shared" si="2"/>
        <v>55.125725338491307</v>
      </c>
      <c r="E34" s="151">
        <v>352.1</v>
      </c>
      <c r="F34" s="71">
        <f t="shared" si="3"/>
        <v>52.38803749442048</v>
      </c>
      <c r="G34" s="151">
        <v>18.399999999999999</v>
      </c>
      <c r="H34" s="71">
        <f t="shared" si="4"/>
        <v>2.7376878440708232</v>
      </c>
      <c r="I34" s="151">
        <v>172.8</v>
      </c>
      <c r="J34" s="71">
        <f t="shared" si="5"/>
        <v>25.710459753012948</v>
      </c>
      <c r="K34" s="151">
        <v>128.80000000000001</v>
      </c>
      <c r="L34" s="71">
        <f t="shared" si="6"/>
        <v>19.163814908495763</v>
      </c>
      <c r="M34" s="155">
        <v>0</v>
      </c>
      <c r="N34" s="71">
        <f t="shared" si="7"/>
        <v>0</v>
      </c>
      <c r="O34" s="151">
        <v>4775.2</v>
      </c>
      <c r="P34" s="71">
        <f t="shared" si="8"/>
        <v>710.48951048951062</v>
      </c>
      <c r="Q34" s="151">
        <v>6131.7</v>
      </c>
      <c r="R34" s="71">
        <f t="shared" si="9"/>
        <v>912.31959529831886</v>
      </c>
      <c r="S34" s="152">
        <v>1863.5</v>
      </c>
    </row>
    <row r="35" spans="1:19">
      <c r="A35" s="74" t="s">
        <v>43</v>
      </c>
      <c r="B35" s="70">
        <f t="shared" si="0"/>
        <v>1118.8</v>
      </c>
      <c r="C35" s="79">
        <f t="shared" si="1"/>
        <v>751.8</v>
      </c>
      <c r="D35" s="71">
        <f t="shared" si="2"/>
        <v>67.196996782266723</v>
      </c>
      <c r="E35" s="151">
        <v>751.8</v>
      </c>
      <c r="F35" s="71">
        <f t="shared" si="3"/>
        <v>67.196996782266723</v>
      </c>
      <c r="G35" s="151">
        <v>0</v>
      </c>
      <c r="H35" s="71">
        <f t="shared" si="4"/>
        <v>0</v>
      </c>
      <c r="I35" s="151">
        <v>161.5</v>
      </c>
      <c r="J35" s="71">
        <f t="shared" si="5"/>
        <v>14.435109045405792</v>
      </c>
      <c r="K35" s="151">
        <v>205.5</v>
      </c>
      <c r="L35" s="71">
        <f t="shared" si="6"/>
        <v>18.367894172327496</v>
      </c>
      <c r="M35" s="151">
        <v>0</v>
      </c>
      <c r="N35" s="71">
        <f t="shared" si="7"/>
        <v>0</v>
      </c>
      <c r="O35" s="151">
        <v>0</v>
      </c>
      <c r="P35" s="71">
        <f t="shared" si="8"/>
        <v>0</v>
      </c>
      <c r="Q35" s="151">
        <v>125.2</v>
      </c>
      <c r="R35" s="71">
        <f t="shared" si="9"/>
        <v>11.190561315695389</v>
      </c>
      <c r="S35" s="152">
        <v>125.2</v>
      </c>
    </row>
    <row r="36" spans="1:19">
      <c r="A36" s="74" t="s">
        <v>44</v>
      </c>
      <c r="B36" s="70">
        <f t="shared" si="0"/>
        <v>859</v>
      </c>
      <c r="C36" s="79">
        <f t="shared" si="1"/>
        <v>263.7</v>
      </c>
      <c r="D36" s="71">
        <f t="shared" si="2"/>
        <v>30.698486612339931</v>
      </c>
      <c r="E36" s="151">
        <v>254.7</v>
      </c>
      <c r="F36" s="71">
        <f t="shared" si="3"/>
        <v>29.650756693830033</v>
      </c>
      <c r="G36" s="151">
        <v>9</v>
      </c>
      <c r="H36" s="71">
        <f t="shared" si="4"/>
        <v>1.0477299185098952</v>
      </c>
      <c r="I36" s="151">
        <v>71.7</v>
      </c>
      <c r="J36" s="71">
        <f t="shared" si="5"/>
        <v>8.346915017462166</v>
      </c>
      <c r="K36" s="151">
        <v>523.6</v>
      </c>
      <c r="L36" s="71">
        <f t="shared" si="6"/>
        <v>60.954598370197907</v>
      </c>
      <c r="M36" s="151">
        <v>0</v>
      </c>
      <c r="N36" s="71">
        <f t="shared" si="7"/>
        <v>0</v>
      </c>
      <c r="O36" s="151">
        <v>286</v>
      </c>
      <c r="P36" s="71">
        <f t="shared" si="8"/>
        <v>33.29452852153667</v>
      </c>
      <c r="Q36" s="151">
        <v>2930.8</v>
      </c>
      <c r="R36" s="71">
        <f t="shared" si="9"/>
        <v>341.18742724097785</v>
      </c>
      <c r="S36" s="152">
        <v>647.6</v>
      </c>
    </row>
    <row r="37" spans="1:19">
      <c r="A37" s="74" t="s">
        <v>45</v>
      </c>
      <c r="B37" s="70">
        <f t="shared" si="0"/>
        <v>1018.8100000000001</v>
      </c>
      <c r="C37" s="79">
        <f t="shared" si="1"/>
        <v>876.7</v>
      </c>
      <c r="D37" s="71">
        <f t="shared" si="2"/>
        <v>86.051373661428528</v>
      </c>
      <c r="E37" s="151">
        <v>463.2</v>
      </c>
      <c r="F37" s="71">
        <f t="shared" si="3"/>
        <v>45.464806980693155</v>
      </c>
      <c r="G37" s="151">
        <v>413.5</v>
      </c>
      <c r="H37" s="71">
        <f t="shared" si="4"/>
        <v>40.586566680735366</v>
      </c>
      <c r="I37" s="151">
        <v>109.11</v>
      </c>
      <c r="J37" s="71">
        <f t="shared" si="5"/>
        <v>10.70955330238219</v>
      </c>
      <c r="K37" s="151">
        <v>33</v>
      </c>
      <c r="L37" s="71">
        <f t="shared" si="6"/>
        <v>3.2390730361892794</v>
      </c>
      <c r="M37" s="151">
        <v>0</v>
      </c>
      <c r="N37" s="71">
        <f t="shared" si="7"/>
        <v>0</v>
      </c>
      <c r="O37" s="151">
        <v>64.5</v>
      </c>
      <c r="P37" s="71">
        <f t="shared" si="8"/>
        <v>6.3309154798245002</v>
      </c>
      <c r="Q37" s="151">
        <v>127.1</v>
      </c>
      <c r="R37" s="71">
        <f t="shared" si="9"/>
        <v>12.475338875747195</v>
      </c>
      <c r="S37" s="152">
        <v>64.5</v>
      </c>
    </row>
    <row r="38" spans="1:19">
      <c r="A38" s="74" t="s">
        <v>46</v>
      </c>
      <c r="B38" s="70">
        <f t="shared" si="0"/>
        <v>2557.1000000000004</v>
      </c>
      <c r="C38" s="79">
        <f t="shared" si="1"/>
        <v>2463.7000000000003</v>
      </c>
      <c r="D38" s="71">
        <f t="shared" si="2"/>
        <v>96.347424817175707</v>
      </c>
      <c r="E38" s="151">
        <v>2402.9</v>
      </c>
      <c r="F38" s="71">
        <f t="shared" si="3"/>
        <v>93.969731336279366</v>
      </c>
      <c r="G38" s="151">
        <v>60.8</v>
      </c>
      <c r="H38" s="71">
        <f t="shared" si="4"/>
        <v>2.3776934808963275</v>
      </c>
      <c r="I38" s="151">
        <v>66.099999999999994</v>
      </c>
      <c r="J38" s="71">
        <f t="shared" si="5"/>
        <v>2.5849595244613033</v>
      </c>
      <c r="K38" s="151">
        <v>27.3</v>
      </c>
      <c r="L38" s="71">
        <f t="shared" si="6"/>
        <v>1.0676156583629892</v>
      </c>
      <c r="M38" s="151">
        <v>0</v>
      </c>
      <c r="N38" s="71">
        <f t="shared" si="7"/>
        <v>0</v>
      </c>
      <c r="O38" s="151">
        <v>0</v>
      </c>
      <c r="P38" s="71">
        <f t="shared" si="8"/>
        <v>0</v>
      </c>
      <c r="Q38" s="151">
        <v>411.5</v>
      </c>
      <c r="R38" s="71">
        <f t="shared" si="9"/>
        <v>16.092448476790111</v>
      </c>
      <c r="S38" s="152">
        <v>411.5</v>
      </c>
    </row>
    <row r="39" spans="1:19">
      <c r="A39" s="74" t="s">
        <v>47</v>
      </c>
      <c r="B39" s="70">
        <f t="shared" si="0"/>
        <v>2067.3000000000002</v>
      </c>
      <c r="C39" s="79">
        <f t="shared" si="1"/>
        <v>379.8</v>
      </c>
      <c r="D39" s="71">
        <f t="shared" si="2"/>
        <v>18.371789290378754</v>
      </c>
      <c r="E39" s="151">
        <v>379.5</v>
      </c>
      <c r="F39" s="71">
        <f t="shared" si="3"/>
        <v>18.357277608474821</v>
      </c>
      <c r="G39" s="151">
        <v>0.3</v>
      </c>
      <c r="H39" s="71">
        <f t="shared" si="4"/>
        <v>1.4511681903932663E-2</v>
      </c>
      <c r="I39" s="151">
        <v>146.5</v>
      </c>
      <c r="J39" s="71">
        <f t="shared" si="5"/>
        <v>7.0865379964204518</v>
      </c>
      <c r="K39" s="151">
        <v>1541</v>
      </c>
      <c r="L39" s="71">
        <f t="shared" si="6"/>
        <v>74.541672713200796</v>
      </c>
      <c r="M39" s="151">
        <v>0</v>
      </c>
      <c r="N39" s="71">
        <f t="shared" si="7"/>
        <v>0</v>
      </c>
      <c r="O39" s="151">
        <v>1419.9</v>
      </c>
      <c r="P39" s="71">
        <f t="shared" si="8"/>
        <v>68.683790451313314</v>
      </c>
      <c r="Q39" s="151">
        <v>3007.6</v>
      </c>
      <c r="R39" s="71">
        <f t="shared" si="9"/>
        <v>145.48444831422626</v>
      </c>
      <c r="S39" s="152">
        <v>1616.2</v>
      </c>
    </row>
    <row r="40" spans="1:19">
      <c r="A40" s="74" t="s">
        <v>48</v>
      </c>
      <c r="B40" s="70">
        <f t="shared" si="0"/>
        <v>1740.3999999999999</v>
      </c>
      <c r="C40" s="79">
        <f t="shared" si="1"/>
        <v>1583.8999999999999</v>
      </c>
      <c r="D40" s="71">
        <f t="shared" si="2"/>
        <v>91.007814295564231</v>
      </c>
      <c r="E40" s="151">
        <v>1570.8</v>
      </c>
      <c r="F40" s="71">
        <f t="shared" si="3"/>
        <v>90.255113766950132</v>
      </c>
      <c r="G40" s="151">
        <v>13.1</v>
      </c>
      <c r="H40" s="71">
        <f t="shared" si="4"/>
        <v>0.75270052861411174</v>
      </c>
      <c r="I40" s="151">
        <v>156.5</v>
      </c>
      <c r="J40" s="71">
        <f t="shared" si="5"/>
        <v>8.9921857044357623</v>
      </c>
      <c r="K40" s="151">
        <v>0</v>
      </c>
      <c r="L40" s="71">
        <f t="shared" si="6"/>
        <v>0</v>
      </c>
      <c r="M40" s="151">
        <v>0</v>
      </c>
      <c r="N40" s="71">
        <f t="shared" si="7"/>
        <v>0</v>
      </c>
      <c r="O40" s="151">
        <v>719.4</v>
      </c>
      <c r="P40" s="71">
        <f t="shared" si="8"/>
        <v>41.33532521259481</v>
      </c>
      <c r="Q40" s="151">
        <v>7848.4</v>
      </c>
      <c r="R40" s="71">
        <f t="shared" si="9"/>
        <v>450.95380372328202</v>
      </c>
      <c r="S40" s="152">
        <v>5854.3</v>
      </c>
    </row>
    <row r="41" spans="1:19">
      <c r="A41" s="74" t="s">
        <v>49</v>
      </c>
      <c r="B41" s="70">
        <f t="shared" si="0"/>
        <v>1584.4</v>
      </c>
      <c r="C41" s="79">
        <f t="shared" si="1"/>
        <v>1394</v>
      </c>
      <c r="D41" s="71">
        <f t="shared" si="2"/>
        <v>87.982832618025739</v>
      </c>
      <c r="E41" s="151">
        <v>1258.0999999999999</v>
      </c>
      <c r="F41" s="71">
        <f t="shared" si="3"/>
        <v>79.405453168391816</v>
      </c>
      <c r="G41" s="151">
        <v>135.9</v>
      </c>
      <c r="H41" s="71">
        <f t="shared" si="4"/>
        <v>8.5773794496339306</v>
      </c>
      <c r="I41" s="151">
        <v>180.4</v>
      </c>
      <c r="J41" s="71">
        <f t="shared" si="5"/>
        <v>11.38601363292098</v>
      </c>
      <c r="K41" s="151">
        <v>10</v>
      </c>
      <c r="L41" s="71">
        <f t="shared" si="6"/>
        <v>0.63115374905326938</v>
      </c>
      <c r="M41" s="151">
        <v>0</v>
      </c>
      <c r="N41" s="71">
        <f t="shared" si="7"/>
        <v>0</v>
      </c>
      <c r="O41" s="151">
        <v>37.9</v>
      </c>
      <c r="P41" s="71">
        <f t="shared" si="8"/>
        <v>2.3920727089118907</v>
      </c>
      <c r="Q41" s="151">
        <v>788.7</v>
      </c>
      <c r="R41" s="71">
        <f t="shared" si="9"/>
        <v>49.779096187831357</v>
      </c>
      <c r="S41" s="152">
        <v>287.3</v>
      </c>
    </row>
    <row r="42" spans="1:19">
      <c r="A42" s="74" t="s">
        <v>50</v>
      </c>
      <c r="B42" s="70">
        <f t="shared" si="0"/>
        <v>1067.0999999999999</v>
      </c>
      <c r="C42" s="79">
        <f t="shared" si="1"/>
        <v>427.7</v>
      </c>
      <c r="D42" s="71">
        <f t="shared" si="2"/>
        <v>40.080592259394621</v>
      </c>
      <c r="E42" s="151">
        <v>427.7</v>
      </c>
      <c r="F42" s="71">
        <f t="shared" si="3"/>
        <v>40.080592259394621</v>
      </c>
      <c r="G42" s="151">
        <v>0</v>
      </c>
      <c r="H42" s="71">
        <f t="shared" si="4"/>
        <v>0</v>
      </c>
      <c r="I42" s="151">
        <v>119.1</v>
      </c>
      <c r="J42" s="71">
        <f t="shared" si="5"/>
        <v>11.161090806859713</v>
      </c>
      <c r="K42" s="151">
        <v>520.29999999999995</v>
      </c>
      <c r="L42" s="71">
        <f t="shared" si="6"/>
        <v>48.758316933745668</v>
      </c>
      <c r="M42" s="151">
        <v>0</v>
      </c>
      <c r="N42" s="71">
        <f t="shared" si="7"/>
        <v>0</v>
      </c>
      <c r="O42" s="151">
        <v>0</v>
      </c>
      <c r="P42" s="71">
        <f t="shared" si="8"/>
        <v>0</v>
      </c>
      <c r="Q42" s="151">
        <v>78.599999999999994</v>
      </c>
      <c r="R42" s="71">
        <f t="shared" si="9"/>
        <v>7.3657576609502398</v>
      </c>
      <c r="S42" s="152">
        <v>78.599999999999994</v>
      </c>
    </row>
    <row r="43" spans="1:19" ht="13.5" thickBot="1">
      <c r="A43" s="76" t="s">
        <v>51</v>
      </c>
      <c r="B43" s="70">
        <f t="shared" si="0"/>
        <v>6001.8</v>
      </c>
      <c r="C43" s="79">
        <f t="shared" si="1"/>
        <v>5560.4</v>
      </c>
      <c r="D43" s="71">
        <f t="shared" si="2"/>
        <v>92.645539671431891</v>
      </c>
      <c r="E43" s="156">
        <v>5219.7</v>
      </c>
      <c r="F43" s="71">
        <f t="shared" si="3"/>
        <v>86.968909327201843</v>
      </c>
      <c r="G43" s="156">
        <v>340.7</v>
      </c>
      <c r="H43" s="71">
        <f t="shared" si="4"/>
        <v>5.6766303442300634</v>
      </c>
      <c r="I43" s="156">
        <v>381.8</v>
      </c>
      <c r="J43" s="71">
        <f t="shared" si="5"/>
        <v>6.3614249058615746</v>
      </c>
      <c r="K43" s="156">
        <v>54.8</v>
      </c>
      <c r="L43" s="71">
        <f t="shared" si="6"/>
        <v>0.91305941550868064</v>
      </c>
      <c r="M43" s="156">
        <v>4.8</v>
      </c>
      <c r="N43" s="71">
        <f t="shared" si="7"/>
        <v>7.9976007197840648E-2</v>
      </c>
      <c r="O43" s="156">
        <v>47.9</v>
      </c>
      <c r="P43" s="71">
        <f t="shared" si="8"/>
        <v>0.7980939051617848</v>
      </c>
      <c r="Q43" s="156">
        <v>17033.599999999999</v>
      </c>
      <c r="R43" s="71">
        <f t="shared" si="9"/>
        <v>283.80819087607046</v>
      </c>
      <c r="S43" s="157">
        <v>12755.9</v>
      </c>
    </row>
    <row r="44" spans="1:19" ht="13.5" thickBot="1">
      <c r="A44" s="77" t="s">
        <v>6</v>
      </c>
      <c r="B44" s="78">
        <f>SUM(B8:B43)</f>
        <v>61791.41</v>
      </c>
      <c r="C44" s="79">
        <f t="shared" si="1"/>
        <v>44220.599999999991</v>
      </c>
      <c r="D44" s="71">
        <f t="shared" si="2"/>
        <v>71.564316140382601</v>
      </c>
      <c r="E44" s="80">
        <f>SUM(E8:E43)</f>
        <v>37726.799999999996</v>
      </c>
      <c r="F44" s="71">
        <f t="shared" si="3"/>
        <v>61.055088401446078</v>
      </c>
      <c r="G44" s="80">
        <f>SUM(G8:G43)</f>
        <v>6493.7999999999993</v>
      </c>
      <c r="H44" s="71">
        <f t="shared" si="4"/>
        <v>10.509227738936527</v>
      </c>
      <c r="I44" s="80">
        <f>SUM(I8:I43)</f>
        <v>5807.5099999999993</v>
      </c>
      <c r="J44" s="71">
        <f t="shared" si="5"/>
        <v>9.3985717432245011</v>
      </c>
      <c r="K44" s="80">
        <f>SUM(K8:K43)</f>
        <v>9072.2999999999993</v>
      </c>
      <c r="L44" s="71">
        <f t="shared" si="6"/>
        <v>14.682137857025756</v>
      </c>
      <c r="M44" s="80">
        <f>SUM(M8:M43)</f>
        <v>2691.0000000000005</v>
      </c>
      <c r="N44" s="71">
        <f t="shared" si="7"/>
        <v>4.3549742593671201</v>
      </c>
      <c r="O44" s="80">
        <f>SUM(O8:O43)</f>
        <v>34432.600000000006</v>
      </c>
      <c r="P44" s="71">
        <f t="shared" si="8"/>
        <v>55.723926675244996</v>
      </c>
      <c r="Q44" s="80">
        <f>SUM(Q8:Q43)</f>
        <v>159530.5</v>
      </c>
      <c r="R44" s="71">
        <f t="shared" si="9"/>
        <v>258.175853245621</v>
      </c>
      <c r="S44" s="80">
        <f>SUM(S8:S43)</f>
        <v>92955.700000000012</v>
      </c>
    </row>
    <row r="45" spans="1:19">
      <c r="D45" s="177"/>
      <c r="F45" s="177"/>
      <c r="H45" s="177"/>
      <c r="J45" s="177"/>
      <c r="L45" s="177"/>
      <c r="N45" s="177"/>
      <c r="P45" s="177"/>
      <c r="R45" s="177"/>
    </row>
    <row r="46" spans="1:19">
      <c r="B46" s="158"/>
      <c r="C46" s="158"/>
      <c r="D46" s="183"/>
      <c r="F46" s="177"/>
      <c r="H46" s="177"/>
      <c r="J46" s="177"/>
      <c r="L46" s="177"/>
      <c r="N46" s="177"/>
      <c r="P46" s="177"/>
      <c r="R46" s="177"/>
    </row>
    <row r="47" spans="1:19">
      <c r="A47" s="242"/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</row>
    <row r="48" spans="1:19">
      <c r="D48" s="177"/>
      <c r="F48" s="177"/>
      <c r="H48" s="177"/>
      <c r="J48" s="177"/>
      <c r="L48" s="177"/>
      <c r="N48" s="177"/>
      <c r="P48" s="177"/>
      <c r="R48" s="177"/>
    </row>
  </sheetData>
  <mergeCells count="6">
    <mergeCell ref="A47:S47"/>
    <mergeCell ref="A1:S1"/>
    <mergeCell ref="A3:S3"/>
    <mergeCell ref="A4:A6"/>
    <mergeCell ref="B4:M4"/>
    <mergeCell ref="E5:G5"/>
  </mergeCells>
  <pageMargins left="0.32000000000000006" right="0.22" top="0.23" bottom="0.18000000000000002" header="0.17" footer="0.18000000000000002"/>
  <pageSetup fitToWidth="0" fitToHeight="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/>
  </sheetViews>
  <sheetFormatPr defaultRowHeight="12.75"/>
  <cols>
    <col min="1" max="2" width="9.85546875" customWidth="1"/>
    <col min="3" max="3" width="9.140625" customWidth="1"/>
    <col min="4" max="4" width="9.42578125" customWidth="1"/>
    <col min="5" max="7" width="9.140625" customWidth="1"/>
    <col min="8" max="8" width="10.5703125" customWidth="1"/>
    <col min="9" max="9" width="7.85546875" customWidth="1"/>
    <col min="10" max="10" width="8.42578125" customWidth="1"/>
    <col min="11" max="16" width="9.140625" customWidth="1"/>
    <col min="17" max="17" width="10" customWidth="1"/>
    <col min="18" max="18" width="9.140625" customWidth="1"/>
  </cols>
  <sheetData>
    <row r="1" spans="1:17" ht="15" thickBot="1">
      <c r="A1" s="256" t="s">
        <v>91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</row>
    <row r="2" spans="1:17" ht="12" customHeight="1" thickBot="1">
      <c r="A2" s="257" t="s">
        <v>0</v>
      </c>
      <c r="B2" s="258" t="s">
        <v>1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57"/>
      <c r="O2" s="56"/>
      <c r="P2" s="56"/>
      <c r="Q2" s="56"/>
    </row>
    <row r="3" spans="1:17" ht="12.75" customHeight="1" thickBot="1">
      <c r="A3" s="257"/>
      <c r="B3" s="58"/>
      <c r="C3" s="59"/>
      <c r="D3" s="259" t="s">
        <v>8</v>
      </c>
      <c r="E3" s="259"/>
      <c r="F3" s="259"/>
      <c r="G3" s="259"/>
      <c r="H3" s="259"/>
      <c r="I3" s="58"/>
      <c r="J3" s="60"/>
      <c r="K3" s="58"/>
      <c r="L3" s="60"/>
      <c r="M3" s="58"/>
      <c r="N3" s="60"/>
      <c r="O3" s="56"/>
      <c r="P3" s="56"/>
      <c r="Q3" s="56"/>
    </row>
    <row r="4" spans="1:17" ht="105" customHeight="1" thickBot="1">
      <c r="A4" s="257"/>
      <c r="B4" s="61" t="s">
        <v>6</v>
      </c>
      <c r="C4" s="61" t="s">
        <v>60</v>
      </c>
      <c r="D4" s="62" t="s">
        <v>61</v>
      </c>
      <c r="E4" s="55" t="s">
        <v>14</v>
      </c>
      <c r="F4" s="62" t="s">
        <v>62</v>
      </c>
      <c r="G4" s="55" t="s">
        <v>15</v>
      </c>
      <c r="H4" s="62" t="s">
        <v>63</v>
      </c>
      <c r="I4" s="55" t="s">
        <v>9</v>
      </c>
      <c r="J4" s="63" t="s">
        <v>64</v>
      </c>
      <c r="K4" s="55" t="s">
        <v>56</v>
      </c>
      <c r="L4" s="63" t="s">
        <v>65</v>
      </c>
      <c r="M4" s="55" t="s">
        <v>11</v>
      </c>
      <c r="N4" s="63" t="s">
        <v>66</v>
      </c>
      <c r="O4" s="55" t="s">
        <v>2</v>
      </c>
      <c r="P4" s="55" t="s">
        <v>3</v>
      </c>
      <c r="Q4" s="55" t="s">
        <v>4</v>
      </c>
    </row>
    <row r="5" spans="1:17" ht="12" customHeight="1" thickBot="1">
      <c r="A5" s="64">
        <v>1</v>
      </c>
      <c r="B5" s="65">
        <v>2</v>
      </c>
      <c r="C5" s="66">
        <v>3</v>
      </c>
      <c r="D5" s="66" t="s">
        <v>67</v>
      </c>
      <c r="E5" s="67">
        <v>4</v>
      </c>
      <c r="F5" s="67" t="s">
        <v>67</v>
      </c>
      <c r="G5" s="68">
        <v>5</v>
      </c>
      <c r="H5" s="68" t="s">
        <v>67</v>
      </c>
      <c r="I5" s="68">
        <v>6</v>
      </c>
      <c r="J5" s="68" t="s">
        <v>67</v>
      </c>
      <c r="K5" s="68">
        <v>7</v>
      </c>
      <c r="L5" s="68" t="s">
        <v>67</v>
      </c>
      <c r="M5" s="68">
        <v>8</v>
      </c>
      <c r="N5" s="68" t="s">
        <v>67</v>
      </c>
      <c r="O5" s="68">
        <v>9</v>
      </c>
      <c r="P5" s="68">
        <v>10</v>
      </c>
      <c r="Q5" s="68">
        <v>11</v>
      </c>
    </row>
    <row r="6" spans="1:17">
      <c r="A6" s="69" t="s">
        <v>16</v>
      </c>
      <c r="B6" s="70">
        <f t="shared" ref="B6:B41" si="0">E6+G6+I6+K6+M6</f>
        <v>5040.6000000000004</v>
      </c>
      <c r="C6" s="79">
        <f t="shared" ref="C6:C42" si="1">E6+G6</f>
        <v>2543.3000000000002</v>
      </c>
      <c r="D6" s="71">
        <f t="shared" ref="D6:D42" si="2">C6/B6*100</f>
        <v>50.456294885529495</v>
      </c>
      <c r="E6" s="148">
        <v>1119.9000000000001</v>
      </c>
      <c r="F6" s="71">
        <f t="shared" ref="F6:F42" si="3">E6/B6*100</f>
        <v>22.217593143673373</v>
      </c>
      <c r="G6" s="149">
        <v>1423.4</v>
      </c>
      <c r="H6" s="71">
        <f t="shared" ref="H6:H42" si="4">G6/$B6*100</f>
        <v>28.238701741856126</v>
      </c>
      <c r="I6" s="149">
        <v>1503.2</v>
      </c>
      <c r="J6" s="71">
        <f t="shared" ref="J6:J42" si="5">I6/$B6*100</f>
        <v>29.821846605562829</v>
      </c>
      <c r="K6" s="149">
        <v>994.1</v>
      </c>
      <c r="L6" s="71">
        <f t="shared" ref="L6:L42" si="6">K6/$B6*100</f>
        <v>19.721858508907669</v>
      </c>
      <c r="M6" s="149">
        <v>0</v>
      </c>
      <c r="N6" s="71">
        <f t="shared" ref="N6:N42" si="7">M6/$B6*100</f>
        <v>0</v>
      </c>
      <c r="O6" s="149">
        <v>4142.5</v>
      </c>
      <c r="P6" s="149">
        <v>46304.9</v>
      </c>
      <c r="Q6" s="149">
        <v>17367.599999999999</v>
      </c>
    </row>
    <row r="7" spans="1:17">
      <c r="A7" s="72" t="s">
        <v>17</v>
      </c>
      <c r="B7" s="70">
        <f t="shared" si="0"/>
        <v>1526.6</v>
      </c>
      <c r="C7" s="79">
        <f t="shared" si="1"/>
        <v>1346</v>
      </c>
      <c r="D7" s="71">
        <f t="shared" si="2"/>
        <v>88.169789073758693</v>
      </c>
      <c r="E7" s="150">
        <v>1327.6</v>
      </c>
      <c r="F7" s="71">
        <f t="shared" si="3"/>
        <v>86.964496266212493</v>
      </c>
      <c r="G7" s="151">
        <v>18.399999999999999</v>
      </c>
      <c r="H7" s="71">
        <f t="shared" si="4"/>
        <v>1.2052928075461811</v>
      </c>
      <c r="I7" s="151">
        <v>178.6</v>
      </c>
      <c r="J7" s="71">
        <f t="shared" si="5"/>
        <v>11.699200838464561</v>
      </c>
      <c r="K7" s="151">
        <v>2</v>
      </c>
      <c r="L7" s="71">
        <f t="shared" si="6"/>
        <v>0.13101008777675882</v>
      </c>
      <c r="M7" s="151">
        <v>0</v>
      </c>
      <c r="N7" s="71">
        <f t="shared" si="7"/>
        <v>0</v>
      </c>
      <c r="O7" s="151">
        <v>0</v>
      </c>
      <c r="P7" s="151">
        <v>5502.2</v>
      </c>
      <c r="Q7" s="152">
        <v>2371</v>
      </c>
    </row>
    <row r="8" spans="1:17">
      <c r="A8" s="72" t="s">
        <v>18</v>
      </c>
      <c r="B8" s="70">
        <f t="shared" si="0"/>
        <v>342.6</v>
      </c>
      <c r="C8" s="79">
        <f t="shared" si="1"/>
        <v>277.5</v>
      </c>
      <c r="D8" s="71">
        <f t="shared" si="2"/>
        <v>80.998248686514884</v>
      </c>
      <c r="E8" s="150">
        <v>277.5</v>
      </c>
      <c r="F8" s="71">
        <f t="shared" si="3"/>
        <v>80.998248686514884</v>
      </c>
      <c r="G8" s="151">
        <v>0</v>
      </c>
      <c r="H8" s="71">
        <f t="shared" si="4"/>
        <v>0</v>
      </c>
      <c r="I8" s="151">
        <v>31.5</v>
      </c>
      <c r="J8" s="71">
        <f t="shared" si="5"/>
        <v>9.1943957968476351</v>
      </c>
      <c r="K8" s="151">
        <v>33.6</v>
      </c>
      <c r="L8" s="71">
        <f t="shared" si="6"/>
        <v>9.8073555166374788</v>
      </c>
      <c r="M8" s="151">
        <v>0</v>
      </c>
      <c r="N8" s="71">
        <f t="shared" si="7"/>
        <v>0</v>
      </c>
      <c r="O8" s="151">
        <v>0</v>
      </c>
      <c r="P8" s="151">
        <v>5059.6000000000004</v>
      </c>
      <c r="Q8" s="152">
        <v>5059.6000000000004</v>
      </c>
    </row>
    <row r="9" spans="1:17">
      <c r="A9" s="72" t="s">
        <v>19</v>
      </c>
      <c r="B9" s="70">
        <f t="shared" si="0"/>
        <v>318.90000000000003</v>
      </c>
      <c r="C9" s="79">
        <f t="shared" si="1"/>
        <v>311.3</v>
      </c>
      <c r="D9" s="71">
        <f t="shared" si="2"/>
        <v>97.6168077767325</v>
      </c>
      <c r="E9" s="150">
        <v>311.3</v>
      </c>
      <c r="F9" s="71">
        <f t="shared" si="3"/>
        <v>97.6168077767325</v>
      </c>
      <c r="G9" s="151">
        <v>0</v>
      </c>
      <c r="H9" s="71">
        <f t="shared" si="4"/>
        <v>0</v>
      </c>
      <c r="I9" s="151">
        <v>7.6</v>
      </c>
      <c r="J9" s="71">
        <f t="shared" si="5"/>
        <v>2.3831922232674816</v>
      </c>
      <c r="K9" s="151">
        <v>0</v>
      </c>
      <c r="L9" s="71">
        <f t="shared" si="6"/>
        <v>0</v>
      </c>
      <c r="M9" s="151">
        <v>0</v>
      </c>
      <c r="N9" s="71">
        <f t="shared" si="7"/>
        <v>0</v>
      </c>
      <c r="O9" s="151">
        <v>0</v>
      </c>
      <c r="P9" s="151">
        <v>543.1</v>
      </c>
      <c r="Q9" s="152">
        <v>543.1</v>
      </c>
    </row>
    <row r="10" spans="1:17">
      <c r="A10" s="72" t="s">
        <v>20</v>
      </c>
      <c r="B10" s="70">
        <f t="shared" si="0"/>
        <v>997.3</v>
      </c>
      <c r="C10" s="79">
        <f t="shared" si="1"/>
        <v>940.4</v>
      </c>
      <c r="D10" s="71">
        <f t="shared" si="2"/>
        <v>94.294595407600525</v>
      </c>
      <c r="E10" s="150">
        <v>905.4</v>
      </c>
      <c r="F10" s="71">
        <f t="shared" si="3"/>
        <v>90.785119823523516</v>
      </c>
      <c r="G10" s="151">
        <v>35</v>
      </c>
      <c r="H10" s="71">
        <f t="shared" si="4"/>
        <v>3.5094755840770082</v>
      </c>
      <c r="I10" s="151">
        <v>56.9</v>
      </c>
      <c r="J10" s="71">
        <f t="shared" si="5"/>
        <v>5.7054045923994785</v>
      </c>
      <c r="K10" s="151">
        <v>0</v>
      </c>
      <c r="L10" s="71">
        <f t="shared" si="6"/>
        <v>0</v>
      </c>
      <c r="M10" s="151">
        <v>0</v>
      </c>
      <c r="N10" s="71">
        <f t="shared" si="7"/>
        <v>0</v>
      </c>
      <c r="O10" s="151">
        <v>452.6</v>
      </c>
      <c r="P10" s="151">
        <v>1120.7</v>
      </c>
      <c r="Q10" s="152">
        <v>743.6</v>
      </c>
    </row>
    <row r="11" spans="1:17">
      <c r="A11" s="72" t="s">
        <v>21</v>
      </c>
      <c r="B11" s="70">
        <f t="shared" si="0"/>
        <v>2641.8</v>
      </c>
      <c r="C11" s="79">
        <f t="shared" si="1"/>
        <v>1763.5</v>
      </c>
      <c r="D11" s="71">
        <f t="shared" si="2"/>
        <v>66.7537285184344</v>
      </c>
      <c r="E11" s="150">
        <v>1717</v>
      </c>
      <c r="F11" s="71">
        <f t="shared" si="3"/>
        <v>64.993564993564988</v>
      </c>
      <c r="G11" s="151">
        <v>46.5</v>
      </c>
      <c r="H11" s="71">
        <f t="shared" si="4"/>
        <v>1.760163524869407</v>
      </c>
      <c r="I11" s="151">
        <v>189.3</v>
      </c>
      <c r="J11" s="71">
        <f t="shared" si="5"/>
        <v>7.1655689302748122</v>
      </c>
      <c r="K11" s="151">
        <v>689</v>
      </c>
      <c r="L11" s="71">
        <f t="shared" si="6"/>
        <v>26.080702551290784</v>
      </c>
      <c r="M11" s="151">
        <v>0</v>
      </c>
      <c r="N11" s="71">
        <f t="shared" si="7"/>
        <v>0</v>
      </c>
      <c r="O11" s="151">
        <v>471.8</v>
      </c>
      <c r="P11" s="151">
        <v>2315.6</v>
      </c>
      <c r="Q11" s="152">
        <v>2042.4</v>
      </c>
    </row>
    <row r="12" spans="1:17">
      <c r="A12" s="72" t="s">
        <v>22</v>
      </c>
      <c r="B12" s="70">
        <f t="shared" si="0"/>
        <v>805.2</v>
      </c>
      <c r="C12" s="79">
        <f t="shared" si="1"/>
        <v>532.1</v>
      </c>
      <c r="D12" s="71">
        <f t="shared" si="2"/>
        <v>66.082960755091904</v>
      </c>
      <c r="E12" s="150">
        <v>483.8</v>
      </c>
      <c r="F12" s="71">
        <f t="shared" si="3"/>
        <v>60.084451068057618</v>
      </c>
      <c r="G12" s="151">
        <v>48.3</v>
      </c>
      <c r="H12" s="71">
        <f t="shared" si="4"/>
        <v>5.9985096870342769</v>
      </c>
      <c r="I12" s="151">
        <v>273.10000000000002</v>
      </c>
      <c r="J12" s="71">
        <f t="shared" si="5"/>
        <v>33.917039244908096</v>
      </c>
      <c r="K12" s="151">
        <v>0</v>
      </c>
      <c r="L12" s="71">
        <f t="shared" si="6"/>
        <v>0</v>
      </c>
      <c r="M12" s="151">
        <v>0</v>
      </c>
      <c r="N12" s="71">
        <f t="shared" si="7"/>
        <v>0</v>
      </c>
      <c r="O12" s="151">
        <v>0</v>
      </c>
      <c r="P12" s="151">
        <v>369</v>
      </c>
      <c r="Q12" s="152">
        <v>369</v>
      </c>
    </row>
    <row r="13" spans="1:17">
      <c r="A13" s="72" t="s">
        <v>23</v>
      </c>
      <c r="B13" s="70">
        <f t="shared" si="0"/>
        <v>1666.8999999999999</v>
      </c>
      <c r="C13" s="79">
        <f t="shared" si="1"/>
        <v>1579.6</v>
      </c>
      <c r="D13" s="71">
        <f t="shared" si="2"/>
        <v>94.762733217349577</v>
      </c>
      <c r="E13" s="150">
        <v>1579.6</v>
      </c>
      <c r="F13" s="71">
        <f t="shared" si="3"/>
        <v>94.762733217349577</v>
      </c>
      <c r="G13" s="151">
        <v>0</v>
      </c>
      <c r="H13" s="71">
        <f t="shared" si="4"/>
        <v>0</v>
      </c>
      <c r="I13" s="151">
        <v>12.5</v>
      </c>
      <c r="J13" s="71">
        <f t="shared" si="5"/>
        <v>0.74989501469794229</v>
      </c>
      <c r="K13" s="151">
        <v>74.8</v>
      </c>
      <c r="L13" s="71">
        <f t="shared" si="6"/>
        <v>4.4873717679524869</v>
      </c>
      <c r="M13" s="151">
        <v>0</v>
      </c>
      <c r="N13" s="71">
        <f t="shared" si="7"/>
        <v>0</v>
      </c>
      <c r="O13" s="151">
        <v>0</v>
      </c>
      <c r="P13" s="151">
        <v>809.5</v>
      </c>
      <c r="Q13" s="152">
        <v>809.5</v>
      </c>
    </row>
    <row r="14" spans="1:17">
      <c r="A14" s="72" t="s">
        <v>68</v>
      </c>
      <c r="B14" s="70">
        <f t="shared" si="0"/>
        <v>1123.9000000000001</v>
      </c>
      <c r="C14" s="79">
        <f t="shared" si="1"/>
        <v>952</v>
      </c>
      <c r="D14" s="71">
        <f t="shared" si="2"/>
        <v>84.705044932823199</v>
      </c>
      <c r="E14" s="150">
        <v>876.5</v>
      </c>
      <c r="F14" s="71">
        <f t="shared" si="3"/>
        <v>77.987365423970104</v>
      </c>
      <c r="G14" s="151">
        <v>75.5</v>
      </c>
      <c r="H14" s="71">
        <f t="shared" si="4"/>
        <v>6.7176795088530996</v>
      </c>
      <c r="I14" s="151">
        <v>0</v>
      </c>
      <c r="J14" s="71">
        <f t="shared" si="5"/>
        <v>0</v>
      </c>
      <c r="K14" s="151">
        <v>171.9</v>
      </c>
      <c r="L14" s="71">
        <f t="shared" si="6"/>
        <v>15.294955067176794</v>
      </c>
      <c r="M14" s="151">
        <v>0</v>
      </c>
      <c r="N14" s="71">
        <f t="shared" si="7"/>
        <v>0</v>
      </c>
      <c r="O14" s="151">
        <v>132.80000000000001</v>
      </c>
      <c r="P14" s="151">
        <v>1107.2</v>
      </c>
      <c r="Q14" s="152">
        <v>1107.2</v>
      </c>
    </row>
    <row r="15" spans="1:17">
      <c r="A15" s="73" t="s">
        <v>25</v>
      </c>
      <c r="B15" s="70">
        <f t="shared" si="0"/>
        <v>2343.6999999999998</v>
      </c>
      <c r="C15" s="79">
        <f t="shared" si="1"/>
        <v>2159.1999999999998</v>
      </c>
      <c r="D15" s="71">
        <f t="shared" si="2"/>
        <v>92.12783206041729</v>
      </c>
      <c r="E15" s="150">
        <v>2071.6</v>
      </c>
      <c r="F15" s="71">
        <f t="shared" si="3"/>
        <v>88.390152323249566</v>
      </c>
      <c r="G15" s="151">
        <v>87.6</v>
      </c>
      <c r="H15" s="71">
        <f t="shared" si="4"/>
        <v>3.7376797371677259</v>
      </c>
      <c r="I15" s="151">
        <v>14.7</v>
      </c>
      <c r="J15" s="71">
        <f t="shared" si="5"/>
        <v>0.6272133805521185</v>
      </c>
      <c r="K15" s="151">
        <v>169.8</v>
      </c>
      <c r="L15" s="71">
        <f t="shared" si="6"/>
        <v>7.2449545590305933</v>
      </c>
      <c r="M15" s="151">
        <v>0</v>
      </c>
      <c r="N15" s="71">
        <f t="shared" si="7"/>
        <v>0</v>
      </c>
      <c r="O15" s="151">
        <v>90</v>
      </c>
      <c r="P15" s="151">
        <v>642.29999999999995</v>
      </c>
      <c r="Q15" s="152">
        <v>642.29999999999995</v>
      </c>
    </row>
    <row r="16" spans="1:17">
      <c r="A16" s="74" t="s">
        <v>26</v>
      </c>
      <c r="B16" s="70">
        <f t="shared" si="0"/>
        <v>409.2</v>
      </c>
      <c r="C16" s="79">
        <f t="shared" si="1"/>
        <v>363.7</v>
      </c>
      <c r="D16" s="71">
        <f t="shared" si="2"/>
        <v>88.880742913000972</v>
      </c>
      <c r="E16" s="151">
        <v>363.7</v>
      </c>
      <c r="F16" s="71">
        <f t="shared" si="3"/>
        <v>88.880742913000972</v>
      </c>
      <c r="G16" s="151">
        <v>0</v>
      </c>
      <c r="H16" s="71">
        <f t="shared" si="4"/>
        <v>0</v>
      </c>
      <c r="I16" s="151">
        <v>45.5</v>
      </c>
      <c r="J16" s="71">
        <f t="shared" si="5"/>
        <v>11.119257086999022</v>
      </c>
      <c r="K16" s="151">
        <v>0</v>
      </c>
      <c r="L16" s="71">
        <f t="shared" si="6"/>
        <v>0</v>
      </c>
      <c r="M16" s="151">
        <v>0</v>
      </c>
      <c r="N16" s="71">
        <f t="shared" si="7"/>
        <v>0</v>
      </c>
      <c r="O16" s="151">
        <v>10516.4</v>
      </c>
      <c r="P16" s="151">
        <v>19036.599999999999</v>
      </c>
      <c r="Q16" s="152">
        <v>8447.7000000000007</v>
      </c>
    </row>
    <row r="17" spans="1:17">
      <c r="A17" s="74" t="s">
        <v>69</v>
      </c>
      <c r="B17" s="70">
        <f t="shared" si="0"/>
        <v>3027.1000000000004</v>
      </c>
      <c r="C17" s="79">
        <f t="shared" si="1"/>
        <v>3027.1000000000004</v>
      </c>
      <c r="D17" s="71">
        <f t="shared" si="2"/>
        <v>100</v>
      </c>
      <c r="E17" s="151">
        <v>70.3</v>
      </c>
      <c r="F17" s="71">
        <f t="shared" si="3"/>
        <v>2.3223547289484983</v>
      </c>
      <c r="G17" s="151">
        <v>2956.8</v>
      </c>
      <c r="H17" s="71">
        <f t="shared" si="4"/>
        <v>97.677645271051489</v>
      </c>
      <c r="I17" s="151">
        <v>0</v>
      </c>
      <c r="J17" s="71">
        <f t="shared" si="5"/>
        <v>0</v>
      </c>
      <c r="K17" s="151">
        <v>0</v>
      </c>
      <c r="L17" s="71">
        <f t="shared" si="6"/>
        <v>0</v>
      </c>
      <c r="M17" s="151">
        <v>0</v>
      </c>
      <c r="N17" s="71">
        <f t="shared" si="7"/>
        <v>0</v>
      </c>
      <c r="O17" s="151">
        <v>3243.2</v>
      </c>
      <c r="P17" s="151">
        <v>4343</v>
      </c>
      <c r="Q17" s="152">
        <v>1099.8</v>
      </c>
    </row>
    <row r="18" spans="1:17">
      <c r="A18" s="74" t="s">
        <v>28</v>
      </c>
      <c r="B18" s="70">
        <f t="shared" si="0"/>
        <v>1180.5999999999999</v>
      </c>
      <c r="C18" s="79">
        <f t="shared" si="1"/>
        <v>703.5</v>
      </c>
      <c r="D18" s="71">
        <f t="shared" si="2"/>
        <v>59.588344909368118</v>
      </c>
      <c r="E18" s="151">
        <v>703.5</v>
      </c>
      <c r="F18" s="71">
        <f t="shared" si="3"/>
        <v>59.588344909368118</v>
      </c>
      <c r="G18" s="151">
        <v>0</v>
      </c>
      <c r="H18" s="71">
        <f t="shared" si="4"/>
        <v>0</v>
      </c>
      <c r="I18" s="151">
        <v>143.1</v>
      </c>
      <c r="J18" s="71">
        <f t="shared" si="5"/>
        <v>12.120955446383196</v>
      </c>
      <c r="K18" s="151">
        <v>0</v>
      </c>
      <c r="L18" s="71">
        <f t="shared" si="6"/>
        <v>0</v>
      </c>
      <c r="M18" s="151">
        <v>334</v>
      </c>
      <c r="N18" s="71">
        <f t="shared" si="7"/>
        <v>28.29069964424869</v>
      </c>
      <c r="O18" s="151">
        <v>0</v>
      </c>
      <c r="P18" s="151">
        <v>51.7</v>
      </c>
      <c r="Q18" s="152">
        <v>0</v>
      </c>
    </row>
    <row r="19" spans="1:17">
      <c r="A19" s="75" t="s">
        <v>29</v>
      </c>
      <c r="B19" s="70">
        <f t="shared" si="0"/>
        <v>1552.8</v>
      </c>
      <c r="C19" s="79">
        <f t="shared" si="1"/>
        <v>1462</v>
      </c>
      <c r="D19" s="71">
        <f t="shared" si="2"/>
        <v>94.152498712004132</v>
      </c>
      <c r="E19" s="151">
        <v>1408.8</v>
      </c>
      <c r="F19" s="71">
        <f t="shared" si="3"/>
        <v>90.726429675425038</v>
      </c>
      <c r="G19" s="151">
        <v>53.2</v>
      </c>
      <c r="H19" s="71">
        <f t="shared" si="4"/>
        <v>3.4260690365790833</v>
      </c>
      <c r="I19" s="151">
        <v>89.3</v>
      </c>
      <c r="J19" s="71">
        <f t="shared" si="5"/>
        <v>5.7509015971148898</v>
      </c>
      <c r="K19" s="151">
        <v>1.5</v>
      </c>
      <c r="L19" s="71">
        <f t="shared" si="6"/>
        <v>9.6599690880989186E-2</v>
      </c>
      <c r="M19" s="151">
        <v>0</v>
      </c>
      <c r="N19" s="71">
        <f t="shared" si="7"/>
        <v>0</v>
      </c>
      <c r="O19" s="151">
        <v>2838.6</v>
      </c>
      <c r="P19" s="153">
        <v>8602.7999999999993</v>
      </c>
      <c r="Q19" s="152">
        <v>8602.7999999999993</v>
      </c>
    </row>
    <row r="20" spans="1:17">
      <c r="A20" s="74" t="s">
        <v>30</v>
      </c>
      <c r="B20" s="70">
        <f t="shared" si="0"/>
        <v>208.7</v>
      </c>
      <c r="C20" s="79">
        <f t="shared" si="1"/>
        <v>178.1</v>
      </c>
      <c r="D20" s="71">
        <f t="shared" si="2"/>
        <v>85.3378054623862</v>
      </c>
      <c r="E20" s="151">
        <v>178.1</v>
      </c>
      <c r="F20" s="71">
        <f t="shared" si="3"/>
        <v>85.3378054623862</v>
      </c>
      <c r="G20" s="151">
        <v>0</v>
      </c>
      <c r="H20" s="71">
        <f t="shared" si="4"/>
        <v>0</v>
      </c>
      <c r="I20" s="151">
        <v>30.6</v>
      </c>
      <c r="J20" s="71">
        <f t="shared" si="5"/>
        <v>14.662194537613802</v>
      </c>
      <c r="K20" s="151">
        <v>0</v>
      </c>
      <c r="L20" s="71">
        <f t="shared" si="6"/>
        <v>0</v>
      </c>
      <c r="M20" s="151">
        <v>0</v>
      </c>
      <c r="N20" s="71">
        <f t="shared" si="7"/>
        <v>0</v>
      </c>
      <c r="O20" s="151">
        <v>202.5</v>
      </c>
      <c r="P20" s="151">
        <v>40.5</v>
      </c>
      <c r="Q20" s="152">
        <v>40.5</v>
      </c>
    </row>
    <row r="21" spans="1:17">
      <c r="A21" s="74" t="s">
        <v>31</v>
      </c>
      <c r="B21" s="70">
        <f t="shared" si="0"/>
        <v>1022.6</v>
      </c>
      <c r="C21" s="79">
        <f t="shared" si="1"/>
        <v>839.8</v>
      </c>
      <c r="D21" s="71">
        <f t="shared" si="2"/>
        <v>82.123997653041258</v>
      </c>
      <c r="E21" s="151">
        <v>839.8</v>
      </c>
      <c r="F21" s="71">
        <f t="shared" si="3"/>
        <v>82.123997653041258</v>
      </c>
      <c r="G21" s="151">
        <v>0</v>
      </c>
      <c r="H21" s="71">
        <f t="shared" si="4"/>
        <v>0</v>
      </c>
      <c r="I21" s="151">
        <v>98.6</v>
      </c>
      <c r="J21" s="71">
        <f t="shared" si="5"/>
        <v>9.64208879327205</v>
      </c>
      <c r="K21" s="151">
        <v>76.5</v>
      </c>
      <c r="L21" s="71">
        <f t="shared" si="6"/>
        <v>7.4809309602972816</v>
      </c>
      <c r="M21" s="151">
        <v>7.7</v>
      </c>
      <c r="N21" s="71">
        <f t="shared" si="7"/>
        <v>0.75298259338939955</v>
      </c>
      <c r="O21" s="151">
        <v>52.5</v>
      </c>
      <c r="P21" s="151">
        <v>6381.3</v>
      </c>
      <c r="Q21" s="152">
        <v>4803.3</v>
      </c>
    </row>
    <row r="22" spans="1:17">
      <c r="A22" s="74" t="s">
        <v>32</v>
      </c>
      <c r="B22" s="70">
        <f t="shared" si="0"/>
        <v>1943</v>
      </c>
      <c r="C22" s="79">
        <f t="shared" si="1"/>
        <v>723.8</v>
      </c>
      <c r="D22" s="71">
        <f t="shared" si="2"/>
        <v>37.251672671127125</v>
      </c>
      <c r="E22" s="151">
        <v>723.8</v>
      </c>
      <c r="F22" s="71">
        <f t="shared" si="3"/>
        <v>37.251672671127125</v>
      </c>
      <c r="G22" s="151">
        <v>0</v>
      </c>
      <c r="H22" s="71">
        <f t="shared" si="4"/>
        <v>0</v>
      </c>
      <c r="I22" s="151">
        <v>118.4</v>
      </c>
      <c r="J22" s="71">
        <f t="shared" si="5"/>
        <v>6.0936695831188885</v>
      </c>
      <c r="K22" s="151">
        <v>1100.8</v>
      </c>
      <c r="L22" s="71">
        <f t="shared" si="6"/>
        <v>56.654657745753987</v>
      </c>
      <c r="M22" s="151">
        <v>0</v>
      </c>
      <c r="N22" s="71">
        <f t="shared" si="7"/>
        <v>0</v>
      </c>
      <c r="O22" s="151">
        <v>105.4</v>
      </c>
      <c r="P22" s="151">
        <v>4320.2</v>
      </c>
      <c r="Q22" s="152">
        <v>4236</v>
      </c>
    </row>
    <row r="23" spans="1:17">
      <c r="A23" s="74" t="s">
        <v>33</v>
      </c>
      <c r="B23" s="70">
        <f t="shared" si="0"/>
        <v>2698.3</v>
      </c>
      <c r="C23" s="79">
        <f t="shared" si="1"/>
        <v>1713.5</v>
      </c>
      <c r="D23" s="71">
        <f t="shared" si="2"/>
        <v>63.502946299521909</v>
      </c>
      <c r="E23" s="151">
        <v>1713.5</v>
      </c>
      <c r="F23" s="71">
        <f t="shared" si="3"/>
        <v>63.502946299521909</v>
      </c>
      <c r="G23" s="151">
        <v>0</v>
      </c>
      <c r="H23" s="71">
        <f t="shared" si="4"/>
        <v>0</v>
      </c>
      <c r="I23" s="151">
        <v>73</v>
      </c>
      <c r="J23" s="71">
        <f t="shared" si="5"/>
        <v>2.7054071081792239</v>
      </c>
      <c r="K23" s="151">
        <v>911.8</v>
      </c>
      <c r="L23" s="71">
        <f t="shared" si="6"/>
        <v>33.791646592298854</v>
      </c>
      <c r="M23" s="151">
        <v>0</v>
      </c>
      <c r="N23" s="71">
        <f t="shared" si="7"/>
        <v>0</v>
      </c>
      <c r="O23" s="151">
        <v>1308.5999999999999</v>
      </c>
      <c r="P23" s="151">
        <v>2239.4</v>
      </c>
      <c r="Q23" s="152">
        <v>2200.6999999999998</v>
      </c>
    </row>
    <row r="24" spans="1:17">
      <c r="A24" s="74" t="s">
        <v>34</v>
      </c>
      <c r="B24" s="70">
        <f t="shared" si="0"/>
        <v>2011.7</v>
      </c>
      <c r="C24" s="79">
        <f t="shared" si="1"/>
        <v>1990</v>
      </c>
      <c r="D24" s="71">
        <f t="shared" si="2"/>
        <v>98.921310334542923</v>
      </c>
      <c r="E24" s="151">
        <v>1990</v>
      </c>
      <c r="F24" s="71">
        <f t="shared" si="3"/>
        <v>98.921310334542923</v>
      </c>
      <c r="G24" s="151">
        <v>0</v>
      </c>
      <c r="H24" s="71">
        <f t="shared" si="4"/>
        <v>0</v>
      </c>
      <c r="I24" s="151">
        <v>21.7</v>
      </c>
      <c r="J24" s="71">
        <f t="shared" si="5"/>
        <v>1.0786896654570761</v>
      </c>
      <c r="K24" s="151">
        <v>0</v>
      </c>
      <c r="L24" s="71">
        <f t="shared" si="6"/>
        <v>0</v>
      </c>
      <c r="M24" s="151">
        <v>0</v>
      </c>
      <c r="N24" s="71">
        <f t="shared" si="7"/>
        <v>0</v>
      </c>
      <c r="O24" s="151">
        <v>0</v>
      </c>
      <c r="P24" s="151">
        <v>749.6</v>
      </c>
      <c r="Q24" s="152">
        <v>749.6</v>
      </c>
    </row>
    <row r="25" spans="1:17">
      <c r="A25" s="74" t="s">
        <v>35</v>
      </c>
      <c r="B25" s="70">
        <f t="shared" si="0"/>
        <v>5266</v>
      </c>
      <c r="C25" s="79">
        <f t="shared" si="1"/>
        <v>2753</v>
      </c>
      <c r="D25" s="71">
        <f t="shared" si="2"/>
        <v>52.278769464489173</v>
      </c>
      <c r="E25" s="151">
        <v>2053.1999999999998</v>
      </c>
      <c r="F25" s="71">
        <f t="shared" si="3"/>
        <v>38.989745537409796</v>
      </c>
      <c r="G25" s="151">
        <v>699.8</v>
      </c>
      <c r="H25" s="71">
        <f t="shared" si="4"/>
        <v>13.289023927079377</v>
      </c>
      <c r="I25" s="151">
        <v>336.7</v>
      </c>
      <c r="J25" s="71">
        <f t="shared" si="5"/>
        <v>6.3938473224458798</v>
      </c>
      <c r="K25" s="151">
        <v>1.9</v>
      </c>
      <c r="L25" s="71">
        <f t="shared" si="6"/>
        <v>3.6080516521078618E-2</v>
      </c>
      <c r="M25" s="151">
        <v>2174.4</v>
      </c>
      <c r="N25" s="71">
        <f t="shared" si="7"/>
        <v>41.291302696543866</v>
      </c>
      <c r="O25" s="151">
        <v>500</v>
      </c>
      <c r="P25" s="151">
        <v>896.3</v>
      </c>
      <c r="Q25" s="152">
        <v>896.3</v>
      </c>
    </row>
    <row r="26" spans="1:17">
      <c r="A26" s="74" t="s">
        <v>36</v>
      </c>
      <c r="B26" s="70">
        <f t="shared" si="0"/>
        <v>3453.8</v>
      </c>
      <c r="C26" s="79">
        <f t="shared" si="1"/>
        <v>1751.6000000000001</v>
      </c>
      <c r="D26" s="71">
        <f t="shared" si="2"/>
        <v>50.715154322774914</v>
      </c>
      <c r="E26" s="151">
        <v>1729.7</v>
      </c>
      <c r="F26" s="71">
        <f t="shared" si="3"/>
        <v>50.081070125658691</v>
      </c>
      <c r="G26" s="151">
        <v>21.9</v>
      </c>
      <c r="H26" s="71">
        <f t="shared" si="4"/>
        <v>0.63408419711621977</v>
      </c>
      <c r="I26" s="151">
        <v>490</v>
      </c>
      <c r="J26" s="71">
        <f t="shared" si="5"/>
        <v>14.187271990271585</v>
      </c>
      <c r="K26" s="151">
        <v>1212.2</v>
      </c>
      <c r="L26" s="71">
        <f t="shared" si="6"/>
        <v>35.097573686953496</v>
      </c>
      <c r="M26" s="151">
        <v>0</v>
      </c>
      <c r="N26" s="71">
        <f t="shared" si="7"/>
        <v>0</v>
      </c>
      <c r="O26" s="151">
        <v>892.9</v>
      </c>
      <c r="P26" s="151">
        <v>1038.9000000000001</v>
      </c>
      <c r="Q26" s="152">
        <v>146</v>
      </c>
    </row>
    <row r="27" spans="1:17">
      <c r="A27" s="74" t="s">
        <v>37</v>
      </c>
      <c r="B27" s="70">
        <f t="shared" si="0"/>
        <v>170.5</v>
      </c>
      <c r="C27" s="79">
        <f t="shared" si="1"/>
        <v>166.3</v>
      </c>
      <c r="D27" s="71">
        <f t="shared" si="2"/>
        <v>97.53665689149561</v>
      </c>
      <c r="E27" s="151">
        <v>166.3</v>
      </c>
      <c r="F27" s="71">
        <f t="shared" si="3"/>
        <v>97.53665689149561</v>
      </c>
      <c r="G27" s="151">
        <v>0</v>
      </c>
      <c r="H27" s="71">
        <f t="shared" si="4"/>
        <v>0</v>
      </c>
      <c r="I27" s="151">
        <v>4.2</v>
      </c>
      <c r="J27" s="71">
        <f t="shared" si="5"/>
        <v>2.4633431085043989</v>
      </c>
      <c r="K27" s="151">
        <v>0</v>
      </c>
      <c r="L27" s="71">
        <f t="shared" si="6"/>
        <v>0</v>
      </c>
      <c r="M27" s="151">
        <v>0</v>
      </c>
      <c r="N27" s="71">
        <f t="shared" si="7"/>
        <v>0</v>
      </c>
      <c r="O27" s="151">
        <v>63.5</v>
      </c>
      <c r="P27" s="151">
        <v>2776.2</v>
      </c>
      <c r="Q27" s="152">
        <v>611.9</v>
      </c>
    </row>
    <row r="28" spans="1:17">
      <c r="A28" s="74" t="s">
        <v>38</v>
      </c>
      <c r="B28" s="70">
        <f t="shared" si="0"/>
        <v>536.59999999999991</v>
      </c>
      <c r="C28" s="79">
        <f t="shared" si="1"/>
        <v>390.4</v>
      </c>
      <c r="D28" s="71">
        <f t="shared" si="2"/>
        <v>72.75437942601566</v>
      </c>
      <c r="E28" s="151">
        <v>390.4</v>
      </c>
      <c r="F28" s="71">
        <f t="shared" si="3"/>
        <v>72.75437942601566</v>
      </c>
      <c r="G28" s="151">
        <v>0</v>
      </c>
      <c r="H28" s="71">
        <f t="shared" si="4"/>
        <v>0</v>
      </c>
      <c r="I28" s="151">
        <v>83.9</v>
      </c>
      <c r="J28" s="71">
        <f t="shared" si="5"/>
        <v>15.635482668654497</v>
      </c>
      <c r="K28" s="151">
        <v>0</v>
      </c>
      <c r="L28" s="71">
        <f t="shared" si="6"/>
        <v>0</v>
      </c>
      <c r="M28" s="151">
        <v>62.3</v>
      </c>
      <c r="N28" s="71">
        <f t="shared" si="7"/>
        <v>11.610137905329857</v>
      </c>
      <c r="O28" s="151">
        <v>10</v>
      </c>
      <c r="P28" s="151">
        <v>453</v>
      </c>
      <c r="Q28" s="152">
        <v>434.4</v>
      </c>
    </row>
    <row r="29" spans="1:17">
      <c r="A29" s="74" t="s">
        <v>39</v>
      </c>
      <c r="B29" s="70">
        <f t="shared" si="0"/>
        <v>672.09999999999991</v>
      </c>
      <c r="C29" s="79">
        <f t="shared" si="1"/>
        <v>370.5</v>
      </c>
      <c r="D29" s="71">
        <f t="shared" si="2"/>
        <v>55.125725338491307</v>
      </c>
      <c r="E29" s="151">
        <v>352.1</v>
      </c>
      <c r="F29" s="71">
        <f t="shared" si="3"/>
        <v>52.38803749442048</v>
      </c>
      <c r="G29" s="151">
        <v>18.399999999999999</v>
      </c>
      <c r="H29" s="71">
        <f t="shared" si="4"/>
        <v>2.7376878440708232</v>
      </c>
      <c r="I29" s="151">
        <v>172.8</v>
      </c>
      <c r="J29" s="71">
        <f t="shared" si="5"/>
        <v>25.710459753012948</v>
      </c>
      <c r="K29" s="151">
        <v>128.80000000000001</v>
      </c>
      <c r="L29" s="71">
        <f t="shared" si="6"/>
        <v>19.163814908495763</v>
      </c>
      <c r="M29" s="151">
        <v>0</v>
      </c>
      <c r="N29" s="71">
        <f t="shared" si="7"/>
        <v>0</v>
      </c>
      <c r="O29" s="151">
        <v>795.4</v>
      </c>
      <c r="P29" s="151">
        <v>1037.9000000000001</v>
      </c>
      <c r="Q29" s="152">
        <v>881.7</v>
      </c>
    </row>
    <row r="30" spans="1:17">
      <c r="A30" s="74" t="s">
        <v>40</v>
      </c>
      <c r="B30" s="70">
        <f t="shared" si="0"/>
        <v>1833.3999999999999</v>
      </c>
      <c r="C30" s="79">
        <f t="shared" si="1"/>
        <v>1018</v>
      </c>
      <c r="D30" s="71">
        <f t="shared" si="2"/>
        <v>55.525253627140835</v>
      </c>
      <c r="E30" s="151">
        <v>1000.7</v>
      </c>
      <c r="F30" s="71">
        <f t="shared" si="3"/>
        <v>54.581651576306321</v>
      </c>
      <c r="G30" s="151">
        <v>17.3</v>
      </c>
      <c r="H30" s="71">
        <f t="shared" si="4"/>
        <v>0.9436020508345152</v>
      </c>
      <c r="I30" s="151">
        <v>248.3</v>
      </c>
      <c r="J30" s="71">
        <f t="shared" si="5"/>
        <v>13.543143885676887</v>
      </c>
      <c r="K30" s="151">
        <v>459.3</v>
      </c>
      <c r="L30" s="71">
        <f t="shared" si="6"/>
        <v>25.05181629758918</v>
      </c>
      <c r="M30" s="151">
        <v>107.8</v>
      </c>
      <c r="N30" s="71">
        <f t="shared" si="7"/>
        <v>5.8797861895931058</v>
      </c>
      <c r="O30" s="151">
        <v>578</v>
      </c>
      <c r="P30" s="151">
        <v>2716.5</v>
      </c>
      <c r="Q30" s="152">
        <v>2561.9</v>
      </c>
    </row>
    <row r="31" spans="1:17">
      <c r="A31" s="74" t="s">
        <v>41</v>
      </c>
      <c r="B31" s="70">
        <f t="shared" si="0"/>
        <v>310.7</v>
      </c>
      <c r="C31" s="79">
        <f t="shared" si="1"/>
        <v>292.2</v>
      </c>
      <c r="D31" s="71">
        <f t="shared" si="2"/>
        <v>94.045703250724159</v>
      </c>
      <c r="E31" s="151">
        <v>292.2</v>
      </c>
      <c r="F31" s="71">
        <f t="shared" si="3"/>
        <v>94.045703250724159</v>
      </c>
      <c r="G31" s="151">
        <v>0</v>
      </c>
      <c r="H31" s="71">
        <f t="shared" si="4"/>
        <v>0</v>
      </c>
      <c r="I31" s="151">
        <v>18.5</v>
      </c>
      <c r="J31" s="71">
        <f t="shared" si="5"/>
        <v>5.9542967492758292</v>
      </c>
      <c r="K31" s="151">
        <v>0</v>
      </c>
      <c r="L31" s="71">
        <f t="shared" si="6"/>
        <v>0</v>
      </c>
      <c r="M31" s="151">
        <v>0</v>
      </c>
      <c r="N31" s="71">
        <f t="shared" si="7"/>
        <v>0</v>
      </c>
      <c r="O31" s="155">
        <v>685.1</v>
      </c>
      <c r="P31" s="151">
        <v>2589.3000000000002</v>
      </c>
      <c r="Q31" s="152">
        <v>2483.1999999999998</v>
      </c>
    </row>
    <row r="32" spans="1:17">
      <c r="A32" s="74" t="s">
        <v>42</v>
      </c>
      <c r="B32" s="70">
        <f t="shared" si="0"/>
        <v>672.09999999999991</v>
      </c>
      <c r="C32" s="79">
        <f t="shared" si="1"/>
        <v>370.5</v>
      </c>
      <c r="D32" s="71">
        <f t="shared" si="2"/>
        <v>55.125725338491307</v>
      </c>
      <c r="E32" s="151">
        <v>352.1</v>
      </c>
      <c r="F32" s="71">
        <f t="shared" si="3"/>
        <v>52.38803749442048</v>
      </c>
      <c r="G32" s="151">
        <v>18.399999999999999</v>
      </c>
      <c r="H32" s="71">
        <f t="shared" si="4"/>
        <v>2.7376878440708232</v>
      </c>
      <c r="I32" s="151">
        <v>172.8</v>
      </c>
      <c r="J32" s="71">
        <f t="shared" si="5"/>
        <v>25.710459753012948</v>
      </c>
      <c r="K32" s="151">
        <v>128.80000000000001</v>
      </c>
      <c r="L32" s="71">
        <f t="shared" si="6"/>
        <v>19.163814908495763</v>
      </c>
      <c r="M32" s="155">
        <v>0</v>
      </c>
      <c r="N32" s="71">
        <f t="shared" si="7"/>
        <v>0</v>
      </c>
      <c r="O32" s="151">
        <v>4775.2</v>
      </c>
      <c r="P32" s="151">
        <v>6131.7</v>
      </c>
      <c r="Q32" s="152">
        <v>1863.5</v>
      </c>
    </row>
    <row r="33" spans="1:17">
      <c r="A33" s="74" t="s">
        <v>43</v>
      </c>
      <c r="B33" s="70">
        <f t="shared" si="0"/>
        <v>1118.8</v>
      </c>
      <c r="C33" s="79">
        <f t="shared" si="1"/>
        <v>751.8</v>
      </c>
      <c r="D33" s="71">
        <f t="shared" si="2"/>
        <v>67.196996782266723</v>
      </c>
      <c r="E33" s="151">
        <v>751.8</v>
      </c>
      <c r="F33" s="71">
        <f t="shared" si="3"/>
        <v>67.196996782266723</v>
      </c>
      <c r="G33" s="151">
        <v>0</v>
      </c>
      <c r="H33" s="71">
        <f t="shared" si="4"/>
        <v>0</v>
      </c>
      <c r="I33" s="151">
        <v>161.5</v>
      </c>
      <c r="J33" s="71">
        <f t="shared" si="5"/>
        <v>14.435109045405792</v>
      </c>
      <c r="K33" s="151">
        <v>205.5</v>
      </c>
      <c r="L33" s="71">
        <f t="shared" si="6"/>
        <v>18.367894172327496</v>
      </c>
      <c r="M33" s="151">
        <v>0</v>
      </c>
      <c r="N33" s="71">
        <f t="shared" si="7"/>
        <v>0</v>
      </c>
      <c r="O33" s="151">
        <v>0</v>
      </c>
      <c r="P33" s="151">
        <v>125.2</v>
      </c>
      <c r="Q33" s="152">
        <v>125.2</v>
      </c>
    </row>
    <row r="34" spans="1:17">
      <c r="A34" s="74" t="s">
        <v>44</v>
      </c>
      <c r="B34" s="70">
        <f t="shared" si="0"/>
        <v>859</v>
      </c>
      <c r="C34" s="79">
        <f t="shared" si="1"/>
        <v>263.7</v>
      </c>
      <c r="D34" s="71">
        <f t="shared" si="2"/>
        <v>30.698486612339931</v>
      </c>
      <c r="E34" s="151">
        <v>254.7</v>
      </c>
      <c r="F34" s="71">
        <f t="shared" si="3"/>
        <v>29.650756693830033</v>
      </c>
      <c r="G34" s="151">
        <v>9</v>
      </c>
      <c r="H34" s="71">
        <f t="shared" si="4"/>
        <v>1.0477299185098952</v>
      </c>
      <c r="I34" s="151">
        <v>71.7</v>
      </c>
      <c r="J34" s="71">
        <f t="shared" si="5"/>
        <v>8.346915017462166</v>
      </c>
      <c r="K34" s="151">
        <v>523.6</v>
      </c>
      <c r="L34" s="71">
        <f t="shared" si="6"/>
        <v>60.954598370197907</v>
      </c>
      <c r="M34" s="151">
        <v>0</v>
      </c>
      <c r="N34" s="71">
        <f t="shared" si="7"/>
        <v>0</v>
      </c>
      <c r="O34" s="151">
        <v>286</v>
      </c>
      <c r="P34" s="151">
        <v>2930.8</v>
      </c>
      <c r="Q34" s="152">
        <v>647.6</v>
      </c>
    </row>
    <row r="35" spans="1:17">
      <c r="A35" s="74" t="s">
        <v>45</v>
      </c>
      <c r="B35" s="70">
        <f t="shared" si="0"/>
        <v>1018.8100000000001</v>
      </c>
      <c r="C35" s="79">
        <f t="shared" si="1"/>
        <v>876.7</v>
      </c>
      <c r="D35" s="71">
        <f t="shared" si="2"/>
        <v>86.051373661428528</v>
      </c>
      <c r="E35" s="151">
        <v>463.2</v>
      </c>
      <c r="F35" s="71">
        <f t="shared" si="3"/>
        <v>45.464806980693155</v>
      </c>
      <c r="G35" s="151">
        <v>413.5</v>
      </c>
      <c r="H35" s="71">
        <f t="shared" si="4"/>
        <v>40.586566680735366</v>
      </c>
      <c r="I35" s="151">
        <v>109.11</v>
      </c>
      <c r="J35" s="71">
        <f t="shared" si="5"/>
        <v>10.70955330238219</v>
      </c>
      <c r="K35" s="151">
        <v>33</v>
      </c>
      <c r="L35" s="71">
        <f t="shared" si="6"/>
        <v>3.2390730361892794</v>
      </c>
      <c r="M35" s="151">
        <v>0</v>
      </c>
      <c r="N35" s="71">
        <f t="shared" si="7"/>
        <v>0</v>
      </c>
      <c r="O35" s="151">
        <v>64.5</v>
      </c>
      <c r="P35" s="151">
        <v>127.1</v>
      </c>
      <c r="Q35" s="152">
        <v>64.5</v>
      </c>
    </row>
    <row r="36" spans="1:17">
      <c r="A36" s="74" t="s">
        <v>46</v>
      </c>
      <c r="B36" s="70">
        <f t="shared" si="0"/>
        <v>2557.1000000000004</v>
      </c>
      <c r="C36" s="79">
        <f t="shared" si="1"/>
        <v>2463.7000000000003</v>
      </c>
      <c r="D36" s="71">
        <f t="shared" si="2"/>
        <v>96.347424817175707</v>
      </c>
      <c r="E36" s="151">
        <v>2402.9</v>
      </c>
      <c r="F36" s="71">
        <f t="shared" si="3"/>
        <v>93.969731336279366</v>
      </c>
      <c r="G36" s="151">
        <v>60.8</v>
      </c>
      <c r="H36" s="71">
        <f t="shared" si="4"/>
        <v>2.3776934808963275</v>
      </c>
      <c r="I36" s="151">
        <v>66.099999999999994</v>
      </c>
      <c r="J36" s="71">
        <f t="shared" si="5"/>
        <v>2.5849595244613033</v>
      </c>
      <c r="K36" s="151">
        <v>27.3</v>
      </c>
      <c r="L36" s="71">
        <f t="shared" si="6"/>
        <v>1.0676156583629892</v>
      </c>
      <c r="M36" s="151">
        <v>0</v>
      </c>
      <c r="N36" s="71">
        <f t="shared" si="7"/>
        <v>0</v>
      </c>
      <c r="O36" s="151">
        <v>0</v>
      </c>
      <c r="P36" s="151">
        <v>411.5</v>
      </c>
      <c r="Q36" s="152">
        <v>411.5</v>
      </c>
    </row>
    <row r="37" spans="1:17">
      <c r="A37" s="74" t="s">
        <v>47</v>
      </c>
      <c r="B37" s="70">
        <f t="shared" si="0"/>
        <v>2067.3000000000002</v>
      </c>
      <c r="C37" s="79">
        <f t="shared" si="1"/>
        <v>379.8</v>
      </c>
      <c r="D37" s="71">
        <f t="shared" si="2"/>
        <v>18.371789290378754</v>
      </c>
      <c r="E37" s="151">
        <v>379.5</v>
      </c>
      <c r="F37" s="71">
        <f t="shared" si="3"/>
        <v>18.357277608474821</v>
      </c>
      <c r="G37" s="151">
        <v>0.3</v>
      </c>
      <c r="H37" s="71">
        <f t="shared" si="4"/>
        <v>1.4511681903932663E-2</v>
      </c>
      <c r="I37" s="151">
        <v>146.5</v>
      </c>
      <c r="J37" s="71">
        <f t="shared" si="5"/>
        <v>7.0865379964204518</v>
      </c>
      <c r="K37" s="151">
        <v>1541</v>
      </c>
      <c r="L37" s="71">
        <f t="shared" si="6"/>
        <v>74.541672713200796</v>
      </c>
      <c r="M37" s="151">
        <v>0</v>
      </c>
      <c r="N37" s="71">
        <f t="shared" si="7"/>
        <v>0</v>
      </c>
      <c r="O37" s="151">
        <v>1419.9</v>
      </c>
      <c r="P37" s="151">
        <v>3007.6</v>
      </c>
      <c r="Q37" s="152">
        <v>1616.2</v>
      </c>
    </row>
    <row r="38" spans="1:17">
      <c r="A38" s="74" t="s">
        <v>48</v>
      </c>
      <c r="B38" s="70">
        <f t="shared" si="0"/>
        <v>1740.3999999999999</v>
      </c>
      <c r="C38" s="79">
        <f t="shared" si="1"/>
        <v>1583.8999999999999</v>
      </c>
      <c r="D38" s="71">
        <f t="shared" si="2"/>
        <v>91.007814295564231</v>
      </c>
      <c r="E38" s="151">
        <v>1570.8</v>
      </c>
      <c r="F38" s="71">
        <f t="shared" si="3"/>
        <v>90.255113766950132</v>
      </c>
      <c r="G38" s="151">
        <v>13.1</v>
      </c>
      <c r="H38" s="71">
        <f t="shared" si="4"/>
        <v>0.75270052861411174</v>
      </c>
      <c r="I38" s="151">
        <v>156.5</v>
      </c>
      <c r="J38" s="71">
        <f t="shared" si="5"/>
        <v>8.9921857044357623</v>
      </c>
      <c r="K38" s="151">
        <v>0</v>
      </c>
      <c r="L38" s="71">
        <f t="shared" si="6"/>
        <v>0</v>
      </c>
      <c r="M38" s="151">
        <v>0</v>
      </c>
      <c r="N38" s="71">
        <f t="shared" si="7"/>
        <v>0</v>
      </c>
      <c r="O38" s="151">
        <v>719.4</v>
      </c>
      <c r="P38" s="151">
        <v>7848.4</v>
      </c>
      <c r="Q38" s="152">
        <v>5854.3</v>
      </c>
    </row>
    <row r="39" spans="1:17">
      <c r="A39" s="74" t="s">
        <v>49</v>
      </c>
      <c r="B39" s="70">
        <f t="shared" si="0"/>
        <v>1584.4</v>
      </c>
      <c r="C39" s="79">
        <f t="shared" si="1"/>
        <v>1394</v>
      </c>
      <c r="D39" s="71">
        <f t="shared" si="2"/>
        <v>87.982832618025739</v>
      </c>
      <c r="E39" s="151">
        <v>1258.0999999999999</v>
      </c>
      <c r="F39" s="71">
        <f t="shared" si="3"/>
        <v>79.405453168391816</v>
      </c>
      <c r="G39" s="151">
        <v>135.9</v>
      </c>
      <c r="H39" s="71">
        <f t="shared" si="4"/>
        <v>8.5773794496339306</v>
      </c>
      <c r="I39" s="151">
        <v>180.4</v>
      </c>
      <c r="J39" s="71">
        <f t="shared" si="5"/>
        <v>11.38601363292098</v>
      </c>
      <c r="K39" s="151">
        <v>10</v>
      </c>
      <c r="L39" s="71">
        <f t="shared" si="6"/>
        <v>0.63115374905326938</v>
      </c>
      <c r="M39" s="151">
        <v>0</v>
      </c>
      <c r="N39" s="71">
        <f t="shared" si="7"/>
        <v>0</v>
      </c>
      <c r="O39" s="151">
        <v>37.9</v>
      </c>
      <c r="P39" s="151">
        <v>788.7</v>
      </c>
      <c r="Q39" s="152">
        <v>287.3</v>
      </c>
    </row>
    <row r="40" spans="1:17">
      <c r="A40" s="74" t="s">
        <v>50</v>
      </c>
      <c r="B40" s="70">
        <f t="shared" si="0"/>
        <v>1067.0999999999999</v>
      </c>
      <c r="C40" s="79">
        <f t="shared" si="1"/>
        <v>427.7</v>
      </c>
      <c r="D40" s="71">
        <f t="shared" si="2"/>
        <v>40.080592259394621</v>
      </c>
      <c r="E40" s="151">
        <v>427.7</v>
      </c>
      <c r="F40" s="71">
        <f t="shared" si="3"/>
        <v>40.080592259394621</v>
      </c>
      <c r="G40" s="151">
        <v>0</v>
      </c>
      <c r="H40" s="71">
        <f t="shared" si="4"/>
        <v>0</v>
      </c>
      <c r="I40" s="151">
        <v>119.1</v>
      </c>
      <c r="J40" s="71">
        <f t="shared" si="5"/>
        <v>11.161090806859713</v>
      </c>
      <c r="K40" s="151">
        <v>520.29999999999995</v>
      </c>
      <c r="L40" s="71">
        <f t="shared" si="6"/>
        <v>48.758316933745668</v>
      </c>
      <c r="M40" s="151">
        <v>0</v>
      </c>
      <c r="N40" s="71">
        <f t="shared" si="7"/>
        <v>0</v>
      </c>
      <c r="O40" s="151">
        <v>0</v>
      </c>
      <c r="P40" s="151">
        <v>78.599999999999994</v>
      </c>
      <c r="Q40" s="152">
        <v>78.599999999999994</v>
      </c>
    </row>
    <row r="41" spans="1:17" ht="13.5" thickBot="1">
      <c r="A41" s="76" t="s">
        <v>51</v>
      </c>
      <c r="B41" s="70">
        <f t="shared" si="0"/>
        <v>6001.8</v>
      </c>
      <c r="C41" s="79">
        <f t="shared" si="1"/>
        <v>5560.4</v>
      </c>
      <c r="D41" s="71">
        <f t="shared" si="2"/>
        <v>92.645539671431891</v>
      </c>
      <c r="E41" s="156">
        <v>5219.7</v>
      </c>
      <c r="F41" s="71">
        <f t="shared" si="3"/>
        <v>86.968909327201843</v>
      </c>
      <c r="G41" s="156">
        <v>340.7</v>
      </c>
      <c r="H41" s="71">
        <f t="shared" si="4"/>
        <v>5.6766303442300634</v>
      </c>
      <c r="I41" s="156">
        <v>381.8</v>
      </c>
      <c r="J41" s="71">
        <f t="shared" si="5"/>
        <v>6.3614249058615746</v>
      </c>
      <c r="K41" s="156">
        <v>54.8</v>
      </c>
      <c r="L41" s="71">
        <f t="shared" si="6"/>
        <v>0.91305941550868064</v>
      </c>
      <c r="M41" s="156">
        <v>4.8</v>
      </c>
      <c r="N41" s="71">
        <f t="shared" si="7"/>
        <v>7.9976007197840648E-2</v>
      </c>
      <c r="O41" s="156">
        <v>47.9</v>
      </c>
      <c r="P41" s="156">
        <v>17033.599999999999</v>
      </c>
      <c r="Q41" s="157">
        <v>12755.9</v>
      </c>
    </row>
    <row r="42" spans="1:17" ht="13.5" thickBot="1">
      <c r="A42" s="77" t="s">
        <v>6</v>
      </c>
      <c r="B42" s="78">
        <f>SUM(B6:B41)</f>
        <v>61791.41</v>
      </c>
      <c r="C42" s="79">
        <f t="shared" si="1"/>
        <v>44220.599999999991</v>
      </c>
      <c r="D42" s="71">
        <f t="shared" si="2"/>
        <v>71.564316140382601</v>
      </c>
      <c r="E42" s="80">
        <f>SUM(E6:E41)</f>
        <v>37726.799999999996</v>
      </c>
      <c r="F42" s="71">
        <f t="shared" si="3"/>
        <v>61.055088401446078</v>
      </c>
      <c r="G42" s="80">
        <f>SUM(G6:G41)</f>
        <v>6493.7999999999993</v>
      </c>
      <c r="H42" s="71">
        <f t="shared" si="4"/>
        <v>10.509227738936527</v>
      </c>
      <c r="I42" s="80">
        <f>SUM(I6:I41)</f>
        <v>5807.5099999999993</v>
      </c>
      <c r="J42" s="71">
        <f t="shared" si="5"/>
        <v>9.3985717432245011</v>
      </c>
      <c r="K42" s="80">
        <f>SUM(K6:K41)</f>
        <v>9072.2999999999993</v>
      </c>
      <c r="L42" s="71">
        <f t="shared" si="6"/>
        <v>14.682137857025756</v>
      </c>
      <c r="M42" s="80">
        <f>SUM(M6:M41)</f>
        <v>2691.0000000000005</v>
      </c>
      <c r="N42" s="71">
        <f t="shared" si="7"/>
        <v>4.3549742593671201</v>
      </c>
      <c r="O42" s="80">
        <f>SUM(O6:O41)</f>
        <v>34432.600000000006</v>
      </c>
      <c r="P42" s="80">
        <f>SUM(P6:P41)</f>
        <v>159530.5</v>
      </c>
      <c r="Q42" s="80">
        <f>SUM(Q6:Q41)</f>
        <v>92955.700000000012</v>
      </c>
    </row>
  </sheetData>
  <mergeCells count="4">
    <mergeCell ref="A1:Q1"/>
    <mergeCell ref="A2:A4"/>
    <mergeCell ref="B2:M2"/>
    <mergeCell ref="D3:H3"/>
  </mergeCells>
  <pageMargins left="0.41000000000000003" right="0.27" top="0.2" bottom="0.17" header="0.17" footer="0.17"/>
  <pageSetup scale="90" fitToWidth="0" fitToHeight="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workbookViewId="0"/>
  </sheetViews>
  <sheetFormatPr defaultRowHeight="12.75"/>
  <cols>
    <col min="1" max="1" width="9.140625" customWidth="1"/>
    <col min="2" max="2" width="8" customWidth="1"/>
    <col min="3" max="5" width="9.140625" customWidth="1"/>
    <col min="6" max="6" width="7.5703125" customWidth="1"/>
    <col min="7" max="7" width="9.140625" customWidth="1"/>
    <col min="8" max="8" width="6.7109375" customWidth="1"/>
    <col min="9" max="9" width="9.140625" customWidth="1"/>
    <col min="10" max="10" width="7.85546875" customWidth="1"/>
    <col min="11" max="11" width="9.140625" customWidth="1"/>
    <col min="12" max="12" width="6.5703125" customWidth="1"/>
    <col min="13" max="13" width="9.140625" customWidth="1"/>
    <col min="14" max="14" width="7" customWidth="1"/>
    <col min="15" max="15" width="9.140625" customWidth="1"/>
    <col min="16" max="16" width="8.42578125" customWidth="1"/>
    <col min="17" max="17" width="9.140625" customWidth="1"/>
  </cols>
  <sheetData>
    <row r="1" spans="1:19" ht="13.5" thickBot="1">
      <c r="D1" s="177"/>
      <c r="F1" s="177"/>
      <c r="H1" s="177"/>
      <c r="J1" s="177"/>
      <c r="L1" s="177"/>
      <c r="N1" s="177"/>
      <c r="P1" s="177"/>
      <c r="R1" s="177"/>
    </row>
    <row r="2" spans="1:19" ht="15.75" thickBot="1">
      <c r="A2" s="256" t="s">
        <v>92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</row>
    <row r="3" spans="1:19" ht="14.25" thickBot="1">
      <c r="A3" s="257" t="s">
        <v>0</v>
      </c>
      <c r="B3" s="258" t="s">
        <v>1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57"/>
      <c r="O3" s="56"/>
      <c r="P3" s="178"/>
      <c r="Q3" s="56"/>
      <c r="R3" s="178"/>
      <c r="S3" s="56"/>
    </row>
    <row r="4" spans="1:19" ht="14.25" thickBot="1">
      <c r="A4" s="257"/>
      <c r="B4" s="58"/>
      <c r="C4" s="59"/>
      <c r="D4" s="179"/>
      <c r="E4" s="259" t="s">
        <v>8</v>
      </c>
      <c r="F4" s="259"/>
      <c r="G4" s="259"/>
      <c r="H4" s="180"/>
      <c r="I4" s="58"/>
      <c r="J4" s="60"/>
      <c r="K4" s="58"/>
      <c r="L4" s="60"/>
      <c r="M4" s="58"/>
      <c r="N4" s="60"/>
      <c r="O4" s="56"/>
      <c r="P4" s="178"/>
      <c r="Q4" s="56"/>
      <c r="R4" s="178"/>
      <c r="S4" s="56"/>
    </row>
    <row r="5" spans="1:19" ht="95.25" thickBot="1">
      <c r="A5" s="257"/>
      <c r="B5" s="61" t="s">
        <v>6</v>
      </c>
      <c r="C5" s="61" t="s">
        <v>60</v>
      </c>
      <c r="D5" s="62" t="s">
        <v>61</v>
      </c>
      <c r="E5" s="55" t="s">
        <v>14</v>
      </c>
      <c r="F5" s="63"/>
      <c r="G5" s="55" t="s">
        <v>15</v>
      </c>
      <c r="H5" s="177"/>
      <c r="I5" s="55" t="s">
        <v>9</v>
      </c>
      <c r="J5" s="63" t="s">
        <v>89</v>
      </c>
      <c r="K5" s="55" t="s">
        <v>56</v>
      </c>
      <c r="L5" s="63" t="s">
        <v>65</v>
      </c>
      <c r="M5" s="55" t="s">
        <v>11</v>
      </c>
      <c r="N5" s="63"/>
      <c r="O5" s="55" t="s">
        <v>2</v>
      </c>
      <c r="P5" s="63"/>
      <c r="Q5" s="55" t="s">
        <v>3</v>
      </c>
      <c r="R5" s="63"/>
      <c r="S5" s="55" t="s">
        <v>4</v>
      </c>
    </row>
    <row r="6" spans="1:19" ht="14.25" thickBot="1">
      <c r="A6" s="64">
        <v>1</v>
      </c>
      <c r="B6" s="181">
        <v>2</v>
      </c>
      <c r="C6" s="182"/>
      <c r="D6" s="182" t="s">
        <v>67</v>
      </c>
      <c r="E6" s="67">
        <v>3</v>
      </c>
      <c r="F6" s="67" t="s">
        <v>67</v>
      </c>
      <c r="G6" s="68">
        <v>4</v>
      </c>
      <c r="H6" s="68" t="s">
        <v>67</v>
      </c>
      <c r="I6" s="68">
        <v>5</v>
      </c>
      <c r="J6" s="68" t="s">
        <v>67</v>
      </c>
      <c r="K6" s="68">
        <v>6</v>
      </c>
      <c r="L6" s="68" t="s">
        <v>67</v>
      </c>
      <c r="M6" s="68">
        <v>7</v>
      </c>
      <c r="N6" s="68" t="s">
        <v>67</v>
      </c>
      <c r="O6" s="68">
        <v>8</v>
      </c>
      <c r="P6" s="68" t="s">
        <v>67</v>
      </c>
      <c r="Q6" s="68">
        <v>9</v>
      </c>
      <c r="R6" s="68" t="s">
        <v>67</v>
      </c>
      <c r="S6" s="68">
        <v>10</v>
      </c>
    </row>
    <row r="7" spans="1:19">
      <c r="A7" s="69" t="s">
        <v>16</v>
      </c>
      <c r="B7" s="70">
        <f t="shared" ref="B7:B42" si="0">E7+G7+I7+K7+M7</f>
        <v>7515.3</v>
      </c>
      <c r="C7" s="79">
        <f t="shared" ref="C7:C43" si="1">E7+G7</f>
        <v>4120.8999999999996</v>
      </c>
      <c r="D7" s="71">
        <f t="shared" ref="D7:D43" si="2">C7/B7*100</f>
        <v>54.833473048314765</v>
      </c>
      <c r="E7" s="148">
        <v>2697.5</v>
      </c>
      <c r="F7" s="71">
        <f t="shared" ref="F7:F43" si="3">E7/B7*100</f>
        <v>35.893444040823383</v>
      </c>
      <c r="G7" s="149">
        <v>1423.4</v>
      </c>
      <c r="H7" s="71">
        <f t="shared" ref="H7:H43" si="4">G7/$B7*100</f>
        <v>18.940029007491386</v>
      </c>
      <c r="I7" s="149">
        <v>2400.3000000000002</v>
      </c>
      <c r="J7" s="71">
        <f t="shared" ref="J7:J43" si="5">I7/$B7*100</f>
        <v>31.938844756696337</v>
      </c>
      <c r="K7" s="149">
        <v>994.1</v>
      </c>
      <c r="L7" s="71">
        <f t="shared" ref="L7:L43" si="6">K7/$B7*100</f>
        <v>13.227682194988891</v>
      </c>
      <c r="M7" s="149">
        <v>0</v>
      </c>
      <c r="N7" s="71">
        <f t="shared" ref="N7:N43" si="7">M7/$B7*100</f>
        <v>0</v>
      </c>
      <c r="O7" s="149">
        <v>4416.7</v>
      </c>
      <c r="P7" s="71">
        <f t="shared" ref="P7:P43" si="8">O7/$B7*100</f>
        <v>58.769443668250098</v>
      </c>
      <c r="Q7" s="123">
        <v>44191</v>
      </c>
      <c r="R7" s="71">
        <f t="shared" ref="R7:R43" si="9">Q7/$B7*100</f>
        <v>588.01378521150184</v>
      </c>
      <c r="S7" s="123">
        <v>16702.7</v>
      </c>
    </row>
    <row r="8" spans="1:19">
      <c r="A8" s="72" t="s">
        <v>17</v>
      </c>
      <c r="B8" s="70">
        <f t="shared" si="0"/>
        <v>2091.1</v>
      </c>
      <c r="C8" s="79">
        <f t="shared" si="1"/>
        <v>1797.6</v>
      </c>
      <c r="D8" s="71">
        <f t="shared" si="2"/>
        <v>85.964324996413367</v>
      </c>
      <c r="E8" s="150">
        <v>1777.8</v>
      </c>
      <c r="F8" s="71">
        <f t="shared" si="3"/>
        <v>85.017454928028314</v>
      </c>
      <c r="G8" s="151">
        <v>19.8</v>
      </c>
      <c r="H8" s="71">
        <f t="shared" si="4"/>
        <v>0.9468700683850606</v>
      </c>
      <c r="I8" s="151">
        <v>291.3</v>
      </c>
      <c r="J8" s="71">
        <f t="shared" si="5"/>
        <v>13.930467218210513</v>
      </c>
      <c r="K8" s="151">
        <v>2.2000000000000002</v>
      </c>
      <c r="L8" s="71">
        <f t="shared" si="6"/>
        <v>0.10520778537611786</v>
      </c>
      <c r="M8" s="151">
        <v>0</v>
      </c>
      <c r="N8" s="71">
        <f t="shared" si="7"/>
        <v>0</v>
      </c>
      <c r="O8" s="151">
        <v>0</v>
      </c>
      <c r="P8" s="71">
        <f t="shared" si="8"/>
        <v>0</v>
      </c>
      <c r="Q8" s="126">
        <v>5012.8999999999996</v>
      </c>
      <c r="R8" s="71">
        <f t="shared" si="9"/>
        <v>239.72550332360956</v>
      </c>
      <c r="S8" s="127">
        <v>5012.8999999999996</v>
      </c>
    </row>
    <row r="9" spans="1:19">
      <c r="A9" s="72" t="s">
        <v>18</v>
      </c>
      <c r="B9" s="70">
        <f t="shared" si="0"/>
        <v>836.1</v>
      </c>
      <c r="C9" s="79">
        <f t="shared" si="1"/>
        <v>745.7</v>
      </c>
      <c r="D9" s="71">
        <f t="shared" si="2"/>
        <v>89.187896184666897</v>
      </c>
      <c r="E9" s="150">
        <v>544.20000000000005</v>
      </c>
      <c r="F9" s="71">
        <f t="shared" si="3"/>
        <v>65.087908144958746</v>
      </c>
      <c r="G9" s="151">
        <v>201.5</v>
      </c>
      <c r="H9" s="71">
        <f t="shared" si="4"/>
        <v>24.099988039708169</v>
      </c>
      <c r="I9" s="151">
        <v>56.8</v>
      </c>
      <c r="J9" s="71">
        <f t="shared" si="5"/>
        <v>6.7934457600765459</v>
      </c>
      <c r="K9" s="151">
        <v>33.6</v>
      </c>
      <c r="L9" s="71">
        <f t="shared" si="6"/>
        <v>4.018658055256549</v>
      </c>
      <c r="M9" s="151">
        <v>0</v>
      </c>
      <c r="N9" s="71">
        <f t="shared" si="7"/>
        <v>0</v>
      </c>
      <c r="O9" s="151">
        <v>1278.8</v>
      </c>
      <c r="P9" s="71">
        <f t="shared" si="8"/>
        <v>152.94821193637125</v>
      </c>
      <c r="Q9" s="126">
        <v>5373.8</v>
      </c>
      <c r="R9" s="71">
        <f t="shared" si="9"/>
        <v>642.72216242076308</v>
      </c>
      <c r="S9" s="127">
        <v>5373.8</v>
      </c>
    </row>
    <row r="10" spans="1:19">
      <c r="A10" s="72" t="s">
        <v>19</v>
      </c>
      <c r="B10" s="70">
        <f t="shared" si="0"/>
        <v>392.90000000000003</v>
      </c>
      <c r="C10" s="79">
        <f t="shared" si="1"/>
        <v>385.3</v>
      </c>
      <c r="D10" s="71">
        <f t="shared" si="2"/>
        <v>98.065665563756681</v>
      </c>
      <c r="E10" s="150">
        <v>385.3</v>
      </c>
      <c r="F10" s="71">
        <f t="shared" si="3"/>
        <v>98.065665563756681</v>
      </c>
      <c r="G10" s="151">
        <v>0</v>
      </c>
      <c r="H10" s="71">
        <f t="shared" si="4"/>
        <v>0</v>
      </c>
      <c r="I10" s="151">
        <v>7.6</v>
      </c>
      <c r="J10" s="71">
        <f t="shared" si="5"/>
        <v>1.9343344362433186</v>
      </c>
      <c r="K10" s="151">
        <v>0</v>
      </c>
      <c r="L10" s="71">
        <f t="shared" si="6"/>
        <v>0</v>
      </c>
      <c r="M10" s="151">
        <v>0</v>
      </c>
      <c r="N10" s="71">
        <f t="shared" si="7"/>
        <v>0</v>
      </c>
      <c r="O10" s="151">
        <v>0</v>
      </c>
      <c r="P10" s="71">
        <f t="shared" si="8"/>
        <v>0</v>
      </c>
      <c r="Q10" s="126">
        <v>543.1</v>
      </c>
      <c r="R10" s="71">
        <f t="shared" si="9"/>
        <v>138.22855688470349</v>
      </c>
      <c r="S10" s="127">
        <v>543.1</v>
      </c>
    </row>
    <row r="11" spans="1:19">
      <c r="A11" s="72" t="s">
        <v>20</v>
      </c>
      <c r="B11" s="70">
        <f t="shared" si="0"/>
        <v>1199.5</v>
      </c>
      <c r="C11" s="79">
        <f t="shared" si="1"/>
        <v>1116.2</v>
      </c>
      <c r="D11" s="71">
        <f t="shared" si="2"/>
        <v>93.055439766569407</v>
      </c>
      <c r="E11" s="150">
        <v>1081.2</v>
      </c>
      <c r="F11" s="71">
        <f t="shared" si="3"/>
        <v>90.13755731554815</v>
      </c>
      <c r="G11" s="151">
        <v>35</v>
      </c>
      <c r="H11" s="71">
        <f t="shared" si="4"/>
        <v>2.9178824510212591</v>
      </c>
      <c r="I11" s="151">
        <v>83.3</v>
      </c>
      <c r="J11" s="71">
        <f t="shared" si="5"/>
        <v>6.9445602334305949</v>
      </c>
      <c r="K11" s="151">
        <v>0</v>
      </c>
      <c r="L11" s="71">
        <f t="shared" si="6"/>
        <v>0</v>
      </c>
      <c r="M11" s="151">
        <v>0</v>
      </c>
      <c r="N11" s="71">
        <f t="shared" si="7"/>
        <v>0</v>
      </c>
      <c r="O11" s="151">
        <v>452.6</v>
      </c>
      <c r="P11" s="71">
        <f t="shared" si="8"/>
        <v>37.732388495206337</v>
      </c>
      <c r="Q11" s="126">
        <v>794.4</v>
      </c>
      <c r="R11" s="71">
        <f t="shared" si="9"/>
        <v>66.227594831179658</v>
      </c>
      <c r="S11" s="127">
        <v>719</v>
      </c>
    </row>
    <row r="12" spans="1:19">
      <c r="A12" s="72" t="s">
        <v>21</v>
      </c>
      <c r="B12" s="70">
        <f t="shared" si="0"/>
        <v>3151.1</v>
      </c>
      <c r="C12" s="79">
        <f t="shared" si="1"/>
        <v>2181.6</v>
      </c>
      <c r="D12" s="71">
        <f t="shared" si="2"/>
        <v>69.232966265748459</v>
      </c>
      <c r="E12" s="150">
        <v>2123</v>
      </c>
      <c r="F12" s="71">
        <f t="shared" si="3"/>
        <v>67.373298213322329</v>
      </c>
      <c r="G12" s="151">
        <v>58.6</v>
      </c>
      <c r="H12" s="71">
        <f t="shared" si="4"/>
        <v>1.8596680524261371</v>
      </c>
      <c r="I12" s="151">
        <v>207</v>
      </c>
      <c r="J12" s="71">
        <f t="shared" si="5"/>
        <v>6.5691345879216785</v>
      </c>
      <c r="K12" s="151">
        <v>762.5</v>
      </c>
      <c r="L12" s="71">
        <f t="shared" si="6"/>
        <v>24.197899146329853</v>
      </c>
      <c r="M12" s="151">
        <v>0</v>
      </c>
      <c r="N12" s="71">
        <f t="shared" si="7"/>
        <v>0</v>
      </c>
      <c r="O12" s="151">
        <v>515.29999999999995</v>
      </c>
      <c r="P12" s="71">
        <f t="shared" si="8"/>
        <v>16.353019580463965</v>
      </c>
      <c r="Q12" s="126">
        <v>2511.8000000000002</v>
      </c>
      <c r="R12" s="71">
        <f t="shared" si="9"/>
        <v>79.711846656723068</v>
      </c>
      <c r="S12" s="127">
        <v>2320.3000000000002</v>
      </c>
    </row>
    <row r="13" spans="1:19">
      <c r="A13" s="72" t="s">
        <v>22</v>
      </c>
      <c r="B13" s="70">
        <f t="shared" si="0"/>
        <v>1548.5</v>
      </c>
      <c r="C13" s="79">
        <f t="shared" si="1"/>
        <v>1135.8</v>
      </c>
      <c r="D13" s="71">
        <f t="shared" si="2"/>
        <v>73.34840167904423</v>
      </c>
      <c r="E13" s="150">
        <v>1087.5</v>
      </c>
      <c r="F13" s="71">
        <f t="shared" si="3"/>
        <v>70.229254116887304</v>
      </c>
      <c r="G13" s="151">
        <v>48.3</v>
      </c>
      <c r="H13" s="71">
        <f t="shared" si="4"/>
        <v>3.1191475621569258</v>
      </c>
      <c r="I13" s="151">
        <v>412.7</v>
      </c>
      <c r="J13" s="71">
        <f t="shared" si="5"/>
        <v>26.65159832095576</v>
      </c>
      <c r="K13" s="151">
        <v>0</v>
      </c>
      <c r="L13" s="71">
        <f t="shared" si="6"/>
        <v>0</v>
      </c>
      <c r="M13" s="151">
        <v>0</v>
      </c>
      <c r="N13" s="71">
        <f t="shared" si="7"/>
        <v>0</v>
      </c>
      <c r="O13" s="151">
        <v>0</v>
      </c>
      <c r="P13" s="71">
        <f t="shared" si="8"/>
        <v>0</v>
      </c>
      <c r="Q13" s="126">
        <v>369</v>
      </c>
      <c r="R13" s="71">
        <f t="shared" si="9"/>
        <v>23.829512431385211</v>
      </c>
      <c r="S13" s="127">
        <v>369</v>
      </c>
    </row>
    <row r="14" spans="1:19">
      <c r="A14" s="72" t="s">
        <v>23</v>
      </c>
      <c r="B14" s="70">
        <f t="shared" si="0"/>
        <v>1805.5</v>
      </c>
      <c r="C14" s="79">
        <f t="shared" si="1"/>
        <v>1686.7</v>
      </c>
      <c r="D14" s="71">
        <f t="shared" si="2"/>
        <v>93.420105234007195</v>
      </c>
      <c r="E14" s="150">
        <v>1686.7</v>
      </c>
      <c r="F14" s="71">
        <f t="shared" si="3"/>
        <v>93.420105234007195</v>
      </c>
      <c r="G14" s="151">
        <v>0</v>
      </c>
      <c r="H14" s="71">
        <f t="shared" si="4"/>
        <v>0</v>
      </c>
      <c r="I14" s="151">
        <v>13.5</v>
      </c>
      <c r="J14" s="71">
        <f t="shared" si="5"/>
        <v>0.7477153143173636</v>
      </c>
      <c r="K14" s="151">
        <v>105.3</v>
      </c>
      <c r="L14" s="71">
        <f t="shared" si="6"/>
        <v>5.8321794516754357</v>
      </c>
      <c r="M14" s="151">
        <v>0</v>
      </c>
      <c r="N14" s="71">
        <f t="shared" si="7"/>
        <v>0</v>
      </c>
      <c r="O14" s="151">
        <v>34.9</v>
      </c>
      <c r="P14" s="71">
        <f t="shared" si="8"/>
        <v>1.9329825533093326</v>
      </c>
      <c r="Q14" s="126">
        <v>1035.0999999999999</v>
      </c>
      <c r="R14" s="71">
        <f t="shared" si="9"/>
        <v>57.330379396289111</v>
      </c>
      <c r="S14" s="127">
        <v>1035.0999999999999</v>
      </c>
    </row>
    <row r="15" spans="1:19">
      <c r="A15" s="72" t="s">
        <v>68</v>
      </c>
      <c r="B15" s="70">
        <f t="shared" si="0"/>
        <v>1186.1000000000001</v>
      </c>
      <c r="C15" s="79">
        <f t="shared" si="1"/>
        <v>1013.2</v>
      </c>
      <c r="D15" s="71">
        <f t="shared" si="2"/>
        <v>85.422814265239012</v>
      </c>
      <c r="E15" s="125">
        <v>937.7</v>
      </c>
      <c r="F15" s="71">
        <f t="shared" si="3"/>
        <v>79.057415057752294</v>
      </c>
      <c r="G15" s="151">
        <v>75.5</v>
      </c>
      <c r="H15" s="71">
        <f t="shared" si="4"/>
        <v>6.3653992074867203</v>
      </c>
      <c r="I15" s="151">
        <v>1</v>
      </c>
      <c r="J15" s="71">
        <f t="shared" si="5"/>
        <v>8.4309923277969809E-2</v>
      </c>
      <c r="K15" s="151">
        <v>171.9</v>
      </c>
      <c r="L15" s="71">
        <f t="shared" si="6"/>
        <v>14.49287581148301</v>
      </c>
      <c r="M15" s="151">
        <v>0</v>
      </c>
      <c r="N15" s="71">
        <f t="shared" si="7"/>
        <v>0</v>
      </c>
      <c r="O15" s="151">
        <v>169.3</v>
      </c>
      <c r="P15" s="71">
        <f t="shared" si="8"/>
        <v>14.27367001096029</v>
      </c>
      <c r="Q15" s="126">
        <v>1191.5999999999999</v>
      </c>
      <c r="R15" s="71">
        <f t="shared" si="9"/>
        <v>100.46370457802882</v>
      </c>
      <c r="S15" s="127">
        <v>1191.5999999999999</v>
      </c>
    </row>
    <row r="16" spans="1:19">
      <c r="A16" s="73" t="s">
        <v>25</v>
      </c>
      <c r="B16" s="70">
        <f t="shared" si="0"/>
        <v>2666.1</v>
      </c>
      <c r="C16" s="79">
        <f t="shared" si="1"/>
        <v>2481.6</v>
      </c>
      <c r="D16" s="71">
        <f t="shared" si="2"/>
        <v>93.079779453133796</v>
      </c>
      <c r="E16" s="125">
        <v>2394</v>
      </c>
      <c r="F16" s="71">
        <f t="shared" si="3"/>
        <v>89.794081242263985</v>
      </c>
      <c r="G16" s="151">
        <v>87.6</v>
      </c>
      <c r="H16" s="71">
        <f t="shared" si="4"/>
        <v>3.2856982108698101</v>
      </c>
      <c r="I16" s="151">
        <v>14.7</v>
      </c>
      <c r="J16" s="71">
        <f t="shared" si="5"/>
        <v>0.55136716552267351</v>
      </c>
      <c r="K16" s="151">
        <v>169.8</v>
      </c>
      <c r="L16" s="71">
        <f t="shared" si="6"/>
        <v>6.3688533813435368</v>
      </c>
      <c r="M16" s="151">
        <v>0</v>
      </c>
      <c r="N16" s="71">
        <f t="shared" si="7"/>
        <v>0</v>
      </c>
      <c r="O16" s="151">
        <v>90</v>
      </c>
      <c r="P16" s="71">
        <f t="shared" si="8"/>
        <v>3.3757173399347362</v>
      </c>
      <c r="Q16" s="126">
        <v>722.1</v>
      </c>
      <c r="R16" s="71">
        <f t="shared" si="9"/>
        <v>27.084505457409701</v>
      </c>
      <c r="S16" s="127">
        <v>722.1</v>
      </c>
    </row>
    <row r="17" spans="1:19">
      <c r="A17" s="74" t="s">
        <v>26</v>
      </c>
      <c r="B17" s="70">
        <f t="shared" si="0"/>
        <v>583.29999999999995</v>
      </c>
      <c r="C17" s="79">
        <f t="shared" si="1"/>
        <v>525</v>
      </c>
      <c r="D17" s="71">
        <f t="shared" si="2"/>
        <v>90.005143151037217</v>
      </c>
      <c r="E17" s="151">
        <v>399.1</v>
      </c>
      <c r="F17" s="71">
        <f t="shared" si="3"/>
        <v>68.421052631578959</v>
      </c>
      <c r="G17" s="151">
        <v>125.9</v>
      </c>
      <c r="H17" s="71">
        <f t="shared" si="4"/>
        <v>21.584090519458258</v>
      </c>
      <c r="I17" s="151">
        <v>58.3</v>
      </c>
      <c r="J17" s="71">
        <f t="shared" si="5"/>
        <v>9.9948568489627974</v>
      </c>
      <c r="K17" s="151">
        <v>0</v>
      </c>
      <c r="L17" s="71">
        <f t="shared" si="6"/>
        <v>0</v>
      </c>
      <c r="M17" s="151">
        <v>0</v>
      </c>
      <c r="N17" s="71">
        <f t="shared" si="7"/>
        <v>0</v>
      </c>
      <c r="O17" s="151">
        <v>10516.4</v>
      </c>
      <c r="P17" s="71">
        <f t="shared" si="8"/>
        <v>1802.9144522544148</v>
      </c>
      <c r="Q17" s="126">
        <v>8520.2000000000007</v>
      </c>
      <c r="R17" s="71">
        <f t="shared" si="9"/>
        <v>1460.6891822389853</v>
      </c>
      <c r="S17" s="127">
        <v>8447.7000000000007</v>
      </c>
    </row>
    <row r="18" spans="1:19">
      <c r="A18" s="74" t="s">
        <v>69</v>
      </c>
      <c r="B18" s="70">
        <f t="shared" si="0"/>
        <v>54028.200000000004</v>
      </c>
      <c r="C18" s="79">
        <f t="shared" si="1"/>
        <v>53880.200000000004</v>
      </c>
      <c r="D18" s="71">
        <f t="shared" si="2"/>
        <v>99.726068978792554</v>
      </c>
      <c r="E18" s="126">
        <v>50351.3</v>
      </c>
      <c r="F18" s="71">
        <f t="shared" si="3"/>
        <v>93.194479919745604</v>
      </c>
      <c r="G18" s="151">
        <v>3528.9</v>
      </c>
      <c r="H18" s="71">
        <f t="shared" si="4"/>
        <v>6.5315890590469428</v>
      </c>
      <c r="I18" s="151">
        <v>148</v>
      </c>
      <c r="J18" s="71">
        <f t="shared" si="5"/>
        <v>0.2739310212074435</v>
      </c>
      <c r="K18" s="151">
        <v>0</v>
      </c>
      <c r="L18" s="71">
        <f t="shared" si="6"/>
        <v>0</v>
      </c>
      <c r="M18" s="151">
        <v>0</v>
      </c>
      <c r="N18" s="71">
        <f t="shared" si="7"/>
        <v>0</v>
      </c>
      <c r="O18" s="151">
        <v>3724.8</v>
      </c>
      <c r="P18" s="71">
        <f t="shared" si="8"/>
        <v>6.8941774850911184</v>
      </c>
      <c r="Q18" s="126">
        <v>1099.8</v>
      </c>
      <c r="R18" s="71">
        <f t="shared" si="9"/>
        <v>2.0356036292158537</v>
      </c>
      <c r="S18" s="127">
        <v>1099.8</v>
      </c>
    </row>
    <row r="19" spans="1:19">
      <c r="A19" s="74" t="s">
        <v>28</v>
      </c>
      <c r="B19" s="70">
        <f t="shared" si="0"/>
        <v>1309.9000000000001</v>
      </c>
      <c r="C19" s="79">
        <f t="shared" si="1"/>
        <v>811.1</v>
      </c>
      <c r="D19" s="71">
        <f t="shared" si="2"/>
        <v>61.920757309718297</v>
      </c>
      <c r="E19" s="151">
        <v>811.1</v>
      </c>
      <c r="F19" s="71">
        <f t="shared" si="3"/>
        <v>61.920757309718297</v>
      </c>
      <c r="G19" s="151">
        <v>0</v>
      </c>
      <c r="H19" s="71">
        <f t="shared" si="4"/>
        <v>0</v>
      </c>
      <c r="I19" s="151">
        <v>164.8</v>
      </c>
      <c r="J19" s="71">
        <f t="shared" si="5"/>
        <v>12.581113062065807</v>
      </c>
      <c r="K19" s="151">
        <v>0</v>
      </c>
      <c r="L19" s="71">
        <f t="shared" si="6"/>
        <v>0</v>
      </c>
      <c r="M19" s="151">
        <v>334</v>
      </c>
      <c r="N19" s="71">
        <f t="shared" si="7"/>
        <v>25.498129628215892</v>
      </c>
      <c r="O19" s="151">
        <v>0.7</v>
      </c>
      <c r="P19" s="71">
        <f t="shared" si="8"/>
        <v>5.3439193831590195E-2</v>
      </c>
      <c r="Q19" s="126">
        <v>912.6</v>
      </c>
      <c r="R19" s="71">
        <f t="shared" si="9"/>
        <v>69.66944041529888</v>
      </c>
      <c r="S19" s="127">
        <v>912.6</v>
      </c>
    </row>
    <row r="20" spans="1:19">
      <c r="A20" s="75" t="s">
        <v>29</v>
      </c>
      <c r="B20" s="70">
        <f t="shared" si="0"/>
        <v>2775.8999999999996</v>
      </c>
      <c r="C20" s="79">
        <f t="shared" si="1"/>
        <v>2672.2</v>
      </c>
      <c r="D20" s="71">
        <f t="shared" si="2"/>
        <v>96.264274649663179</v>
      </c>
      <c r="E20" s="151">
        <v>2619</v>
      </c>
      <c r="F20" s="71">
        <f t="shared" si="3"/>
        <v>94.347779098670713</v>
      </c>
      <c r="G20" s="151">
        <v>53.2</v>
      </c>
      <c r="H20" s="71">
        <f t="shared" si="4"/>
        <v>1.916495550992471</v>
      </c>
      <c r="I20" s="151">
        <v>102.2</v>
      </c>
      <c r="J20" s="71">
        <f t="shared" si="5"/>
        <v>3.6816888216434314</v>
      </c>
      <c r="K20" s="151">
        <v>1.5</v>
      </c>
      <c r="L20" s="71">
        <f t="shared" si="6"/>
        <v>5.403652869339675E-2</v>
      </c>
      <c r="M20" s="151">
        <v>0</v>
      </c>
      <c r="N20" s="71">
        <f t="shared" si="7"/>
        <v>0</v>
      </c>
      <c r="O20" s="151">
        <v>2838.6</v>
      </c>
      <c r="P20" s="71">
        <f t="shared" si="8"/>
        <v>102.258726899384</v>
      </c>
      <c r="Q20" s="131">
        <v>8604.2999999999993</v>
      </c>
      <c r="R20" s="71">
        <f t="shared" si="9"/>
        <v>309.96433589106238</v>
      </c>
      <c r="S20" s="127">
        <v>5765.7</v>
      </c>
    </row>
    <row r="21" spans="1:19">
      <c r="A21" s="74" t="s">
        <v>30</v>
      </c>
      <c r="B21" s="70">
        <f t="shared" si="0"/>
        <v>1427.5</v>
      </c>
      <c r="C21" s="79">
        <f t="shared" si="1"/>
        <v>1393.7</v>
      </c>
      <c r="D21" s="71">
        <f t="shared" si="2"/>
        <v>97.6322241681261</v>
      </c>
      <c r="E21" s="151">
        <v>1393.7</v>
      </c>
      <c r="F21" s="71">
        <f t="shared" si="3"/>
        <v>97.6322241681261</v>
      </c>
      <c r="G21" s="151">
        <v>0</v>
      </c>
      <c r="H21" s="71">
        <f t="shared" si="4"/>
        <v>0</v>
      </c>
      <c r="I21" s="151">
        <v>33.799999999999997</v>
      </c>
      <c r="J21" s="71">
        <f t="shared" si="5"/>
        <v>2.3677758318739053</v>
      </c>
      <c r="K21" s="151">
        <v>0</v>
      </c>
      <c r="L21" s="71">
        <f t="shared" si="6"/>
        <v>0</v>
      </c>
      <c r="M21" s="151">
        <v>0</v>
      </c>
      <c r="N21" s="71">
        <f t="shared" si="7"/>
        <v>0</v>
      </c>
      <c r="O21" s="151">
        <v>202.5</v>
      </c>
      <c r="P21" s="71">
        <f t="shared" si="8"/>
        <v>14.185639229422067</v>
      </c>
      <c r="Q21" s="126">
        <v>40.5</v>
      </c>
      <c r="R21" s="71">
        <f t="shared" si="9"/>
        <v>2.8371278458844134</v>
      </c>
      <c r="S21" s="127">
        <v>40.5</v>
      </c>
    </row>
    <row r="22" spans="1:19">
      <c r="A22" s="74" t="s">
        <v>31</v>
      </c>
      <c r="B22" s="70">
        <f t="shared" si="0"/>
        <v>1110.9000000000001</v>
      </c>
      <c r="C22" s="79">
        <f t="shared" si="1"/>
        <v>909.2</v>
      </c>
      <c r="D22" s="71">
        <f t="shared" si="2"/>
        <v>81.843550274552157</v>
      </c>
      <c r="E22" s="151">
        <v>909.2</v>
      </c>
      <c r="F22" s="71">
        <f t="shared" si="3"/>
        <v>81.843550274552157</v>
      </c>
      <c r="G22" s="151">
        <v>0</v>
      </c>
      <c r="H22" s="71">
        <f t="shared" si="4"/>
        <v>0</v>
      </c>
      <c r="I22" s="151">
        <v>117.5</v>
      </c>
      <c r="J22" s="71">
        <f t="shared" si="5"/>
        <v>10.577009631830046</v>
      </c>
      <c r="K22" s="151">
        <v>76.5</v>
      </c>
      <c r="L22" s="71">
        <f t="shared" si="6"/>
        <v>6.8863083985957321</v>
      </c>
      <c r="M22" s="151">
        <v>7.7</v>
      </c>
      <c r="N22" s="71">
        <f t="shared" si="7"/>
        <v>0.69313169502205418</v>
      </c>
      <c r="O22" s="151">
        <v>52.5</v>
      </c>
      <c r="P22" s="71">
        <f t="shared" si="8"/>
        <v>4.7258979206049139</v>
      </c>
      <c r="Q22" s="126">
        <v>6563.3</v>
      </c>
      <c r="R22" s="71">
        <f t="shared" si="9"/>
        <v>590.80925375821403</v>
      </c>
      <c r="S22" s="127">
        <v>6257.1</v>
      </c>
    </row>
    <row r="23" spans="1:19">
      <c r="A23" s="74" t="s">
        <v>32</v>
      </c>
      <c r="B23" s="70">
        <f t="shared" si="0"/>
        <v>2141.8000000000002</v>
      </c>
      <c r="C23" s="79">
        <f t="shared" si="1"/>
        <v>946.5</v>
      </c>
      <c r="D23" s="71">
        <f t="shared" si="2"/>
        <v>44.191801288635723</v>
      </c>
      <c r="E23" s="151">
        <v>946.5</v>
      </c>
      <c r="F23" s="71">
        <f t="shared" si="3"/>
        <v>44.191801288635723</v>
      </c>
      <c r="G23" s="151">
        <v>0</v>
      </c>
      <c r="H23" s="71">
        <f t="shared" si="4"/>
        <v>0</v>
      </c>
      <c r="I23" s="151">
        <v>184.5</v>
      </c>
      <c r="J23" s="71">
        <f t="shared" si="5"/>
        <v>8.6142496965169464</v>
      </c>
      <c r="K23" s="151">
        <v>1010.8</v>
      </c>
      <c r="L23" s="71">
        <f t="shared" si="6"/>
        <v>47.19394901484732</v>
      </c>
      <c r="M23" s="151">
        <v>0</v>
      </c>
      <c r="N23" s="71">
        <f t="shared" si="7"/>
        <v>0</v>
      </c>
      <c r="O23" s="151">
        <v>131.9</v>
      </c>
      <c r="P23" s="71">
        <f t="shared" si="8"/>
        <v>6.1583714632552056</v>
      </c>
      <c r="Q23" s="126">
        <v>6744.7</v>
      </c>
      <c r="R23" s="71">
        <f t="shared" si="9"/>
        <v>314.90802129050326</v>
      </c>
      <c r="S23" s="127">
        <v>6744.4</v>
      </c>
    </row>
    <row r="24" spans="1:19">
      <c r="A24" s="74" t="s">
        <v>33</v>
      </c>
      <c r="B24" s="70">
        <f t="shared" si="0"/>
        <v>3238.8</v>
      </c>
      <c r="C24" s="79">
        <f t="shared" si="1"/>
        <v>2174.8000000000002</v>
      </c>
      <c r="D24" s="71">
        <f t="shared" si="2"/>
        <v>67.148326540694086</v>
      </c>
      <c r="E24" s="151">
        <v>2174.8000000000002</v>
      </c>
      <c r="F24" s="71">
        <f t="shared" si="3"/>
        <v>67.148326540694086</v>
      </c>
      <c r="G24" s="151">
        <v>0</v>
      </c>
      <c r="H24" s="71">
        <f t="shared" si="4"/>
        <v>0</v>
      </c>
      <c r="I24" s="151">
        <v>152.19999999999999</v>
      </c>
      <c r="J24" s="71">
        <f t="shared" si="5"/>
        <v>4.6992713350623685</v>
      </c>
      <c r="K24" s="151">
        <v>911.8</v>
      </c>
      <c r="L24" s="71">
        <f t="shared" si="6"/>
        <v>28.15240212424354</v>
      </c>
      <c r="M24" s="151">
        <v>0</v>
      </c>
      <c r="N24" s="71">
        <f t="shared" si="7"/>
        <v>0</v>
      </c>
      <c r="O24" s="151">
        <v>1308.5999999999999</v>
      </c>
      <c r="P24" s="71">
        <f t="shared" si="8"/>
        <v>40.403853278992216</v>
      </c>
      <c r="Q24" s="126">
        <v>2278.4</v>
      </c>
      <c r="R24" s="71">
        <f t="shared" si="9"/>
        <v>70.347042114363347</v>
      </c>
      <c r="S24" s="127">
        <v>2239.6999999999998</v>
      </c>
    </row>
    <row r="25" spans="1:19">
      <c r="A25" s="74" t="s">
        <v>34</v>
      </c>
      <c r="B25" s="70">
        <f t="shared" si="0"/>
        <v>2474</v>
      </c>
      <c r="C25" s="79">
        <f t="shared" si="1"/>
        <v>2452.3000000000002</v>
      </c>
      <c r="D25" s="71">
        <f t="shared" si="2"/>
        <v>99.122877930476974</v>
      </c>
      <c r="E25" s="151">
        <v>2452.3000000000002</v>
      </c>
      <c r="F25" s="71">
        <f t="shared" si="3"/>
        <v>99.122877930476974</v>
      </c>
      <c r="G25" s="151">
        <v>0</v>
      </c>
      <c r="H25" s="71">
        <f t="shared" si="4"/>
        <v>0</v>
      </c>
      <c r="I25" s="151">
        <v>21.7</v>
      </c>
      <c r="J25" s="71">
        <f t="shared" si="5"/>
        <v>0.8771220695230395</v>
      </c>
      <c r="K25" s="151">
        <v>0</v>
      </c>
      <c r="L25" s="71">
        <f t="shared" si="6"/>
        <v>0</v>
      </c>
      <c r="M25" s="151">
        <v>0</v>
      </c>
      <c r="N25" s="71">
        <f t="shared" si="7"/>
        <v>0</v>
      </c>
      <c r="O25" s="151">
        <v>0</v>
      </c>
      <c r="P25" s="71">
        <f t="shared" si="8"/>
        <v>0</v>
      </c>
      <c r="Q25" s="126">
        <v>749.6</v>
      </c>
      <c r="R25" s="71">
        <f t="shared" si="9"/>
        <v>30.299110751818919</v>
      </c>
      <c r="S25" s="127">
        <v>749.6</v>
      </c>
    </row>
    <row r="26" spans="1:19">
      <c r="A26" s="74" t="s">
        <v>35</v>
      </c>
      <c r="B26" s="70">
        <f t="shared" si="0"/>
        <v>6295.4</v>
      </c>
      <c r="C26" s="79">
        <f t="shared" si="1"/>
        <v>3589.6000000000004</v>
      </c>
      <c r="D26" s="71">
        <f t="shared" si="2"/>
        <v>57.019410998506856</v>
      </c>
      <c r="E26" s="151">
        <v>2789.8</v>
      </c>
      <c r="F26" s="71">
        <f t="shared" si="3"/>
        <v>44.314896591161805</v>
      </c>
      <c r="G26" s="151">
        <v>799.8</v>
      </c>
      <c r="H26" s="71">
        <f t="shared" si="4"/>
        <v>12.704514407345046</v>
      </c>
      <c r="I26" s="151">
        <v>529.5</v>
      </c>
      <c r="J26" s="71">
        <f t="shared" si="5"/>
        <v>8.410903199161293</v>
      </c>
      <c r="K26" s="151">
        <v>1.9</v>
      </c>
      <c r="L26" s="71">
        <f t="shared" si="6"/>
        <v>3.0180766909171777E-2</v>
      </c>
      <c r="M26" s="151">
        <v>2174.4</v>
      </c>
      <c r="N26" s="71">
        <f t="shared" si="7"/>
        <v>34.539505035422692</v>
      </c>
      <c r="O26" s="151">
        <v>500</v>
      </c>
      <c r="P26" s="71">
        <f t="shared" si="8"/>
        <v>7.9423070813609939</v>
      </c>
      <c r="Q26" s="126">
        <v>1939.6</v>
      </c>
      <c r="R26" s="71">
        <f t="shared" si="9"/>
        <v>30.809797630015566</v>
      </c>
      <c r="S26" s="127">
        <v>1939.6</v>
      </c>
    </row>
    <row r="27" spans="1:19">
      <c r="A27" s="74" t="s">
        <v>36</v>
      </c>
      <c r="B27" s="70">
        <f t="shared" si="0"/>
        <v>4192.6000000000004</v>
      </c>
      <c r="C27" s="79">
        <f t="shared" si="1"/>
        <v>2004</v>
      </c>
      <c r="D27" s="71">
        <f t="shared" si="2"/>
        <v>47.798502122787767</v>
      </c>
      <c r="E27" s="151">
        <v>1981.9</v>
      </c>
      <c r="F27" s="71">
        <f t="shared" si="3"/>
        <v>47.271382912751037</v>
      </c>
      <c r="G27" s="151">
        <v>22.1</v>
      </c>
      <c r="H27" s="71">
        <f t="shared" si="4"/>
        <v>0.52711921003673134</v>
      </c>
      <c r="I27" s="151">
        <v>616.6</v>
      </c>
      <c r="J27" s="71">
        <f t="shared" si="5"/>
        <v>14.70686447550446</v>
      </c>
      <c r="K27" s="151">
        <v>1572</v>
      </c>
      <c r="L27" s="71">
        <f t="shared" si="6"/>
        <v>37.494633401707766</v>
      </c>
      <c r="M27" s="151">
        <v>0</v>
      </c>
      <c r="N27" s="71">
        <f t="shared" si="7"/>
        <v>0</v>
      </c>
      <c r="O27" s="151">
        <v>892.9</v>
      </c>
      <c r="P27" s="71">
        <f t="shared" si="8"/>
        <v>21.297047178361872</v>
      </c>
      <c r="Q27" s="126">
        <v>2691.8</v>
      </c>
      <c r="R27" s="71">
        <f t="shared" si="9"/>
        <v>64.203596813433194</v>
      </c>
      <c r="S27" s="127">
        <v>2444.6</v>
      </c>
    </row>
    <row r="28" spans="1:19">
      <c r="A28" s="74" t="s">
        <v>37</v>
      </c>
      <c r="B28" s="70">
        <f t="shared" si="0"/>
        <v>204.89999999999998</v>
      </c>
      <c r="C28" s="79">
        <f t="shared" si="1"/>
        <v>200.7</v>
      </c>
      <c r="D28" s="71">
        <f t="shared" si="2"/>
        <v>97.950219619326504</v>
      </c>
      <c r="E28" s="151">
        <v>200.7</v>
      </c>
      <c r="F28" s="71">
        <f t="shared" si="3"/>
        <v>97.950219619326504</v>
      </c>
      <c r="G28" s="151">
        <v>0</v>
      </c>
      <c r="H28" s="71">
        <f t="shared" si="4"/>
        <v>0</v>
      </c>
      <c r="I28" s="151">
        <v>4.2</v>
      </c>
      <c r="J28" s="71">
        <f t="shared" si="5"/>
        <v>2.0497803806734995</v>
      </c>
      <c r="K28" s="151">
        <v>0</v>
      </c>
      <c r="L28" s="71">
        <f t="shared" si="6"/>
        <v>0</v>
      </c>
      <c r="M28" s="151">
        <v>0</v>
      </c>
      <c r="N28" s="71">
        <f t="shared" si="7"/>
        <v>0</v>
      </c>
      <c r="O28" s="151">
        <v>146.6</v>
      </c>
      <c r="P28" s="71">
        <f t="shared" si="8"/>
        <v>71.547096144460724</v>
      </c>
      <c r="Q28" s="126">
        <v>2767.2</v>
      </c>
      <c r="R28" s="71">
        <f t="shared" si="9"/>
        <v>1350.5124450951685</v>
      </c>
      <c r="S28" s="127">
        <v>571.70000000000005</v>
      </c>
    </row>
    <row r="29" spans="1:19">
      <c r="A29" s="74" t="s">
        <v>38</v>
      </c>
      <c r="B29" s="70">
        <f t="shared" si="0"/>
        <v>669.2</v>
      </c>
      <c r="C29" s="79">
        <f t="shared" si="1"/>
        <v>453.6</v>
      </c>
      <c r="D29" s="71">
        <f t="shared" si="2"/>
        <v>67.78242677824268</v>
      </c>
      <c r="E29" s="151">
        <v>453.6</v>
      </c>
      <c r="F29" s="71">
        <f t="shared" si="3"/>
        <v>67.78242677824268</v>
      </c>
      <c r="G29" s="151">
        <v>0</v>
      </c>
      <c r="H29" s="71">
        <f t="shared" si="4"/>
        <v>0</v>
      </c>
      <c r="I29" s="151">
        <v>153.30000000000001</v>
      </c>
      <c r="J29" s="71">
        <f t="shared" si="5"/>
        <v>22.90794979079498</v>
      </c>
      <c r="K29" s="151">
        <v>0</v>
      </c>
      <c r="L29" s="71">
        <f t="shared" si="6"/>
        <v>0</v>
      </c>
      <c r="M29" s="151">
        <v>62.3</v>
      </c>
      <c r="N29" s="71">
        <f t="shared" si="7"/>
        <v>9.3096234309623416</v>
      </c>
      <c r="O29" s="151">
        <v>10</v>
      </c>
      <c r="P29" s="71">
        <f t="shared" si="8"/>
        <v>1.4943215780035863</v>
      </c>
      <c r="Q29" s="126">
        <v>541.4</v>
      </c>
      <c r="R29" s="71">
        <f t="shared" si="9"/>
        <v>80.902570233114162</v>
      </c>
      <c r="S29" s="127">
        <v>531</v>
      </c>
    </row>
    <row r="30" spans="1:19">
      <c r="A30" s="74" t="s">
        <v>39</v>
      </c>
      <c r="B30" s="70">
        <f t="shared" si="0"/>
        <v>496.5</v>
      </c>
      <c r="C30" s="79">
        <f t="shared" si="1"/>
        <v>402.2</v>
      </c>
      <c r="D30" s="71">
        <f t="shared" si="2"/>
        <v>81.007049345417926</v>
      </c>
      <c r="E30" s="163">
        <v>402.2</v>
      </c>
      <c r="F30" s="71">
        <f t="shared" si="3"/>
        <v>81.007049345417926</v>
      </c>
      <c r="G30" s="163">
        <v>0</v>
      </c>
      <c r="H30" s="71">
        <f t="shared" si="4"/>
        <v>0</v>
      </c>
      <c r="I30" s="163">
        <v>94.3</v>
      </c>
      <c r="J30" s="71">
        <f t="shared" si="5"/>
        <v>18.992950654582074</v>
      </c>
      <c r="K30" s="163">
        <v>0</v>
      </c>
      <c r="L30" s="71">
        <f t="shared" si="6"/>
        <v>0</v>
      </c>
      <c r="M30" s="163">
        <v>0</v>
      </c>
      <c r="N30" s="71">
        <f t="shared" si="7"/>
        <v>0</v>
      </c>
      <c r="O30" s="163">
        <v>795.4</v>
      </c>
      <c r="P30" s="71">
        <f t="shared" si="8"/>
        <v>160.20140986908359</v>
      </c>
      <c r="Q30" s="126">
        <v>693.9</v>
      </c>
      <c r="R30" s="71">
        <f t="shared" si="9"/>
        <v>139.75830815709969</v>
      </c>
      <c r="S30" s="127">
        <v>305.5</v>
      </c>
    </row>
    <row r="31" spans="1:19">
      <c r="A31" s="74" t="s">
        <v>40</v>
      </c>
      <c r="B31" s="70">
        <f t="shared" si="0"/>
        <v>2176.9</v>
      </c>
      <c r="C31" s="79">
        <f t="shared" si="1"/>
        <v>1264.5</v>
      </c>
      <c r="D31" s="71">
        <f t="shared" si="2"/>
        <v>58.087188203408516</v>
      </c>
      <c r="E31" s="151">
        <v>1247.2</v>
      </c>
      <c r="F31" s="71">
        <f t="shared" si="3"/>
        <v>57.292480132298216</v>
      </c>
      <c r="G31" s="151">
        <v>17.3</v>
      </c>
      <c r="H31" s="71">
        <f t="shared" si="4"/>
        <v>0.7947080711102944</v>
      </c>
      <c r="I31" s="151">
        <v>343.3</v>
      </c>
      <c r="J31" s="71">
        <f t="shared" si="5"/>
        <v>15.770131838853416</v>
      </c>
      <c r="K31" s="151">
        <v>461.3</v>
      </c>
      <c r="L31" s="71">
        <f t="shared" si="6"/>
        <v>21.190684000183747</v>
      </c>
      <c r="M31" s="151">
        <v>107.8</v>
      </c>
      <c r="N31" s="71">
        <f t="shared" si="7"/>
        <v>4.9519959575543195</v>
      </c>
      <c r="O31" s="151">
        <v>937</v>
      </c>
      <c r="P31" s="71">
        <f t="shared" si="8"/>
        <v>43.042859111580682</v>
      </c>
      <c r="Q31" s="126">
        <v>4449</v>
      </c>
      <c r="R31" s="71">
        <f t="shared" si="9"/>
        <v>204.37319123524276</v>
      </c>
      <c r="S31" s="127">
        <v>4441.8999999999996</v>
      </c>
    </row>
    <row r="32" spans="1:19">
      <c r="A32" s="74" t="s">
        <v>41</v>
      </c>
      <c r="B32" s="70">
        <f t="shared" si="0"/>
        <v>467</v>
      </c>
      <c r="C32" s="79">
        <f t="shared" si="1"/>
        <v>355.1</v>
      </c>
      <c r="D32" s="71">
        <f t="shared" si="2"/>
        <v>76.038543897216286</v>
      </c>
      <c r="E32" s="151">
        <v>355.1</v>
      </c>
      <c r="F32" s="71">
        <f t="shared" si="3"/>
        <v>76.038543897216286</v>
      </c>
      <c r="G32" s="151">
        <v>0</v>
      </c>
      <c r="H32" s="71">
        <f t="shared" si="4"/>
        <v>0</v>
      </c>
      <c r="I32" s="151">
        <v>54</v>
      </c>
      <c r="J32" s="71">
        <f t="shared" si="5"/>
        <v>11.563169164882227</v>
      </c>
      <c r="K32" s="151">
        <v>57.9</v>
      </c>
      <c r="L32" s="71">
        <f t="shared" si="6"/>
        <v>12.398286937901497</v>
      </c>
      <c r="M32" s="151">
        <v>0</v>
      </c>
      <c r="N32" s="71">
        <f t="shared" si="7"/>
        <v>0</v>
      </c>
      <c r="O32" s="155">
        <v>685.1</v>
      </c>
      <c r="P32" s="71">
        <f t="shared" si="8"/>
        <v>146.70235546038543</v>
      </c>
      <c r="Q32" s="126">
        <v>2934.6</v>
      </c>
      <c r="R32" s="71">
        <f t="shared" si="9"/>
        <v>628.39400428265526</v>
      </c>
      <c r="S32" s="127">
        <v>2328.6</v>
      </c>
    </row>
    <row r="33" spans="1:19">
      <c r="A33" s="74" t="s">
        <v>42</v>
      </c>
      <c r="B33" s="70">
        <f t="shared" si="0"/>
        <v>965.59999999999991</v>
      </c>
      <c r="C33" s="79">
        <f t="shared" si="1"/>
        <v>627.19999999999993</v>
      </c>
      <c r="D33" s="71">
        <f t="shared" si="2"/>
        <v>64.954432477216244</v>
      </c>
      <c r="E33" s="151">
        <v>608.79999999999995</v>
      </c>
      <c r="F33" s="71">
        <f t="shared" si="3"/>
        <v>63.048881524440759</v>
      </c>
      <c r="G33" s="151">
        <v>18.399999999999999</v>
      </c>
      <c r="H33" s="71">
        <f t="shared" si="4"/>
        <v>1.9055509527754766</v>
      </c>
      <c r="I33" s="151">
        <v>209.6</v>
      </c>
      <c r="J33" s="71">
        <f t="shared" si="5"/>
        <v>21.706710853355428</v>
      </c>
      <c r="K33" s="151">
        <v>128.80000000000001</v>
      </c>
      <c r="L33" s="71">
        <f t="shared" si="6"/>
        <v>13.338856669428337</v>
      </c>
      <c r="M33" s="155">
        <v>0</v>
      </c>
      <c r="N33" s="71">
        <f t="shared" si="7"/>
        <v>0</v>
      </c>
      <c r="O33" s="151">
        <v>4775.2</v>
      </c>
      <c r="P33" s="71">
        <f t="shared" si="8"/>
        <v>494.53189726594866</v>
      </c>
      <c r="Q33" s="126">
        <v>1356.5</v>
      </c>
      <c r="R33" s="71">
        <f t="shared" si="9"/>
        <v>140.48260149130076</v>
      </c>
      <c r="S33" s="127">
        <v>1356.5</v>
      </c>
    </row>
    <row r="34" spans="1:19">
      <c r="A34" s="74" t="s">
        <v>43</v>
      </c>
      <c r="B34" s="70">
        <f t="shared" si="0"/>
        <v>1343.6</v>
      </c>
      <c r="C34" s="79">
        <f t="shared" si="1"/>
        <v>950</v>
      </c>
      <c r="D34" s="71">
        <f t="shared" si="2"/>
        <v>70.70556713307532</v>
      </c>
      <c r="E34" s="151">
        <v>950</v>
      </c>
      <c r="F34" s="71">
        <f t="shared" si="3"/>
        <v>70.70556713307532</v>
      </c>
      <c r="G34" s="151">
        <v>0</v>
      </c>
      <c r="H34" s="71">
        <f t="shared" si="4"/>
        <v>0</v>
      </c>
      <c r="I34" s="151">
        <v>188.1</v>
      </c>
      <c r="J34" s="71">
        <f t="shared" si="5"/>
        <v>13.999702292348914</v>
      </c>
      <c r="K34" s="151">
        <v>205.5</v>
      </c>
      <c r="L34" s="71">
        <f t="shared" si="6"/>
        <v>15.294730574575768</v>
      </c>
      <c r="M34" s="151">
        <v>0</v>
      </c>
      <c r="N34" s="71">
        <f t="shared" si="7"/>
        <v>0</v>
      </c>
      <c r="O34" s="151">
        <v>0</v>
      </c>
      <c r="P34" s="71">
        <f t="shared" si="8"/>
        <v>0</v>
      </c>
      <c r="Q34" s="126">
        <v>742.5</v>
      </c>
      <c r="R34" s="71">
        <f t="shared" si="9"/>
        <v>55.261982732956241</v>
      </c>
      <c r="S34" s="127">
        <v>713.3</v>
      </c>
    </row>
    <row r="35" spans="1:19">
      <c r="A35" s="74" t="s">
        <v>44</v>
      </c>
      <c r="B35" s="70">
        <f t="shared" si="0"/>
        <v>935.8</v>
      </c>
      <c r="C35" s="79">
        <f t="shared" si="1"/>
        <v>313.7</v>
      </c>
      <c r="D35" s="71">
        <f t="shared" si="2"/>
        <v>33.522120111134853</v>
      </c>
      <c r="E35" s="151">
        <v>304.7</v>
      </c>
      <c r="F35" s="71">
        <f t="shared" si="3"/>
        <v>32.560376148749732</v>
      </c>
      <c r="G35" s="151">
        <v>9</v>
      </c>
      <c r="H35" s="71">
        <f t="shared" si="4"/>
        <v>0.96174396238512505</v>
      </c>
      <c r="I35" s="151">
        <v>98.5</v>
      </c>
      <c r="J35" s="71">
        <f t="shared" si="5"/>
        <v>10.525753366103869</v>
      </c>
      <c r="K35" s="151">
        <v>523.6</v>
      </c>
      <c r="L35" s="71">
        <f t="shared" si="6"/>
        <v>55.952126522761283</v>
      </c>
      <c r="M35" s="151">
        <v>0</v>
      </c>
      <c r="N35" s="71">
        <f t="shared" si="7"/>
        <v>0</v>
      </c>
      <c r="O35" s="151">
        <v>286</v>
      </c>
      <c r="P35" s="71">
        <f t="shared" si="8"/>
        <v>30.562085915793975</v>
      </c>
      <c r="Q35" s="126">
        <v>3634.8</v>
      </c>
      <c r="R35" s="71">
        <f t="shared" si="9"/>
        <v>388.41632827527252</v>
      </c>
      <c r="S35" s="127">
        <v>3634.8</v>
      </c>
    </row>
    <row r="36" spans="1:19">
      <c r="A36" s="74" t="s">
        <v>45</v>
      </c>
      <c r="B36" s="70">
        <f t="shared" si="0"/>
        <v>1449.5</v>
      </c>
      <c r="C36" s="79">
        <f t="shared" si="1"/>
        <v>1263.4000000000001</v>
      </c>
      <c r="D36" s="71">
        <f t="shared" si="2"/>
        <v>87.161090031045191</v>
      </c>
      <c r="E36" s="151">
        <v>849.9</v>
      </c>
      <c r="F36" s="71">
        <f t="shared" si="3"/>
        <v>58.634011728182131</v>
      </c>
      <c r="G36" s="151">
        <v>413.5</v>
      </c>
      <c r="H36" s="71">
        <f t="shared" si="4"/>
        <v>28.527078302863057</v>
      </c>
      <c r="I36" s="151">
        <v>149.5</v>
      </c>
      <c r="J36" s="71">
        <f t="shared" si="5"/>
        <v>10.31390134529148</v>
      </c>
      <c r="K36" s="151">
        <v>36.6</v>
      </c>
      <c r="L36" s="71">
        <f t="shared" si="6"/>
        <v>2.5250086236633322</v>
      </c>
      <c r="M36" s="151">
        <v>0</v>
      </c>
      <c r="N36" s="71">
        <f t="shared" si="7"/>
        <v>0</v>
      </c>
      <c r="O36" s="151">
        <v>66.5</v>
      </c>
      <c r="P36" s="71">
        <f t="shared" si="8"/>
        <v>4.5877888927216279</v>
      </c>
      <c r="Q36" s="126">
        <v>78.900000000000006</v>
      </c>
      <c r="R36" s="71">
        <f t="shared" si="9"/>
        <v>5.4432562952742325</v>
      </c>
      <c r="S36" s="127">
        <v>78.900000000000006</v>
      </c>
    </row>
    <row r="37" spans="1:19">
      <c r="A37" s="74" t="s">
        <v>46</v>
      </c>
      <c r="B37" s="70">
        <f t="shared" si="0"/>
        <v>3221.3000000000006</v>
      </c>
      <c r="C37" s="79">
        <f t="shared" si="1"/>
        <v>3062.7000000000003</v>
      </c>
      <c r="D37" s="71">
        <f t="shared" si="2"/>
        <v>95.076521901095816</v>
      </c>
      <c r="E37" s="151">
        <v>3001.9</v>
      </c>
      <c r="F37" s="71">
        <f t="shared" si="3"/>
        <v>93.189085151957272</v>
      </c>
      <c r="G37" s="151">
        <v>60.8</v>
      </c>
      <c r="H37" s="71">
        <f t="shared" si="4"/>
        <v>1.887436749138546</v>
      </c>
      <c r="I37" s="151">
        <v>131.30000000000001</v>
      </c>
      <c r="J37" s="71">
        <f t="shared" si="5"/>
        <v>4.0759941638468939</v>
      </c>
      <c r="K37" s="151">
        <v>27.3</v>
      </c>
      <c r="L37" s="71">
        <f t="shared" si="6"/>
        <v>0.84748393505727493</v>
      </c>
      <c r="M37" s="151">
        <v>0</v>
      </c>
      <c r="N37" s="71">
        <f t="shared" si="7"/>
        <v>0</v>
      </c>
      <c r="O37" s="151">
        <v>0</v>
      </c>
      <c r="P37" s="71">
        <f t="shared" si="8"/>
        <v>0</v>
      </c>
      <c r="Q37" s="126">
        <v>411.5</v>
      </c>
      <c r="R37" s="71">
        <f t="shared" si="9"/>
        <v>12.774345761028153</v>
      </c>
      <c r="S37" s="127">
        <v>411.5</v>
      </c>
    </row>
    <row r="38" spans="1:19">
      <c r="A38" s="74" t="s">
        <v>47</v>
      </c>
      <c r="B38" s="70">
        <f t="shared" si="0"/>
        <v>2640.8</v>
      </c>
      <c r="C38" s="79">
        <f t="shared" si="1"/>
        <v>483.7</v>
      </c>
      <c r="D38" s="71">
        <f t="shared" si="2"/>
        <v>18.316419266888818</v>
      </c>
      <c r="E38" s="126">
        <v>483.2</v>
      </c>
      <c r="F38" s="71">
        <f t="shared" si="3"/>
        <v>18.297485610421084</v>
      </c>
      <c r="G38" s="151">
        <v>0.5</v>
      </c>
      <c r="H38" s="71">
        <f t="shared" si="4"/>
        <v>1.8933656467737047E-2</v>
      </c>
      <c r="I38" s="151">
        <v>584</v>
      </c>
      <c r="J38" s="71">
        <f t="shared" si="5"/>
        <v>22.114510754316871</v>
      </c>
      <c r="K38" s="151">
        <v>1573.1</v>
      </c>
      <c r="L38" s="71">
        <f t="shared" si="6"/>
        <v>59.569069978794296</v>
      </c>
      <c r="M38" s="151">
        <v>0</v>
      </c>
      <c r="N38" s="71">
        <f t="shared" si="7"/>
        <v>0</v>
      </c>
      <c r="O38" s="151">
        <v>1463.7</v>
      </c>
      <c r="P38" s="71">
        <f t="shared" si="8"/>
        <v>55.426385943653436</v>
      </c>
      <c r="Q38" s="126">
        <v>2441</v>
      </c>
      <c r="R38" s="71">
        <f t="shared" si="9"/>
        <v>92.434110875492266</v>
      </c>
      <c r="S38" s="127">
        <v>2378.5</v>
      </c>
    </row>
    <row r="39" spans="1:19">
      <c r="A39" s="74" t="s">
        <v>48</v>
      </c>
      <c r="B39" s="70">
        <f t="shared" si="0"/>
        <v>2429.1999999999998</v>
      </c>
      <c r="C39" s="79">
        <f t="shared" si="1"/>
        <v>2256.5</v>
      </c>
      <c r="D39" s="71">
        <f t="shared" si="2"/>
        <v>92.890663592952421</v>
      </c>
      <c r="E39" s="151">
        <v>2243.4</v>
      </c>
      <c r="F39" s="71">
        <f t="shared" si="3"/>
        <v>92.351391404577654</v>
      </c>
      <c r="G39" s="151">
        <v>13.1</v>
      </c>
      <c r="H39" s="71">
        <f t="shared" si="4"/>
        <v>0.53927218837477364</v>
      </c>
      <c r="I39" s="151">
        <v>172.7</v>
      </c>
      <c r="J39" s="71">
        <f t="shared" si="5"/>
        <v>7.1093364070475884</v>
      </c>
      <c r="K39" s="151">
        <v>0</v>
      </c>
      <c r="L39" s="71">
        <f t="shared" si="6"/>
        <v>0</v>
      </c>
      <c r="M39" s="151">
        <v>0</v>
      </c>
      <c r="N39" s="71">
        <f t="shared" si="7"/>
        <v>0</v>
      </c>
      <c r="O39" s="151">
        <v>891.9</v>
      </c>
      <c r="P39" s="71">
        <f t="shared" si="8"/>
        <v>36.715791206981727</v>
      </c>
      <c r="Q39" s="126">
        <v>7971.8</v>
      </c>
      <c r="R39" s="71">
        <f t="shared" si="9"/>
        <v>328.16565124320766</v>
      </c>
      <c r="S39" s="127">
        <v>7279.4</v>
      </c>
    </row>
    <row r="40" spans="1:19">
      <c r="A40" s="74" t="s">
        <v>49</v>
      </c>
      <c r="B40" s="70">
        <f t="shared" si="0"/>
        <v>2085.4</v>
      </c>
      <c r="C40" s="79">
        <f t="shared" si="1"/>
        <v>1798.3</v>
      </c>
      <c r="D40" s="71">
        <f t="shared" si="2"/>
        <v>86.232857005850192</v>
      </c>
      <c r="E40" s="126">
        <v>1636.6</v>
      </c>
      <c r="F40" s="71">
        <f t="shared" si="3"/>
        <v>78.478948882708337</v>
      </c>
      <c r="G40" s="151">
        <v>161.69999999999999</v>
      </c>
      <c r="H40" s="71">
        <f t="shared" si="4"/>
        <v>7.7539081231418425</v>
      </c>
      <c r="I40" s="151">
        <v>277.10000000000002</v>
      </c>
      <c r="J40" s="71">
        <f t="shared" si="5"/>
        <v>13.28761868226719</v>
      </c>
      <c r="K40" s="151">
        <v>10</v>
      </c>
      <c r="L40" s="71">
        <f t="shared" si="6"/>
        <v>0.47952431188261246</v>
      </c>
      <c r="M40" s="151">
        <v>0</v>
      </c>
      <c r="N40" s="71">
        <f t="shared" si="7"/>
        <v>0</v>
      </c>
      <c r="O40" s="151">
        <v>68.599999999999994</v>
      </c>
      <c r="P40" s="71">
        <f t="shared" si="8"/>
        <v>3.2895367795147208</v>
      </c>
      <c r="Q40" s="126">
        <v>801.6</v>
      </c>
      <c r="R40" s="71">
        <f t="shared" si="9"/>
        <v>38.438668840510218</v>
      </c>
      <c r="S40" s="127">
        <v>304.2</v>
      </c>
    </row>
    <row r="41" spans="1:19">
      <c r="A41" s="74" t="s">
        <v>50</v>
      </c>
      <c r="B41" s="70">
        <f t="shared" si="0"/>
        <v>1166.0999999999999</v>
      </c>
      <c r="C41" s="79">
        <f t="shared" si="1"/>
        <v>427.7</v>
      </c>
      <c r="D41" s="71">
        <f t="shared" si="2"/>
        <v>36.677814938684506</v>
      </c>
      <c r="E41" s="151">
        <v>427.7</v>
      </c>
      <c r="F41" s="71">
        <f t="shared" si="3"/>
        <v>36.677814938684506</v>
      </c>
      <c r="G41" s="151">
        <v>0</v>
      </c>
      <c r="H41" s="71">
        <f t="shared" si="4"/>
        <v>0</v>
      </c>
      <c r="I41" s="151">
        <v>218.1</v>
      </c>
      <c r="J41" s="71">
        <f t="shared" si="5"/>
        <v>18.703370208386932</v>
      </c>
      <c r="K41" s="151">
        <v>520.29999999999995</v>
      </c>
      <c r="L41" s="71">
        <f t="shared" si="6"/>
        <v>44.618814852928566</v>
      </c>
      <c r="M41" s="151">
        <v>0</v>
      </c>
      <c r="N41" s="71">
        <f t="shared" si="7"/>
        <v>0</v>
      </c>
      <c r="O41" s="151">
        <v>571.4</v>
      </c>
      <c r="P41" s="71">
        <f t="shared" si="8"/>
        <v>49.000943315324584</v>
      </c>
      <c r="Q41" s="126">
        <v>423</v>
      </c>
      <c r="R41" s="71">
        <f t="shared" si="9"/>
        <v>36.274762027270391</v>
      </c>
      <c r="S41" s="127">
        <v>578.20000000000005</v>
      </c>
    </row>
    <row r="42" spans="1:19" ht="13.5" thickBot="1">
      <c r="A42" s="76" t="s">
        <v>51</v>
      </c>
      <c r="B42" s="70">
        <f t="shared" si="0"/>
        <v>7463.6</v>
      </c>
      <c r="C42" s="79">
        <f t="shared" si="1"/>
        <v>6935.7</v>
      </c>
      <c r="D42" s="71">
        <f t="shared" si="2"/>
        <v>92.927005734498096</v>
      </c>
      <c r="E42" s="134">
        <v>6561.9</v>
      </c>
      <c r="F42" s="71">
        <f t="shared" si="3"/>
        <v>87.918698751272842</v>
      </c>
      <c r="G42" s="156">
        <v>373.8</v>
      </c>
      <c r="H42" s="71">
        <f t="shared" si="4"/>
        <v>5.0083069832252534</v>
      </c>
      <c r="I42" s="156">
        <v>468.3</v>
      </c>
      <c r="J42" s="71">
        <f t="shared" si="5"/>
        <v>6.2744520070743341</v>
      </c>
      <c r="K42" s="156">
        <v>54.8</v>
      </c>
      <c r="L42" s="71">
        <f t="shared" si="6"/>
        <v>0.73423013023205952</v>
      </c>
      <c r="M42" s="156">
        <v>4.8</v>
      </c>
      <c r="N42" s="71">
        <f t="shared" si="7"/>
        <v>6.4312128195508869E-2</v>
      </c>
      <c r="O42" s="156">
        <v>47.9</v>
      </c>
      <c r="P42" s="71">
        <f t="shared" si="8"/>
        <v>0.64178144595101561</v>
      </c>
      <c r="Q42" s="134">
        <v>17434</v>
      </c>
      <c r="R42" s="71">
        <f t="shared" si="9"/>
        <v>233.58700895010452</v>
      </c>
      <c r="S42" s="135">
        <v>17434</v>
      </c>
    </row>
    <row r="43" spans="1:19" ht="13.5" thickBot="1">
      <c r="A43" s="77" t="s">
        <v>6</v>
      </c>
      <c r="B43" s="78">
        <f>SUM(B7:B42)</f>
        <v>129685.9</v>
      </c>
      <c r="C43" s="79">
        <f t="shared" si="1"/>
        <v>108818.19999999998</v>
      </c>
      <c r="D43" s="71">
        <f t="shared" si="2"/>
        <v>83.909044853758189</v>
      </c>
      <c r="E43" s="80">
        <f>SUM(E7:E42)</f>
        <v>101270.49999999999</v>
      </c>
      <c r="F43" s="71">
        <f t="shared" si="3"/>
        <v>78.089059797557013</v>
      </c>
      <c r="G43" s="80">
        <f>SUM(G7:G42)</f>
        <v>7547.7000000000007</v>
      </c>
      <c r="H43" s="71">
        <f t="shared" si="4"/>
        <v>5.8199850562011761</v>
      </c>
      <c r="I43" s="80">
        <f>SUM(I7:I42)</f>
        <v>8763.6000000000022</v>
      </c>
      <c r="J43" s="71">
        <f t="shared" si="5"/>
        <v>6.7575580691501562</v>
      </c>
      <c r="K43" s="80">
        <f>SUM(K7:K42)</f>
        <v>9413.0999999999985</v>
      </c>
      <c r="L43" s="71">
        <f t="shared" si="6"/>
        <v>7.2583835251172246</v>
      </c>
      <c r="M43" s="80">
        <f>SUM(M7:M42)</f>
        <v>2691.0000000000005</v>
      </c>
      <c r="N43" s="71">
        <f t="shared" si="7"/>
        <v>2.0750135519744246</v>
      </c>
      <c r="O43" s="80">
        <f>SUM(O7:O42)</f>
        <v>37871.799999999996</v>
      </c>
      <c r="P43" s="71">
        <f t="shared" si="8"/>
        <v>29.202712091291339</v>
      </c>
      <c r="Q43" s="80">
        <f>SUM(Q7:Q42)</f>
        <v>148571.30000000002</v>
      </c>
      <c r="R43" s="71">
        <f t="shared" si="9"/>
        <v>114.5624158061902</v>
      </c>
      <c r="S43" s="80">
        <f>SUM(S7:S42)</f>
        <v>112978.89999999998</v>
      </c>
    </row>
    <row r="44" spans="1:19">
      <c r="D44" s="177"/>
      <c r="F44" s="177"/>
      <c r="H44" s="177"/>
      <c r="J44" s="177"/>
      <c r="L44" s="177"/>
      <c r="N44" s="177"/>
      <c r="P44" s="177"/>
      <c r="R44" s="177"/>
    </row>
    <row r="45" spans="1:19">
      <c r="B45" s="158"/>
      <c r="C45" s="158"/>
      <c r="D45" s="183"/>
      <c r="F45" s="177"/>
      <c r="H45" s="177"/>
      <c r="J45" s="177"/>
      <c r="L45" s="177"/>
      <c r="N45" s="177"/>
      <c r="P45" s="177"/>
      <c r="R45" s="177"/>
    </row>
    <row r="46" spans="1:19">
      <c r="A46" s="268" t="s">
        <v>90</v>
      </c>
      <c r="B46" s="268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</row>
    <row r="47" spans="1:19">
      <c r="A47" t="s">
        <v>77</v>
      </c>
      <c r="D47" s="177"/>
      <c r="F47" s="177"/>
      <c r="H47" s="177"/>
      <c r="J47" s="177"/>
      <c r="L47" s="177"/>
      <c r="N47" s="177"/>
      <c r="P47" s="177"/>
      <c r="R47" s="177"/>
    </row>
    <row r="48" spans="1:19">
      <c r="D48" s="177"/>
      <c r="F48" s="177"/>
      <c r="H48" s="177"/>
      <c r="J48" s="177"/>
      <c r="L48" s="177"/>
      <c r="N48" s="177"/>
      <c r="P48" s="177"/>
      <c r="R48" s="177"/>
    </row>
    <row r="49" spans="4:18">
      <c r="D49" s="177"/>
      <c r="F49" s="177"/>
      <c r="H49" s="177"/>
      <c r="J49" s="177"/>
      <c r="L49" s="177"/>
      <c r="N49" s="177"/>
      <c r="P49" s="177"/>
      <c r="R49" s="177"/>
    </row>
  </sheetData>
  <mergeCells count="5">
    <mergeCell ref="A2:S2"/>
    <mergeCell ref="A3:A5"/>
    <mergeCell ref="B3:M3"/>
    <mergeCell ref="E4:G4"/>
    <mergeCell ref="A46:S46"/>
  </mergeCells>
  <pageMargins left="0.29000000000000004" right="0.2" top="0.24000000000000002" bottom="0.18" header="0.2" footer="0.17"/>
  <pageSetup scale="90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/>
  </sheetViews>
  <sheetFormatPr defaultRowHeight="12.75"/>
  <cols>
    <col min="1" max="1" width="9.85546875" style="1" customWidth="1"/>
    <col min="2" max="2" width="8.28515625" style="1" customWidth="1"/>
    <col min="3" max="4" width="8.140625" style="1" customWidth="1"/>
    <col min="5" max="5" width="7.140625" style="1" customWidth="1"/>
    <col min="6" max="6" width="7.42578125" style="1" customWidth="1"/>
    <col min="7" max="7" width="6.42578125" style="1" customWidth="1"/>
    <col min="8" max="8" width="6.5703125" style="1" customWidth="1"/>
    <col min="9" max="9" width="8.42578125" style="1" customWidth="1"/>
    <col min="10" max="10" width="8.140625" style="1" customWidth="1"/>
    <col min="11" max="11" width="8.28515625" style="1" customWidth="1"/>
    <col min="12" max="12" width="5.42578125" style="1" customWidth="1"/>
    <col min="13" max="13" width="6.5703125" style="1" customWidth="1"/>
    <col min="14" max="14" width="9.140625" customWidth="1"/>
  </cols>
  <sheetData>
    <row r="1" spans="1:13">
      <c r="A1" s="251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3" ht="6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M2" s="4"/>
    </row>
    <row r="3" spans="1:13" ht="20.25" customHeight="1">
      <c r="A3" s="252" t="s">
        <v>55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ht="32.25" customHeight="1">
      <c r="A4" s="253" t="s">
        <v>0</v>
      </c>
      <c r="B4" s="254" t="s">
        <v>1</v>
      </c>
      <c r="C4" s="254"/>
      <c r="D4" s="254"/>
      <c r="E4" s="254"/>
      <c r="F4" s="254"/>
      <c r="G4" s="254"/>
      <c r="H4" s="254"/>
      <c r="I4" s="249" t="s">
        <v>2</v>
      </c>
      <c r="J4" s="249" t="s">
        <v>3</v>
      </c>
      <c r="K4" s="249" t="s">
        <v>4</v>
      </c>
      <c r="L4" s="250" t="s">
        <v>5</v>
      </c>
      <c r="M4" s="250"/>
    </row>
    <row r="5" spans="1:13">
      <c r="A5" s="253"/>
      <c r="B5" s="249" t="s">
        <v>6</v>
      </c>
      <c r="C5" s="249" t="s">
        <v>7</v>
      </c>
      <c r="D5" s="255" t="s">
        <v>8</v>
      </c>
      <c r="E5" s="255"/>
      <c r="F5" s="249" t="s">
        <v>9</v>
      </c>
      <c r="G5" s="249" t="s">
        <v>56</v>
      </c>
      <c r="H5" s="249" t="s">
        <v>11</v>
      </c>
      <c r="I5" s="249"/>
      <c r="J5" s="249"/>
      <c r="K5" s="249"/>
      <c r="L5" s="249" t="s">
        <v>12</v>
      </c>
      <c r="M5" s="250" t="s">
        <v>13</v>
      </c>
    </row>
    <row r="6" spans="1:13" ht="54.75" customHeight="1">
      <c r="A6" s="253"/>
      <c r="B6" s="249"/>
      <c r="C6" s="249"/>
      <c r="D6" s="17" t="s">
        <v>14</v>
      </c>
      <c r="E6" s="17" t="s">
        <v>15</v>
      </c>
      <c r="F6" s="249"/>
      <c r="G6" s="249"/>
      <c r="H6" s="249"/>
      <c r="I6" s="249"/>
      <c r="J6" s="249"/>
      <c r="K6" s="249"/>
      <c r="L6" s="249"/>
      <c r="M6" s="250"/>
    </row>
    <row r="7" spans="1:13" s="11" customFormat="1" ht="14.25" customHeight="1" thickBot="1">
      <c r="A7" s="7">
        <v>1</v>
      </c>
      <c r="B7" s="8">
        <v>2</v>
      </c>
      <c r="C7" s="9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18">
        <v>13</v>
      </c>
    </row>
    <row r="8" spans="1:13" s="26" customFormat="1">
      <c r="A8" s="19" t="s">
        <v>16</v>
      </c>
      <c r="B8" s="20">
        <f t="shared" ref="B8:B43" si="0">D8+E8+F8+G8+H8</f>
        <v>4150.8999999999996</v>
      </c>
      <c r="C8" s="21">
        <f t="shared" ref="C8:C44" si="1">D8+E8</f>
        <v>2334.3000000000002</v>
      </c>
      <c r="D8" s="21">
        <v>2220.3000000000002</v>
      </c>
      <c r="E8" s="22">
        <v>114</v>
      </c>
      <c r="F8" s="22">
        <v>1816.6</v>
      </c>
      <c r="G8" s="22">
        <v>0</v>
      </c>
      <c r="H8" s="22">
        <v>0</v>
      </c>
      <c r="I8" s="22">
        <v>12785.9</v>
      </c>
      <c r="J8" s="22">
        <v>77984.2</v>
      </c>
      <c r="K8" s="23">
        <v>32670.6</v>
      </c>
      <c r="L8" s="24">
        <v>1695</v>
      </c>
      <c r="M8" s="25">
        <v>2343</v>
      </c>
    </row>
    <row r="9" spans="1:13" s="26" customFormat="1">
      <c r="A9" s="27" t="s">
        <v>17</v>
      </c>
      <c r="B9" s="20">
        <f t="shared" si="0"/>
        <v>2683.7</v>
      </c>
      <c r="C9" s="21">
        <f t="shared" si="1"/>
        <v>1214.9000000000001</v>
      </c>
      <c r="D9" s="28">
        <v>1213.7</v>
      </c>
      <c r="E9" s="29">
        <v>1.2</v>
      </c>
      <c r="F9" s="29">
        <v>954.6</v>
      </c>
      <c r="G9" s="29">
        <v>507</v>
      </c>
      <c r="H9" s="29">
        <v>7.2</v>
      </c>
      <c r="I9" s="29">
        <v>317.60000000000002</v>
      </c>
      <c r="J9" s="29">
        <v>1290.3</v>
      </c>
      <c r="K9" s="30">
        <v>972.7</v>
      </c>
      <c r="L9" s="31">
        <v>19</v>
      </c>
      <c r="M9" s="32">
        <v>35</v>
      </c>
    </row>
    <row r="10" spans="1:13" s="26" customFormat="1">
      <c r="A10" s="27" t="s">
        <v>18</v>
      </c>
      <c r="B10" s="20">
        <f t="shared" si="0"/>
        <v>1021.5999999999999</v>
      </c>
      <c r="C10" s="21">
        <f t="shared" si="1"/>
        <v>791.59999999999991</v>
      </c>
      <c r="D10" s="28">
        <v>786.3</v>
      </c>
      <c r="E10" s="29">
        <v>5.3</v>
      </c>
      <c r="F10" s="29">
        <v>116</v>
      </c>
      <c r="G10" s="29">
        <v>0</v>
      </c>
      <c r="H10" s="29">
        <v>114</v>
      </c>
      <c r="I10" s="29">
        <v>0</v>
      </c>
      <c r="J10" s="29">
        <v>4757.5</v>
      </c>
      <c r="K10" s="30">
        <v>4742.6000000000004</v>
      </c>
      <c r="L10" s="31">
        <v>117</v>
      </c>
      <c r="M10" s="32">
        <v>170</v>
      </c>
    </row>
    <row r="11" spans="1:13" s="26" customFormat="1">
      <c r="A11" s="27" t="s">
        <v>19</v>
      </c>
      <c r="B11" s="20">
        <f t="shared" si="0"/>
        <v>147.9</v>
      </c>
      <c r="C11" s="21">
        <f t="shared" si="1"/>
        <v>97.9</v>
      </c>
      <c r="D11" s="28">
        <v>97.9</v>
      </c>
      <c r="E11" s="29">
        <v>0</v>
      </c>
      <c r="F11" s="29">
        <v>50</v>
      </c>
      <c r="G11" s="29">
        <v>0</v>
      </c>
      <c r="H11" s="29">
        <v>0</v>
      </c>
      <c r="I11" s="29">
        <v>0</v>
      </c>
      <c r="J11" s="29">
        <v>336.28250000000003</v>
      </c>
      <c r="K11" s="30">
        <v>336.2</v>
      </c>
      <c r="L11" s="31">
        <v>0</v>
      </c>
      <c r="M11" s="32">
        <v>0</v>
      </c>
    </row>
    <row r="12" spans="1:13" s="26" customFormat="1">
      <c r="A12" s="27" t="s">
        <v>20</v>
      </c>
      <c r="B12" s="20">
        <f t="shared" si="0"/>
        <v>470</v>
      </c>
      <c r="C12" s="21">
        <f t="shared" si="1"/>
        <v>307.3</v>
      </c>
      <c r="D12" s="28">
        <v>281.8</v>
      </c>
      <c r="E12" s="29">
        <v>25.5</v>
      </c>
      <c r="F12" s="29">
        <v>162.69999999999999</v>
      </c>
      <c r="G12" s="29">
        <v>0</v>
      </c>
      <c r="H12" s="29">
        <v>0</v>
      </c>
      <c r="I12" s="29">
        <v>178.3</v>
      </c>
      <c r="J12" s="29">
        <v>825</v>
      </c>
      <c r="K12" s="30">
        <v>825</v>
      </c>
      <c r="L12" s="31">
        <v>84</v>
      </c>
      <c r="M12" s="32">
        <v>128</v>
      </c>
    </row>
    <row r="13" spans="1:13" s="26" customFormat="1">
      <c r="A13" s="27" t="s">
        <v>21</v>
      </c>
      <c r="B13" s="20">
        <f t="shared" si="0"/>
        <v>1475.2000000000003</v>
      </c>
      <c r="C13" s="21">
        <f t="shared" si="1"/>
        <v>1180.4000000000001</v>
      </c>
      <c r="D13" s="28">
        <v>1062.5</v>
      </c>
      <c r="E13" s="29">
        <v>117.9</v>
      </c>
      <c r="F13" s="29">
        <v>227.4</v>
      </c>
      <c r="G13" s="29">
        <v>63.4</v>
      </c>
      <c r="H13" s="29">
        <v>4</v>
      </c>
      <c r="I13" s="29">
        <v>232.8</v>
      </c>
      <c r="J13" s="29">
        <v>3480.3</v>
      </c>
      <c r="K13" s="30">
        <v>232.8</v>
      </c>
      <c r="L13" s="31">
        <v>116</v>
      </c>
      <c r="M13" s="32">
        <v>154</v>
      </c>
    </row>
    <row r="14" spans="1:13" s="26" customFormat="1">
      <c r="A14" s="27" t="s">
        <v>22</v>
      </c>
      <c r="B14" s="20">
        <f t="shared" si="0"/>
        <v>1527.5</v>
      </c>
      <c r="C14" s="21">
        <f t="shared" si="1"/>
        <v>904.4</v>
      </c>
      <c r="D14" s="28">
        <v>825.4</v>
      </c>
      <c r="E14" s="29">
        <v>79</v>
      </c>
      <c r="F14" s="29">
        <v>336.7</v>
      </c>
      <c r="G14" s="29">
        <v>266.2</v>
      </c>
      <c r="H14" s="29">
        <v>20.2</v>
      </c>
      <c r="I14" s="29">
        <v>227.2</v>
      </c>
      <c r="J14" s="29">
        <v>182.3</v>
      </c>
      <c r="K14" s="30">
        <v>182.3</v>
      </c>
      <c r="L14" s="31">
        <v>7</v>
      </c>
      <c r="M14" s="32">
        <v>13</v>
      </c>
    </row>
    <row r="15" spans="1:13" s="26" customFormat="1">
      <c r="A15" s="27" t="s">
        <v>23</v>
      </c>
      <c r="B15" s="20">
        <f t="shared" si="0"/>
        <v>2014</v>
      </c>
      <c r="C15" s="21">
        <f t="shared" si="1"/>
        <v>1202.5999999999999</v>
      </c>
      <c r="D15" s="28">
        <v>1202.5999999999999</v>
      </c>
      <c r="E15" s="29">
        <v>0</v>
      </c>
      <c r="F15" s="29">
        <v>14</v>
      </c>
      <c r="G15" s="29">
        <v>797.4</v>
      </c>
      <c r="H15" s="29">
        <v>0</v>
      </c>
      <c r="I15" s="29">
        <v>647.79999999999995</v>
      </c>
      <c r="J15" s="29">
        <v>1465</v>
      </c>
      <c r="K15" s="30">
        <v>1070.7</v>
      </c>
      <c r="L15" s="31">
        <v>13</v>
      </c>
      <c r="M15" s="32">
        <v>13</v>
      </c>
    </row>
    <row r="16" spans="1:13" s="26" customFormat="1">
      <c r="A16" s="27" t="s">
        <v>24</v>
      </c>
      <c r="B16" s="20">
        <f t="shared" si="0"/>
        <v>773.19999999999993</v>
      </c>
      <c r="C16" s="21">
        <f t="shared" si="1"/>
        <v>601.29999999999995</v>
      </c>
      <c r="D16" s="33">
        <v>406.5</v>
      </c>
      <c r="E16" s="29">
        <v>194.8</v>
      </c>
      <c r="F16" s="29">
        <v>104.3</v>
      </c>
      <c r="G16" s="29">
        <v>67.599999999999994</v>
      </c>
      <c r="H16" s="29">
        <v>0</v>
      </c>
      <c r="I16" s="29">
        <v>1862.9</v>
      </c>
      <c r="J16" s="29">
        <v>2857.1</v>
      </c>
      <c r="K16" s="30">
        <v>1795.6</v>
      </c>
      <c r="L16" s="31">
        <v>50</v>
      </c>
      <c r="M16" s="32">
        <v>50</v>
      </c>
    </row>
    <row r="17" spans="1:13" s="26" customFormat="1">
      <c r="A17" s="27" t="s">
        <v>25</v>
      </c>
      <c r="B17" s="20">
        <f t="shared" si="0"/>
        <v>1605.4</v>
      </c>
      <c r="C17" s="21">
        <f t="shared" si="1"/>
        <v>1595.2</v>
      </c>
      <c r="D17" s="33">
        <v>1595.2</v>
      </c>
      <c r="E17" s="29">
        <v>0</v>
      </c>
      <c r="F17" s="29">
        <v>10.199999999999999</v>
      </c>
      <c r="G17" s="29">
        <v>0</v>
      </c>
      <c r="H17" s="29">
        <v>0</v>
      </c>
      <c r="I17" s="29">
        <v>60.8</v>
      </c>
      <c r="J17" s="29">
        <v>331.3</v>
      </c>
      <c r="K17" s="30">
        <v>0</v>
      </c>
      <c r="L17" s="31">
        <v>12</v>
      </c>
      <c r="M17" s="32">
        <v>13</v>
      </c>
    </row>
    <row r="18" spans="1:13" s="26" customFormat="1">
      <c r="A18" s="34" t="s">
        <v>26</v>
      </c>
      <c r="B18" s="20">
        <f t="shared" si="0"/>
        <v>248.1</v>
      </c>
      <c r="C18" s="21">
        <f t="shared" si="1"/>
        <v>139</v>
      </c>
      <c r="D18" s="29">
        <v>100.3</v>
      </c>
      <c r="E18" s="29">
        <v>38.700000000000003</v>
      </c>
      <c r="F18" s="29">
        <v>109.1</v>
      </c>
      <c r="G18" s="29">
        <v>0</v>
      </c>
      <c r="H18" s="29">
        <v>0</v>
      </c>
      <c r="I18" s="29">
        <v>341.2</v>
      </c>
      <c r="J18" s="29">
        <v>17033.900000000001</v>
      </c>
      <c r="K18" s="30">
        <v>16620.2</v>
      </c>
      <c r="L18" s="31">
        <v>37</v>
      </c>
      <c r="M18" s="32">
        <v>56</v>
      </c>
    </row>
    <row r="19" spans="1:13" s="26" customFormat="1">
      <c r="A19" s="34" t="s">
        <v>27</v>
      </c>
      <c r="B19" s="20">
        <f t="shared" si="0"/>
        <v>10084.4</v>
      </c>
      <c r="C19" s="21">
        <f t="shared" si="1"/>
        <v>7760.9</v>
      </c>
      <c r="D19" s="35">
        <v>6380.8</v>
      </c>
      <c r="E19" s="29">
        <v>1380.1</v>
      </c>
      <c r="F19" s="29">
        <v>2323.5</v>
      </c>
      <c r="G19" s="29">
        <v>0</v>
      </c>
      <c r="H19" s="29">
        <v>0</v>
      </c>
      <c r="I19" s="29">
        <v>8148.4</v>
      </c>
      <c r="J19" s="29">
        <v>26609.5</v>
      </c>
      <c r="K19" s="30">
        <v>20719.400000000001</v>
      </c>
      <c r="L19" s="31">
        <v>2</v>
      </c>
      <c r="M19" s="32">
        <v>12</v>
      </c>
    </row>
    <row r="20" spans="1:13" s="26" customFormat="1">
      <c r="A20" s="34" t="s">
        <v>28</v>
      </c>
      <c r="B20" s="20">
        <f t="shared" si="0"/>
        <v>786.6</v>
      </c>
      <c r="C20" s="21">
        <f t="shared" si="1"/>
        <v>656.8</v>
      </c>
      <c r="D20" s="29">
        <v>656.8</v>
      </c>
      <c r="E20" s="29">
        <v>0</v>
      </c>
      <c r="F20" s="29">
        <v>128.19999999999999</v>
      </c>
      <c r="G20" s="29">
        <v>1.6</v>
      </c>
      <c r="H20" s="29">
        <v>0</v>
      </c>
      <c r="I20" s="29">
        <v>0</v>
      </c>
      <c r="J20" s="29">
        <v>51.7</v>
      </c>
      <c r="K20" s="30">
        <v>0</v>
      </c>
      <c r="L20" s="31">
        <v>15</v>
      </c>
      <c r="M20" s="32">
        <v>15</v>
      </c>
    </row>
    <row r="21" spans="1:13" s="26" customFormat="1">
      <c r="A21" s="34" t="s">
        <v>29</v>
      </c>
      <c r="B21" s="20">
        <f t="shared" si="0"/>
        <v>956.5</v>
      </c>
      <c r="C21" s="21">
        <f t="shared" si="1"/>
        <v>628.9</v>
      </c>
      <c r="D21" s="29">
        <v>208.9</v>
      </c>
      <c r="E21" s="29">
        <v>420</v>
      </c>
      <c r="F21" s="29">
        <v>253.3</v>
      </c>
      <c r="G21" s="29">
        <v>74.3</v>
      </c>
      <c r="H21" s="29">
        <v>0</v>
      </c>
      <c r="I21" s="29">
        <v>1135.5999999999999</v>
      </c>
      <c r="J21" s="36">
        <v>10284.200000000001</v>
      </c>
      <c r="K21" s="30">
        <v>10216.5</v>
      </c>
      <c r="L21" s="31">
        <v>38</v>
      </c>
      <c r="M21" s="32">
        <v>41</v>
      </c>
    </row>
    <row r="22" spans="1:13" s="26" customFormat="1">
      <c r="A22" s="34" t="s">
        <v>30</v>
      </c>
      <c r="B22" s="20">
        <f t="shared" si="0"/>
        <v>231</v>
      </c>
      <c r="C22" s="21">
        <f t="shared" si="1"/>
        <v>77.099999999999994</v>
      </c>
      <c r="D22" s="29">
        <v>77.099999999999994</v>
      </c>
      <c r="E22" s="29">
        <v>0</v>
      </c>
      <c r="F22" s="29">
        <v>119.6</v>
      </c>
      <c r="G22" s="29">
        <v>0</v>
      </c>
      <c r="H22" s="29">
        <v>34.299999999999997</v>
      </c>
      <c r="I22" s="29">
        <v>0</v>
      </c>
      <c r="J22" s="29">
        <v>74.599999999999994</v>
      </c>
      <c r="K22" s="30">
        <v>74.599999999999994</v>
      </c>
      <c r="L22" s="31">
        <v>8</v>
      </c>
      <c r="M22" s="32">
        <v>14</v>
      </c>
    </row>
    <row r="23" spans="1:13" s="26" customFormat="1">
      <c r="A23" s="34" t="s">
        <v>31</v>
      </c>
      <c r="B23" s="20">
        <f t="shared" si="0"/>
        <v>614.5</v>
      </c>
      <c r="C23" s="21">
        <f t="shared" si="1"/>
        <v>454.9</v>
      </c>
      <c r="D23" s="29">
        <v>454.9</v>
      </c>
      <c r="E23" s="29">
        <v>0</v>
      </c>
      <c r="F23" s="29">
        <v>125.2</v>
      </c>
      <c r="G23" s="29">
        <v>34.4</v>
      </c>
      <c r="H23" s="29">
        <v>0</v>
      </c>
      <c r="I23" s="29">
        <v>0</v>
      </c>
      <c r="J23" s="29">
        <v>6479.3</v>
      </c>
      <c r="K23" s="30">
        <v>3896</v>
      </c>
      <c r="L23" s="31">
        <v>45</v>
      </c>
      <c r="M23" s="32">
        <v>84</v>
      </c>
    </row>
    <row r="24" spans="1:13" s="26" customFormat="1">
      <c r="A24" s="34" t="s">
        <v>32</v>
      </c>
      <c r="B24" s="20">
        <f t="shared" si="0"/>
        <v>1953.9</v>
      </c>
      <c r="C24" s="21">
        <f t="shared" si="1"/>
        <v>1497.2</v>
      </c>
      <c r="D24" s="29">
        <v>1497.2</v>
      </c>
      <c r="E24" s="29">
        <v>0</v>
      </c>
      <c r="F24" s="29">
        <v>263.60000000000002</v>
      </c>
      <c r="G24" s="29">
        <v>193.1</v>
      </c>
      <c r="H24" s="29">
        <v>0</v>
      </c>
      <c r="I24" s="29">
        <v>1041.5</v>
      </c>
      <c r="J24" s="29">
        <v>6290.8</v>
      </c>
      <c r="K24" s="30">
        <v>5271.9</v>
      </c>
      <c r="L24" s="31">
        <v>97</v>
      </c>
      <c r="M24" s="32">
        <v>145</v>
      </c>
    </row>
    <row r="25" spans="1:13" s="26" customFormat="1">
      <c r="A25" s="34" t="s">
        <v>33</v>
      </c>
      <c r="B25" s="20">
        <f t="shared" si="0"/>
        <v>2077.6999999999998</v>
      </c>
      <c r="C25" s="21">
        <f t="shared" si="1"/>
        <v>2033.1</v>
      </c>
      <c r="D25" s="29">
        <v>2007.5</v>
      </c>
      <c r="E25" s="29">
        <v>25.6</v>
      </c>
      <c r="F25" s="29">
        <v>43.9</v>
      </c>
      <c r="G25" s="29">
        <v>0.7</v>
      </c>
      <c r="H25" s="29">
        <v>0</v>
      </c>
      <c r="I25" s="29">
        <v>1.3</v>
      </c>
      <c r="J25" s="29">
        <v>1893.1</v>
      </c>
      <c r="K25" s="30">
        <v>1893.1</v>
      </c>
      <c r="L25" s="31">
        <v>134</v>
      </c>
      <c r="M25" s="32">
        <v>134</v>
      </c>
    </row>
    <row r="26" spans="1:13" s="26" customFormat="1">
      <c r="A26" s="34" t="s">
        <v>34</v>
      </c>
      <c r="B26" s="20">
        <f t="shared" si="0"/>
        <v>736.7</v>
      </c>
      <c r="C26" s="21">
        <f t="shared" si="1"/>
        <v>634.70000000000005</v>
      </c>
      <c r="D26" s="29">
        <v>634.70000000000005</v>
      </c>
      <c r="E26" s="29">
        <v>0</v>
      </c>
      <c r="F26" s="29">
        <v>102</v>
      </c>
      <c r="G26" s="29">
        <v>0</v>
      </c>
      <c r="H26" s="29">
        <v>0</v>
      </c>
      <c r="I26" s="29">
        <v>0</v>
      </c>
      <c r="J26" s="29">
        <v>661.6</v>
      </c>
      <c r="K26" s="30">
        <v>661.6</v>
      </c>
      <c r="L26" s="31">
        <v>2</v>
      </c>
      <c r="M26" s="32">
        <v>11</v>
      </c>
    </row>
    <row r="27" spans="1:13" s="26" customFormat="1">
      <c r="A27" s="34" t="s">
        <v>35</v>
      </c>
      <c r="B27" s="20">
        <f t="shared" si="0"/>
        <v>1156.3000000000002</v>
      </c>
      <c r="C27" s="21">
        <f t="shared" si="1"/>
        <v>595.20000000000005</v>
      </c>
      <c r="D27" s="29">
        <v>595.20000000000005</v>
      </c>
      <c r="E27" s="29">
        <v>0</v>
      </c>
      <c r="F27" s="29">
        <v>561.1</v>
      </c>
      <c r="G27" s="29">
        <v>0</v>
      </c>
      <c r="H27" s="29">
        <v>0</v>
      </c>
      <c r="I27" s="29">
        <v>0</v>
      </c>
      <c r="J27" s="29">
        <v>843.8</v>
      </c>
      <c r="K27" s="30">
        <v>794.9</v>
      </c>
      <c r="L27" s="31">
        <v>12</v>
      </c>
      <c r="M27" s="32">
        <v>22</v>
      </c>
    </row>
    <row r="28" spans="1:13" s="26" customFormat="1">
      <c r="A28" s="34" t="s">
        <v>36</v>
      </c>
      <c r="B28" s="20">
        <f t="shared" si="0"/>
        <v>1084.8999999999999</v>
      </c>
      <c r="C28" s="21">
        <f t="shared" si="1"/>
        <v>364</v>
      </c>
      <c r="D28" s="29">
        <v>364</v>
      </c>
      <c r="E28" s="29">
        <v>0</v>
      </c>
      <c r="F28" s="29">
        <v>663.8</v>
      </c>
      <c r="G28" s="29">
        <v>57.1</v>
      </c>
      <c r="H28" s="29">
        <v>0</v>
      </c>
      <c r="I28" s="29">
        <v>64</v>
      </c>
      <c r="J28" s="29">
        <v>306.2</v>
      </c>
      <c r="K28" s="30">
        <v>242.2</v>
      </c>
      <c r="L28" s="31">
        <v>100</v>
      </c>
      <c r="M28" s="32">
        <v>172</v>
      </c>
    </row>
    <row r="29" spans="1:13" s="26" customFormat="1">
      <c r="A29" s="34" t="s">
        <v>37</v>
      </c>
      <c r="B29" s="20">
        <f t="shared" si="0"/>
        <v>103.2</v>
      </c>
      <c r="C29" s="21">
        <f t="shared" si="1"/>
        <v>103.2</v>
      </c>
      <c r="D29" s="29">
        <v>103.2</v>
      </c>
      <c r="E29" s="29">
        <v>0</v>
      </c>
      <c r="F29" s="29">
        <v>0</v>
      </c>
      <c r="G29" s="29">
        <v>0</v>
      </c>
      <c r="H29" s="29">
        <v>0</v>
      </c>
      <c r="I29" s="29">
        <v>607.6</v>
      </c>
      <c r="J29" s="29">
        <v>2676.2</v>
      </c>
      <c r="K29" s="30">
        <v>228</v>
      </c>
      <c r="L29" s="31">
        <v>14</v>
      </c>
      <c r="M29" s="32">
        <v>19</v>
      </c>
    </row>
    <row r="30" spans="1:13" s="26" customFormat="1">
      <c r="A30" s="34" t="s">
        <v>38</v>
      </c>
      <c r="B30" s="20">
        <f t="shared" si="0"/>
        <v>339.90000000000003</v>
      </c>
      <c r="C30" s="21">
        <f t="shared" si="1"/>
        <v>254.4</v>
      </c>
      <c r="D30" s="29">
        <v>254.4</v>
      </c>
      <c r="E30" s="29">
        <v>0</v>
      </c>
      <c r="F30" s="29">
        <v>82.4</v>
      </c>
      <c r="G30" s="29">
        <v>3.1</v>
      </c>
      <c r="H30" s="29">
        <v>0</v>
      </c>
      <c r="I30" s="29">
        <v>3.1</v>
      </c>
      <c r="J30" s="29">
        <v>409.8</v>
      </c>
      <c r="K30" s="30">
        <v>217</v>
      </c>
      <c r="L30" s="31">
        <v>42</v>
      </c>
      <c r="M30" s="32">
        <v>42</v>
      </c>
    </row>
    <row r="31" spans="1:13" s="40" customFormat="1">
      <c r="A31" s="34" t="s">
        <v>39</v>
      </c>
      <c r="B31" s="20">
        <f t="shared" si="0"/>
        <v>369</v>
      </c>
      <c r="C31" s="21">
        <f t="shared" si="1"/>
        <v>111</v>
      </c>
      <c r="D31" s="35">
        <v>111</v>
      </c>
      <c r="E31" s="35">
        <v>0</v>
      </c>
      <c r="F31" s="35">
        <v>26</v>
      </c>
      <c r="G31" s="35">
        <v>232</v>
      </c>
      <c r="H31" s="35">
        <v>0</v>
      </c>
      <c r="I31" s="35">
        <v>112</v>
      </c>
      <c r="J31" s="35">
        <v>503.2</v>
      </c>
      <c r="K31" s="37">
        <v>391.2</v>
      </c>
      <c r="L31" s="38">
        <v>41</v>
      </c>
      <c r="M31" s="39">
        <v>41</v>
      </c>
    </row>
    <row r="32" spans="1:13" s="26" customFormat="1">
      <c r="A32" s="34" t="s">
        <v>40</v>
      </c>
      <c r="B32" s="20">
        <f t="shared" si="0"/>
        <v>1404.0000000000002</v>
      </c>
      <c r="C32" s="21">
        <f t="shared" si="1"/>
        <v>931.5</v>
      </c>
      <c r="D32" s="29">
        <v>931.5</v>
      </c>
      <c r="E32" s="29">
        <v>0</v>
      </c>
      <c r="F32" s="29">
        <v>436.4</v>
      </c>
      <c r="G32" s="29">
        <v>27.7</v>
      </c>
      <c r="H32" s="29">
        <v>8.4</v>
      </c>
      <c r="I32" s="29">
        <v>685</v>
      </c>
      <c r="J32" s="29">
        <v>2644.6</v>
      </c>
      <c r="K32" s="30">
        <v>2468.5</v>
      </c>
      <c r="L32" s="31">
        <v>23</v>
      </c>
      <c r="M32" s="32">
        <v>48</v>
      </c>
    </row>
    <row r="33" spans="1:13" s="26" customFormat="1">
      <c r="A33" s="34" t="s">
        <v>41</v>
      </c>
      <c r="B33" s="20">
        <f t="shared" si="0"/>
        <v>367.40000000000003</v>
      </c>
      <c r="C33" s="21">
        <f t="shared" si="1"/>
        <v>329.3</v>
      </c>
      <c r="D33" s="29">
        <v>329.3</v>
      </c>
      <c r="E33" s="29">
        <v>0</v>
      </c>
      <c r="F33" s="29">
        <v>38.1</v>
      </c>
      <c r="G33" s="29">
        <v>0</v>
      </c>
      <c r="H33" s="29">
        <v>0</v>
      </c>
      <c r="I33" s="41">
        <v>245</v>
      </c>
      <c r="J33" s="29">
        <v>1507.4</v>
      </c>
      <c r="K33" s="30">
        <v>1262.4000000000001</v>
      </c>
      <c r="L33" s="31">
        <v>45</v>
      </c>
      <c r="M33" s="32">
        <v>94</v>
      </c>
    </row>
    <row r="34" spans="1:13" s="26" customFormat="1">
      <c r="A34" s="34" t="s">
        <v>42</v>
      </c>
      <c r="B34" s="20">
        <f t="shared" si="0"/>
        <v>556.6</v>
      </c>
      <c r="C34" s="21">
        <f t="shared" si="1"/>
        <v>214.6</v>
      </c>
      <c r="D34" s="29">
        <v>202.4</v>
      </c>
      <c r="E34" s="29">
        <v>12.2</v>
      </c>
      <c r="F34" s="29">
        <v>245.3</v>
      </c>
      <c r="G34" s="29">
        <v>76.5</v>
      </c>
      <c r="H34" s="41">
        <v>20.2</v>
      </c>
      <c r="I34" s="29">
        <v>938.4</v>
      </c>
      <c r="J34" s="29">
        <v>4029.3</v>
      </c>
      <c r="K34" s="30">
        <v>3809.3</v>
      </c>
      <c r="L34" s="31">
        <v>18</v>
      </c>
      <c r="M34" s="32">
        <v>27</v>
      </c>
    </row>
    <row r="35" spans="1:13" s="26" customFormat="1">
      <c r="A35" s="34" t="s">
        <v>43</v>
      </c>
      <c r="B35" s="20">
        <f t="shared" si="0"/>
        <v>488.8</v>
      </c>
      <c r="C35" s="21">
        <f t="shared" si="1"/>
        <v>326.60000000000002</v>
      </c>
      <c r="D35" s="29">
        <v>326.60000000000002</v>
      </c>
      <c r="E35" s="29">
        <v>0</v>
      </c>
      <c r="F35" s="29">
        <v>162.19999999999999</v>
      </c>
      <c r="G35" s="29">
        <v>0</v>
      </c>
      <c r="H35" s="29">
        <v>0</v>
      </c>
      <c r="I35" s="29">
        <v>0</v>
      </c>
      <c r="J35" s="29">
        <v>549.4</v>
      </c>
      <c r="K35" s="30">
        <v>520.20000000000005</v>
      </c>
      <c r="L35" s="31">
        <v>9</v>
      </c>
      <c r="M35" s="32">
        <v>9</v>
      </c>
    </row>
    <row r="36" spans="1:13" s="26" customFormat="1">
      <c r="A36" s="34" t="s">
        <v>44</v>
      </c>
      <c r="B36" s="20">
        <f t="shared" si="0"/>
        <v>72.2</v>
      </c>
      <c r="C36" s="21">
        <f t="shared" si="1"/>
        <v>22</v>
      </c>
      <c r="D36" s="29">
        <v>22</v>
      </c>
      <c r="E36" s="29">
        <v>0</v>
      </c>
      <c r="F36" s="29">
        <v>50.2</v>
      </c>
      <c r="G36" s="29">
        <v>0</v>
      </c>
      <c r="H36" s="29">
        <v>0</v>
      </c>
      <c r="I36" s="29">
        <v>17</v>
      </c>
      <c r="J36" s="29">
        <v>2631.6</v>
      </c>
      <c r="K36" s="30">
        <v>2631.6</v>
      </c>
      <c r="L36" s="31">
        <v>3</v>
      </c>
      <c r="M36" s="32">
        <v>3</v>
      </c>
    </row>
    <row r="37" spans="1:13" s="26" customFormat="1">
      <c r="A37" s="34" t="s">
        <v>45</v>
      </c>
      <c r="B37" s="20">
        <f t="shared" si="0"/>
        <v>930.2</v>
      </c>
      <c r="C37" s="21">
        <f t="shared" si="1"/>
        <v>228</v>
      </c>
      <c r="D37" s="29">
        <v>225.7</v>
      </c>
      <c r="E37" s="29">
        <v>2.2999999999999998</v>
      </c>
      <c r="F37" s="29">
        <v>108.2</v>
      </c>
      <c r="G37" s="29">
        <v>594</v>
      </c>
      <c r="H37" s="29">
        <v>0</v>
      </c>
      <c r="I37" s="29">
        <v>326.2</v>
      </c>
      <c r="J37" s="29">
        <v>338.3</v>
      </c>
      <c r="K37" s="30">
        <v>334.6</v>
      </c>
      <c r="L37" s="31">
        <v>94</v>
      </c>
      <c r="M37" s="32">
        <v>94</v>
      </c>
    </row>
    <row r="38" spans="1:13" s="26" customFormat="1">
      <c r="A38" s="34" t="s">
        <v>46</v>
      </c>
      <c r="B38" s="20">
        <f t="shared" si="0"/>
        <v>2223.5</v>
      </c>
      <c r="C38" s="21">
        <f t="shared" si="1"/>
        <v>1577.3</v>
      </c>
      <c r="D38" s="29">
        <v>1477.3</v>
      </c>
      <c r="E38" s="29">
        <v>100</v>
      </c>
      <c r="F38" s="29">
        <v>351.1</v>
      </c>
      <c r="G38" s="29">
        <v>9</v>
      </c>
      <c r="H38" s="29">
        <v>286.10000000000002</v>
      </c>
      <c r="I38" s="29">
        <v>700</v>
      </c>
      <c r="J38" s="29">
        <v>1770.4</v>
      </c>
      <c r="K38" s="30">
        <v>1770.4</v>
      </c>
      <c r="L38" s="31">
        <v>25</v>
      </c>
      <c r="M38" s="32">
        <v>42</v>
      </c>
    </row>
    <row r="39" spans="1:13" s="26" customFormat="1">
      <c r="A39" s="34" t="s">
        <v>47</v>
      </c>
      <c r="B39" s="20">
        <f t="shared" si="0"/>
        <v>910.69999999999993</v>
      </c>
      <c r="C39" s="21">
        <f t="shared" si="1"/>
        <v>311.40000000000003</v>
      </c>
      <c r="D39" s="35">
        <v>304.10000000000002</v>
      </c>
      <c r="E39" s="29">
        <v>7.3</v>
      </c>
      <c r="F39" s="29">
        <v>581.4</v>
      </c>
      <c r="G39" s="29">
        <v>17.899999999999999</v>
      </c>
      <c r="H39" s="29">
        <v>0</v>
      </c>
      <c r="I39" s="29">
        <v>72</v>
      </c>
      <c r="J39" s="29">
        <v>1883.8</v>
      </c>
      <c r="K39" s="30">
        <v>475.3</v>
      </c>
      <c r="L39" s="31">
        <v>38</v>
      </c>
      <c r="M39" s="32">
        <v>38</v>
      </c>
    </row>
    <row r="40" spans="1:13" s="26" customFormat="1">
      <c r="A40" s="34" t="s">
        <v>48</v>
      </c>
      <c r="B40" s="20">
        <f t="shared" si="0"/>
        <v>1282.5</v>
      </c>
      <c r="C40" s="21">
        <f t="shared" si="1"/>
        <v>926.1</v>
      </c>
      <c r="D40" s="29">
        <v>920.2</v>
      </c>
      <c r="E40" s="29">
        <v>5.9</v>
      </c>
      <c r="F40" s="29">
        <v>54.3</v>
      </c>
      <c r="G40" s="29">
        <v>302.10000000000002</v>
      </c>
      <c r="H40" s="29">
        <v>0</v>
      </c>
      <c r="I40" s="29">
        <v>5692.7</v>
      </c>
      <c r="J40" s="29">
        <v>23807.7</v>
      </c>
      <c r="K40" s="30">
        <v>4444.5</v>
      </c>
      <c r="L40" s="31">
        <v>36</v>
      </c>
      <c r="M40" s="32">
        <v>76</v>
      </c>
    </row>
    <row r="41" spans="1:13" s="26" customFormat="1">
      <c r="A41" s="34" t="s">
        <v>49</v>
      </c>
      <c r="B41" s="20">
        <f t="shared" si="0"/>
        <v>886.59999999999991</v>
      </c>
      <c r="C41" s="21">
        <f t="shared" si="1"/>
        <v>667</v>
      </c>
      <c r="D41" s="35">
        <v>647.1</v>
      </c>
      <c r="E41" s="29">
        <v>19.899999999999999</v>
      </c>
      <c r="F41" s="29">
        <v>218.3</v>
      </c>
      <c r="G41" s="29">
        <v>1.3</v>
      </c>
      <c r="H41" s="29">
        <v>0</v>
      </c>
      <c r="I41" s="29">
        <v>79.2</v>
      </c>
      <c r="J41" s="29">
        <v>116.9</v>
      </c>
      <c r="K41" s="30">
        <v>100.9</v>
      </c>
      <c r="L41" s="31">
        <v>12</v>
      </c>
      <c r="M41" s="32">
        <v>15</v>
      </c>
    </row>
    <row r="42" spans="1:13" s="26" customFormat="1">
      <c r="A42" s="34" t="s">
        <v>50</v>
      </c>
      <c r="B42" s="20">
        <f t="shared" si="0"/>
        <v>878.1</v>
      </c>
      <c r="C42" s="21">
        <f t="shared" si="1"/>
        <v>151.19999999999999</v>
      </c>
      <c r="D42" s="29">
        <v>151.19999999999999</v>
      </c>
      <c r="E42" s="29">
        <v>0</v>
      </c>
      <c r="F42" s="29">
        <v>226.9</v>
      </c>
      <c r="G42" s="29">
        <v>500</v>
      </c>
      <c r="H42" s="29">
        <v>0</v>
      </c>
      <c r="I42" s="29">
        <v>0</v>
      </c>
      <c r="J42" s="29">
        <v>1531.2</v>
      </c>
      <c r="K42" s="30">
        <v>1501</v>
      </c>
      <c r="L42" s="31">
        <v>12</v>
      </c>
      <c r="M42" s="32">
        <v>35</v>
      </c>
    </row>
    <row r="43" spans="1:13" s="26" customFormat="1" ht="13.5" thickBot="1">
      <c r="A43" s="42" t="s">
        <v>51</v>
      </c>
      <c r="B43" s="20">
        <f t="shared" si="0"/>
        <v>2727.4</v>
      </c>
      <c r="C43" s="21">
        <f t="shared" si="1"/>
        <v>2339.3000000000002</v>
      </c>
      <c r="D43" s="43">
        <v>2142.5</v>
      </c>
      <c r="E43" s="44">
        <v>196.8</v>
      </c>
      <c r="F43" s="44">
        <v>298.7</v>
      </c>
      <c r="G43" s="44">
        <v>89.4</v>
      </c>
      <c r="H43" s="44">
        <v>0</v>
      </c>
      <c r="I43" s="44">
        <v>810.5</v>
      </c>
      <c r="J43" s="44">
        <v>17820.900000000001</v>
      </c>
      <c r="K43" s="45">
        <v>5544.5</v>
      </c>
      <c r="L43" s="46">
        <v>61</v>
      </c>
      <c r="M43" s="47">
        <v>139</v>
      </c>
    </row>
    <row r="44" spans="1:13" ht="13.5" thickBot="1">
      <c r="A44" s="48" t="s">
        <v>6</v>
      </c>
      <c r="B44" s="49">
        <f>SUM(B8:B43)</f>
        <v>49340.099999999991</v>
      </c>
      <c r="C44" s="50">
        <f t="shared" si="1"/>
        <v>33564.600000000006</v>
      </c>
      <c r="D44" s="49">
        <f t="shared" ref="D44:M44" si="2">SUM(D8:D43)</f>
        <v>30818.100000000002</v>
      </c>
      <c r="E44" s="49">
        <f t="shared" si="2"/>
        <v>2746.5000000000005</v>
      </c>
      <c r="F44" s="49">
        <f t="shared" si="2"/>
        <v>11365.3</v>
      </c>
      <c r="G44" s="51">
        <f t="shared" si="2"/>
        <v>3915.7999999999997</v>
      </c>
      <c r="H44" s="49">
        <f t="shared" si="2"/>
        <v>494.4</v>
      </c>
      <c r="I44" s="49">
        <f t="shared" si="2"/>
        <v>37333.999999999985</v>
      </c>
      <c r="J44" s="49">
        <f t="shared" si="2"/>
        <v>226258.68250000002</v>
      </c>
      <c r="K44" s="52">
        <f t="shared" si="2"/>
        <v>128918.3</v>
      </c>
      <c r="L44" s="53">
        <f t="shared" si="2"/>
        <v>3076</v>
      </c>
      <c r="M44" s="51">
        <f t="shared" si="2"/>
        <v>4347</v>
      </c>
    </row>
    <row r="45" spans="1:13" ht="16.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3" ht="21" customHeight="1">
      <c r="A46" s="251" t="s">
        <v>57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</row>
    <row r="47" spans="1:13" ht="28.5" customHeight="1">
      <c r="A47" s="54" t="s">
        <v>58</v>
      </c>
      <c r="B47" s="54"/>
      <c r="C47" s="3"/>
      <c r="D47" s="3"/>
      <c r="E47" s="3"/>
      <c r="F47" s="3"/>
      <c r="G47" s="3"/>
      <c r="H47" s="3"/>
      <c r="I47" s="3"/>
      <c r="J47" s="3"/>
      <c r="K47" s="3"/>
    </row>
  </sheetData>
  <mergeCells count="17">
    <mergeCell ref="A46:K46"/>
    <mergeCell ref="D5:E5"/>
    <mergeCell ref="F5:F6"/>
    <mergeCell ref="G5:G6"/>
    <mergeCell ref="H5:H6"/>
    <mergeCell ref="L5:L6"/>
    <mergeCell ref="M5:M6"/>
    <mergeCell ref="A1:K1"/>
    <mergeCell ref="A3:M3"/>
    <mergeCell ref="A4:A6"/>
    <mergeCell ref="B4:H4"/>
    <mergeCell ref="I4:I6"/>
    <mergeCell ref="J4:J6"/>
    <mergeCell ref="K4:K6"/>
    <mergeCell ref="L4:M4"/>
    <mergeCell ref="B5:B6"/>
    <mergeCell ref="C5:C6"/>
  </mergeCells>
  <pageMargins left="0.26" right="0.23" top="0.74" bottom="1" header="0.5" footer="0.5"/>
  <pageSetup fitToWidth="0" fitToHeight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workbookViewId="0"/>
  </sheetViews>
  <sheetFormatPr defaultRowHeight="12.75"/>
  <cols>
    <col min="1" max="1" width="9.140625" customWidth="1"/>
    <col min="2" max="2" width="8" customWidth="1"/>
    <col min="3" max="5" width="9.140625" customWidth="1"/>
    <col min="6" max="6" width="7.5703125" customWidth="1"/>
    <col min="7" max="7" width="9.140625" customWidth="1"/>
    <col min="8" max="8" width="6.7109375" customWidth="1"/>
    <col min="9" max="9" width="9.140625" customWidth="1"/>
    <col min="10" max="10" width="7.85546875" customWidth="1"/>
    <col min="11" max="11" width="9.140625" customWidth="1"/>
    <col min="12" max="12" width="6.5703125" customWidth="1"/>
    <col min="13" max="13" width="9.140625" customWidth="1"/>
    <col min="14" max="14" width="7" customWidth="1"/>
    <col min="15" max="15" width="9.140625" customWidth="1"/>
    <col min="16" max="16" width="8.42578125" customWidth="1"/>
    <col min="17" max="17" width="9.140625" customWidth="1"/>
  </cols>
  <sheetData>
    <row r="1" spans="1:19" ht="13.5" thickBot="1">
      <c r="D1" s="177"/>
      <c r="F1" s="177"/>
      <c r="H1" s="177"/>
      <c r="J1" s="177"/>
      <c r="L1" s="177"/>
      <c r="N1" s="177"/>
      <c r="P1" s="177"/>
      <c r="R1" s="177"/>
    </row>
    <row r="2" spans="1:19" ht="15.75" thickBot="1">
      <c r="A2" s="256" t="s">
        <v>93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</row>
    <row r="3" spans="1:19" ht="14.25" thickBot="1">
      <c r="A3" s="257" t="s">
        <v>0</v>
      </c>
      <c r="B3" s="258" t="s">
        <v>1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57"/>
      <c r="O3" s="56"/>
      <c r="P3" s="178"/>
      <c r="Q3" s="56"/>
      <c r="R3" s="178"/>
      <c r="S3" s="56"/>
    </row>
    <row r="4" spans="1:19" ht="14.25" thickBot="1">
      <c r="A4" s="257"/>
      <c r="B4" s="58"/>
      <c r="C4" s="59"/>
      <c r="D4" s="179"/>
      <c r="E4" s="259" t="s">
        <v>8</v>
      </c>
      <c r="F4" s="259"/>
      <c r="G4" s="259"/>
      <c r="H4" s="180"/>
      <c r="I4" s="58"/>
      <c r="J4" s="60"/>
      <c r="K4" s="58"/>
      <c r="L4" s="60"/>
      <c r="M4" s="58"/>
      <c r="N4" s="60"/>
      <c r="O4" s="56"/>
      <c r="P4" s="178"/>
      <c r="Q4" s="56"/>
      <c r="R4" s="178"/>
      <c r="S4" s="56"/>
    </row>
    <row r="5" spans="1:19" ht="95.25" thickBot="1">
      <c r="A5" s="257"/>
      <c r="B5" s="61" t="s">
        <v>6</v>
      </c>
      <c r="C5" s="61" t="s">
        <v>60</v>
      </c>
      <c r="D5" s="62" t="s">
        <v>61</v>
      </c>
      <c r="E5" s="55" t="s">
        <v>14</v>
      </c>
      <c r="F5" s="63"/>
      <c r="G5" s="55" t="s">
        <v>15</v>
      </c>
      <c r="H5" s="55"/>
      <c r="I5" s="55" t="s">
        <v>9</v>
      </c>
      <c r="J5" s="63" t="s">
        <v>89</v>
      </c>
      <c r="K5" s="55" t="s">
        <v>56</v>
      </c>
      <c r="L5" s="63" t="s">
        <v>65</v>
      </c>
      <c r="M5" s="55" t="s">
        <v>11</v>
      </c>
      <c r="N5" s="63"/>
      <c r="O5" s="55" t="s">
        <v>2</v>
      </c>
      <c r="P5" s="63"/>
      <c r="Q5" s="55" t="s">
        <v>3</v>
      </c>
      <c r="R5" s="63"/>
      <c r="S5" s="55" t="s">
        <v>4</v>
      </c>
    </row>
    <row r="6" spans="1:19" ht="14.25" thickBot="1">
      <c r="A6" s="64">
        <v>1</v>
      </c>
      <c r="B6" s="181">
        <v>2</v>
      </c>
      <c r="C6" s="182">
        <v>3</v>
      </c>
      <c r="D6" s="182" t="s">
        <v>67</v>
      </c>
      <c r="E6" s="67">
        <v>4</v>
      </c>
      <c r="F6" s="67" t="s">
        <v>67</v>
      </c>
      <c r="G6" s="68">
        <v>5</v>
      </c>
      <c r="H6" s="68" t="s">
        <v>67</v>
      </c>
      <c r="I6" s="68">
        <v>6</v>
      </c>
      <c r="J6" s="68" t="s">
        <v>67</v>
      </c>
      <c r="K6" s="68">
        <v>7</v>
      </c>
      <c r="L6" s="68" t="s">
        <v>67</v>
      </c>
      <c r="M6" s="68">
        <v>8</v>
      </c>
      <c r="N6" s="68" t="s">
        <v>67</v>
      </c>
      <c r="O6" s="68">
        <v>9</v>
      </c>
      <c r="P6" s="68" t="s">
        <v>67</v>
      </c>
      <c r="Q6" s="68">
        <v>10</v>
      </c>
      <c r="R6" s="68" t="s">
        <v>67</v>
      </c>
      <c r="S6" s="68">
        <v>11</v>
      </c>
    </row>
    <row r="7" spans="1:19">
      <c r="A7" s="184" t="s">
        <v>16</v>
      </c>
      <c r="B7" s="70">
        <f t="shared" ref="B7:B42" si="0">E7+G7+I7+K7+M7</f>
        <v>13759.4</v>
      </c>
      <c r="C7" s="79">
        <f t="shared" ref="C7:C43" si="1">E7+G7</f>
        <v>6344.5</v>
      </c>
      <c r="D7" s="71">
        <f t="shared" ref="D7:D43" si="2">C7/B7*100</f>
        <v>46.110295507071527</v>
      </c>
      <c r="E7" s="148">
        <f>'01_07_2010'!D8</f>
        <v>4900.3</v>
      </c>
      <c r="F7" s="71">
        <f t="shared" ref="F7:F43" si="3">E7/B7*100</f>
        <v>35.614198293530244</v>
      </c>
      <c r="G7" s="149">
        <f>'01_07_2010'!E8</f>
        <v>1444.2</v>
      </c>
      <c r="H7" s="71">
        <f t="shared" ref="H7:H43" si="4">G7/$B7*100</f>
        <v>10.496097213541288</v>
      </c>
      <c r="I7" s="149">
        <f>'01_07_2010'!F8</f>
        <v>4429.3999999999996</v>
      </c>
      <c r="J7" s="71">
        <f t="shared" ref="J7:J43" si="5">I7/$B7*100</f>
        <v>32.191810689419597</v>
      </c>
      <c r="K7" s="149">
        <f>'01_07_2010'!G8</f>
        <v>2985.5</v>
      </c>
      <c r="L7" s="71">
        <f t="shared" ref="L7:L43" si="6">K7/$B7*100</f>
        <v>21.697893803508876</v>
      </c>
      <c r="M7" s="149">
        <f>'01_07_2010'!H8</f>
        <v>0</v>
      </c>
      <c r="N7" s="71">
        <f t="shared" ref="N7:N43" si="7">M7/$B7*100</f>
        <v>0</v>
      </c>
      <c r="O7" s="149">
        <f>'01_07_2010'!I8</f>
        <v>6200.3</v>
      </c>
      <c r="P7" s="71">
        <f t="shared" ref="P7:P43" si="8">O7/$B7*100</f>
        <v>45.062284692646479</v>
      </c>
      <c r="Q7" s="123">
        <f>'01_07_2010'!J8</f>
        <v>45949.599999999999</v>
      </c>
      <c r="R7" s="71">
        <f t="shared" ref="R7:R43" si="9">Q7/$B7*100</f>
        <v>333.95060831140893</v>
      </c>
      <c r="S7" s="185">
        <f>'01_07_2010'!K8</f>
        <v>17367.599999999999</v>
      </c>
    </row>
    <row r="8" spans="1:19">
      <c r="A8" s="73" t="s">
        <v>17</v>
      </c>
      <c r="B8" s="70">
        <f t="shared" si="0"/>
        <v>4167.8999999999996</v>
      </c>
      <c r="C8" s="79">
        <f t="shared" si="1"/>
        <v>3247.8</v>
      </c>
      <c r="D8" s="71">
        <f t="shared" si="2"/>
        <v>77.924134456200974</v>
      </c>
      <c r="E8" s="148">
        <f>'01_07_2010'!D9</f>
        <v>3216.3</v>
      </c>
      <c r="F8" s="71">
        <f t="shared" si="3"/>
        <v>77.16835816598288</v>
      </c>
      <c r="G8" s="149">
        <f>'01_07_2010'!E9</f>
        <v>31.5</v>
      </c>
      <c r="H8" s="71">
        <f t="shared" si="4"/>
        <v>0.75577629021809545</v>
      </c>
      <c r="I8" s="149">
        <f>'01_07_2010'!F9</f>
        <v>914.7</v>
      </c>
      <c r="J8" s="71">
        <f t="shared" si="5"/>
        <v>21.946303894047364</v>
      </c>
      <c r="K8" s="149">
        <f>'01_07_2010'!G9</f>
        <v>5.4</v>
      </c>
      <c r="L8" s="71">
        <f t="shared" si="6"/>
        <v>0.1295616497516735</v>
      </c>
      <c r="M8" s="149">
        <f>'01_07_2010'!H9</f>
        <v>0</v>
      </c>
      <c r="N8" s="71">
        <f t="shared" si="7"/>
        <v>0</v>
      </c>
      <c r="O8" s="149">
        <f>'01_07_2010'!I9</f>
        <v>8291.4</v>
      </c>
      <c r="P8" s="71">
        <f t="shared" si="8"/>
        <v>198.93471532426403</v>
      </c>
      <c r="Q8" s="123">
        <f>'01_07_2010'!J9</f>
        <v>7472.6</v>
      </c>
      <c r="R8" s="71">
        <f t="shared" si="9"/>
        <v>179.28933035821399</v>
      </c>
      <c r="S8" s="185">
        <f>'01_07_2010'!K9</f>
        <v>7395.4</v>
      </c>
    </row>
    <row r="9" spans="1:19">
      <c r="A9" s="73" t="s">
        <v>18</v>
      </c>
      <c r="B9" s="70">
        <f t="shared" si="0"/>
        <v>1254.3</v>
      </c>
      <c r="C9" s="79">
        <f t="shared" si="1"/>
        <v>1092.7</v>
      </c>
      <c r="D9" s="71">
        <f t="shared" si="2"/>
        <v>87.116319859682704</v>
      </c>
      <c r="E9" s="148">
        <f>'01_07_2010'!D10</f>
        <v>845.4</v>
      </c>
      <c r="F9" s="71">
        <f t="shared" si="3"/>
        <v>67.400143506338196</v>
      </c>
      <c r="G9" s="149">
        <f>'01_07_2010'!E10</f>
        <v>247.3</v>
      </c>
      <c r="H9" s="71">
        <f t="shared" si="4"/>
        <v>19.716176353344498</v>
      </c>
      <c r="I9" s="149">
        <f>'01_07_2010'!F10</f>
        <v>128</v>
      </c>
      <c r="J9" s="71">
        <f t="shared" si="5"/>
        <v>10.204895160647373</v>
      </c>
      <c r="K9" s="149">
        <f>'01_07_2010'!G10</f>
        <v>33.6</v>
      </c>
      <c r="L9" s="71">
        <f t="shared" si="6"/>
        <v>2.6787849796699357</v>
      </c>
      <c r="M9" s="149">
        <f>'01_07_2010'!H10</f>
        <v>0</v>
      </c>
      <c r="N9" s="71">
        <f t="shared" si="7"/>
        <v>0</v>
      </c>
      <c r="O9" s="149">
        <f>'01_07_2010'!I10</f>
        <v>1278.8</v>
      </c>
      <c r="P9" s="71">
        <f t="shared" si="8"/>
        <v>101.95328071434267</v>
      </c>
      <c r="Q9" s="123">
        <f>'01_07_2010'!J10</f>
        <v>6338.4</v>
      </c>
      <c r="R9" s="71">
        <f t="shared" si="9"/>
        <v>505.3336522363071</v>
      </c>
      <c r="S9" s="185">
        <f>'01_07_2010'!K10</f>
        <v>5059.6000000000004</v>
      </c>
    </row>
    <row r="10" spans="1:19">
      <c r="A10" s="73" t="s">
        <v>19</v>
      </c>
      <c r="B10" s="70">
        <f t="shared" si="0"/>
        <v>442.70000000000005</v>
      </c>
      <c r="C10" s="79">
        <f t="shared" si="1"/>
        <v>435.1</v>
      </c>
      <c r="D10" s="71">
        <f t="shared" si="2"/>
        <v>98.283261802575112</v>
      </c>
      <c r="E10" s="148">
        <f>'01_07_2010'!D11</f>
        <v>435.1</v>
      </c>
      <c r="F10" s="71">
        <f t="shared" si="3"/>
        <v>98.283261802575112</v>
      </c>
      <c r="G10" s="149">
        <f>'01_07_2010'!E11</f>
        <v>0</v>
      </c>
      <c r="H10" s="71">
        <f t="shared" si="4"/>
        <v>0</v>
      </c>
      <c r="I10" s="149">
        <f>'01_07_2010'!F11</f>
        <v>7.6</v>
      </c>
      <c r="J10" s="71">
        <f t="shared" si="5"/>
        <v>1.7167381974248923</v>
      </c>
      <c r="K10" s="149">
        <f>'01_07_2010'!G11</f>
        <v>0</v>
      </c>
      <c r="L10" s="71">
        <f t="shared" si="6"/>
        <v>0</v>
      </c>
      <c r="M10" s="149">
        <f>'01_07_2010'!H11</f>
        <v>0</v>
      </c>
      <c r="N10" s="71">
        <f t="shared" si="7"/>
        <v>0</v>
      </c>
      <c r="O10" s="149">
        <f>'01_07_2010'!I11</f>
        <v>0</v>
      </c>
      <c r="P10" s="71">
        <f t="shared" si="8"/>
        <v>0</v>
      </c>
      <c r="Q10" s="123">
        <f>'01_07_2010'!J11</f>
        <v>543.1</v>
      </c>
      <c r="R10" s="71">
        <f t="shared" si="9"/>
        <v>122.67901513440252</v>
      </c>
      <c r="S10" s="185">
        <f>'01_07_2010'!K11</f>
        <v>543.1</v>
      </c>
    </row>
    <row r="11" spans="1:19">
      <c r="A11" s="73" t="s">
        <v>20</v>
      </c>
      <c r="B11" s="70">
        <f t="shared" si="0"/>
        <v>1622.5</v>
      </c>
      <c r="C11" s="79">
        <f t="shared" si="1"/>
        <v>1480.8</v>
      </c>
      <c r="D11" s="71">
        <f t="shared" si="2"/>
        <v>91.266563944530049</v>
      </c>
      <c r="E11" s="148">
        <f>'01_07_2010'!D12</f>
        <v>1445.8</v>
      </c>
      <c r="F11" s="71">
        <f t="shared" si="3"/>
        <v>89.109399075500775</v>
      </c>
      <c r="G11" s="149">
        <f>'01_07_2010'!E12</f>
        <v>35</v>
      </c>
      <c r="H11" s="71">
        <f t="shared" si="4"/>
        <v>2.157164869029276</v>
      </c>
      <c r="I11" s="149">
        <f>'01_07_2010'!F12</f>
        <v>141.69999999999999</v>
      </c>
      <c r="J11" s="71">
        <f t="shared" si="5"/>
        <v>8.7334360554699533</v>
      </c>
      <c r="K11" s="149">
        <f>'01_07_2010'!G12</f>
        <v>0</v>
      </c>
      <c r="L11" s="71">
        <f t="shared" si="6"/>
        <v>0</v>
      </c>
      <c r="M11" s="149">
        <f>'01_07_2010'!H12</f>
        <v>0</v>
      </c>
      <c r="N11" s="71">
        <f t="shared" si="7"/>
        <v>0</v>
      </c>
      <c r="O11" s="149">
        <f>'01_07_2010'!I12</f>
        <v>685.8</v>
      </c>
      <c r="P11" s="71">
        <f t="shared" si="8"/>
        <v>42.268104776579349</v>
      </c>
      <c r="Q11" s="123">
        <f>'01_07_2010'!J12</f>
        <v>1196.2</v>
      </c>
      <c r="R11" s="71">
        <f t="shared" si="9"/>
        <v>73.725731895223419</v>
      </c>
      <c r="S11" s="185">
        <f>'01_07_2010'!K12</f>
        <v>963</v>
      </c>
    </row>
    <row r="12" spans="1:19">
      <c r="A12" s="73" t="s">
        <v>21</v>
      </c>
      <c r="B12" s="70">
        <f t="shared" si="0"/>
        <v>4106.9999999999991</v>
      </c>
      <c r="C12" s="79">
        <f t="shared" si="1"/>
        <v>2969.7999999999997</v>
      </c>
      <c r="D12" s="71">
        <f t="shared" si="2"/>
        <v>72.310689067445836</v>
      </c>
      <c r="E12" s="148">
        <f>'01_07_2010'!D13</f>
        <v>2645.7</v>
      </c>
      <c r="F12" s="71">
        <f t="shared" si="3"/>
        <v>64.41928414901389</v>
      </c>
      <c r="G12" s="149">
        <f>'01_07_2010'!E13</f>
        <v>324.10000000000002</v>
      </c>
      <c r="H12" s="71">
        <f t="shared" si="4"/>
        <v>7.8914049184319479</v>
      </c>
      <c r="I12" s="149">
        <f>'01_07_2010'!F13</f>
        <v>356.4</v>
      </c>
      <c r="J12" s="71">
        <f t="shared" si="5"/>
        <v>8.6778670562454359</v>
      </c>
      <c r="K12" s="149">
        <f>'01_07_2010'!G13</f>
        <v>770.4</v>
      </c>
      <c r="L12" s="71">
        <f t="shared" si="6"/>
        <v>18.758217677136599</v>
      </c>
      <c r="M12" s="149">
        <f>'01_07_2010'!H13</f>
        <v>10.4</v>
      </c>
      <c r="N12" s="71">
        <f t="shared" si="7"/>
        <v>0.25322619917214517</v>
      </c>
      <c r="O12" s="149">
        <f>'01_07_2010'!I13</f>
        <v>561</v>
      </c>
      <c r="P12" s="71">
        <f t="shared" si="8"/>
        <v>13.659605551497448</v>
      </c>
      <c r="Q12" s="123">
        <f>'01_07_2010'!J13</f>
        <v>2344.5</v>
      </c>
      <c r="R12" s="71">
        <f t="shared" si="9"/>
        <v>57.085463842220605</v>
      </c>
      <c r="S12" s="185">
        <f>'01_07_2010'!K13</f>
        <v>2263</v>
      </c>
    </row>
    <row r="13" spans="1:19">
      <c r="A13" s="73" t="s">
        <v>22</v>
      </c>
      <c r="B13" s="70">
        <f t="shared" si="0"/>
        <v>2084</v>
      </c>
      <c r="C13" s="79">
        <f t="shared" si="1"/>
        <v>1466.1999999999998</v>
      </c>
      <c r="D13" s="71">
        <f t="shared" si="2"/>
        <v>70.35508637236083</v>
      </c>
      <c r="E13" s="148">
        <f>'01_07_2010'!D14</f>
        <v>1402.6</v>
      </c>
      <c r="F13" s="71">
        <f t="shared" si="3"/>
        <v>67.303262955854123</v>
      </c>
      <c r="G13" s="149">
        <f>'01_07_2010'!E14</f>
        <v>63.6</v>
      </c>
      <c r="H13" s="71">
        <f t="shared" si="4"/>
        <v>3.0518234165067182</v>
      </c>
      <c r="I13" s="149">
        <f>'01_07_2010'!F14</f>
        <v>617.79999999999995</v>
      </c>
      <c r="J13" s="71">
        <f t="shared" si="5"/>
        <v>29.644913627639152</v>
      </c>
      <c r="K13" s="149">
        <f>'01_07_2010'!G14</f>
        <v>0</v>
      </c>
      <c r="L13" s="71">
        <f t="shared" si="6"/>
        <v>0</v>
      </c>
      <c r="M13" s="149">
        <f>'01_07_2010'!H14</f>
        <v>0</v>
      </c>
      <c r="N13" s="71">
        <f t="shared" si="7"/>
        <v>0</v>
      </c>
      <c r="O13" s="149">
        <f>'01_07_2010'!I14</f>
        <v>469.7</v>
      </c>
      <c r="P13" s="71">
        <f t="shared" si="8"/>
        <v>22.538387715930902</v>
      </c>
      <c r="Q13" s="123">
        <f>'01_07_2010'!J14</f>
        <v>470.7</v>
      </c>
      <c r="R13" s="71">
        <f t="shared" si="9"/>
        <v>22.586372360844528</v>
      </c>
      <c r="S13" s="185">
        <f>'01_07_2010'!K14</f>
        <v>246.8</v>
      </c>
    </row>
    <row r="14" spans="1:19">
      <c r="A14" s="73" t="s">
        <v>23</v>
      </c>
      <c r="B14" s="70">
        <f t="shared" si="0"/>
        <v>2212.6999999999998</v>
      </c>
      <c r="C14" s="79">
        <f t="shared" si="1"/>
        <v>1916.1</v>
      </c>
      <c r="D14" s="71">
        <f t="shared" si="2"/>
        <v>86.595561983097582</v>
      </c>
      <c r="E14" s="148">
        <f>'01_07_2010'!D15</f>
        <v>1916.1</v>
      </c>
      <c r="F14" s="71">
        <f t="shared" si="3"/>
        <v>86.595561983097582</v>
      </c>
      <c r="G14" s="149">
        <f>'01_07_2010'!E15</f>
        <v>0</v>
      </c>
      <c r="H14" s="71">
        <f t="shared" si="4"/>
        <v>0</v>
      </c>
      <c r="I14" s="149">
        <f>'01_07_2010'!F15</f>
        <v>121.8</v>
      </c>
      <c r="J14" s="71">
        <f t="shared" si="5"/>
        <v>5.5045871559633035</v>
      </c>
      <c r="K14" s="149">
        <f>'01_07_2010'!G15</f>
        <v>152.4</v>
      </c>
      <c r="L14" s="71">
        <f t="shared" si="6"/>
        <v>6.8875129931757595</v>
      </c>
      <c r="M14" s="149">
        <f>'01_07_2010'!H15</f>
        <v>22.4</v>
      </c>
      <c r="N14" s="71">
        <f t="shared" si="7"/>
        <v>1.0123378677633661</v>
      </c>
      <c r="O14" s="149">
        <f>'01_07_2010'!I15</f>
        <v>264.7</v>
      </c>
      <c r="P14" s="71">
        <f t="shared" si="8"/>
        <v>11.962760428435848</v>
      </c>
      <c r="Q14" s="123">
        <f>'01_07_2010'!J15</f>
        <v>895.3</v>
      </c>
      <c r="R14" s="71">
        <f t="shared" si="9"/>
        <v>40.461879152167036</v>
      </c>
      <c r="S14" s="185">
        <f>'01_07_2010'!K15</f>
        <v>709.8</v>
      </c>
    </row>
    <row r="15" spans="1:19">
      <c r="A15" s="73" t="s">
        <v>68</v>
      </c>
      <c r="B15" s="70">
        <f t="shared" si="0"/>
        <v>1812.3000000000002</v>
      </c>
      <c r="C15" s="79">
        <f t="shared" si="1"/>
        <v>1626.6000000000001</v>
      </c>
      <c r="D15" s="71">
        <f t="shared" si="2"/>
        <v>89.753352094024166</v>
      </c>
      <c r="E15" s="148">
        <f>'01_07_2010'!D16</f>
        <v>1501.4</v>
      </c>
      <c r="F15" s="71">
        <f t="shared" si="3"/>
        <v>82.845003586602658</v>
      </c>
      <c r="G15" s="149">
        <f>'01_07_2010'!E16</f>
        <v>125.2</v>
      </c>
      <c r="H15" s="71">
        <f t="shared" si="4"/>
        <v>6.9083485074215076</v>
      </c>
      <c r="I15" s="149">
        <f>'01_07_2010'!F16</f>
        <v>4</v>
      </c>
      <c r="J15" s="71">
        <f t="shared" si="5"/>
        <v>0.22071400982177342</v>
      </c>
      <c r="K15" s="149">
        <f>'01_07_2010'!G16</f>
        <v>181.7</v>
      </c>
      <c r="L15" s="71">
        <f t="shared" si="6"/>
        <v>10.025933896154058</v>
      </c>
      <c r="M15" s="149">
        <f>'01_07_2010'!H16</f>
        <v>0</v>
      </c>
      <c r="N15" s="71">
        <f t="shared" si="7"/>
        <v>0</v>
      </c>
      <c r="O15" s="149">
        <f>'01_07_2010'!I16</f>
        <v>324.5</v>
      </c>
      <c r="P15" s="71">
        <f t="shared" si="8"/>
        <v>17.905424046791367</v>
      </c>
      <c r="Q15" s="123">
        <f>'01_07_2010'!J16</f>
        <v>1289.0999999999999</v>
      </c>
      <c r="R15" s="71">
        <f t="shared" si="9"/>
        <v>71.130607515312022</v>
      </c>
      <c r="S15" s="185">
        <f>'01_07_2010'!K16</f>
        <v>1273.7</v>
      </c>
    </row>
    <row r="16" spans="1:19">
      <c r="A16" s="73" t="s">
        <v>25</v>
      </c>
      <c r="B16" s="70">
        <f t="shared" si="0"/>
        <v>3369.1</v>
      </c>
      <c r="C16" s="79">
        <f t="shared" si="1"/>
        <v>3184.6</v>
      </c>
      <c r="D16" s="71">
        <f t="shared" si="2"/>
        <v>94.523760054613987</v>
      </c>
      <c r="E16" s="148">
        <f>'01_07_2010'!D17</f>
        <v>3097</v>
      </c>
      <c r="F16" s="71">
        <f t="shared" si="3"/>
        <v>91.923659137455104</v>
      </c>
      <c r="G16" s="149">
        <f>'01_07_2010'!E17</f>
        <v>87.6</v>
      </c>
      <c r="H16" s="71">
        <f t="shared" si="4"/>
        <v>2.6001009171588851</v>
      </c>
      <c r="I16" s="149">
        <f>'01_07_2010'!F17</f>
        <v>14.7</v>
      </c>
      <c r="J16" s="71">
        <f t="shared" si="5"/>
        <v>0.43631830459173071</v>
      </c>
      <c r="K16" s="149">
        <f>'01_07_2010'!G17</f>
        <v>169.8</v>
      </c>
      <c r="L16" s="71">
        <f t="shared" si="6"/>
        <v>5.0399216407942777</v>
      </c>
      <c r="M16" s="149">
        <f>'01_07_2010'!H17</f>
        <v>0</v>
      </c>
      <c r="N16" s="71">
        <f t="shared" si="7"/>
        <v>0</v>
      </c>
      <c r="O16" s="149">
        <f>'01_07_2010'!I17</f>
        <v>90</v>
      </c>
      <c r="P16" s="71">
        <f t="shared" si="8"/>
        <v>2.6713365587248821</v>
      </c>
      <c r="Q16" s="123">
        <f>'01_07_2010'!J17</f>
        <v>306.5</v>
      </c>
      <c r="R16" s="71">
        <f t="shared" si="9"/>
        <v>9.097385058324182</v>
      </c>
      <c r="S16" s="185">
        <f>'01_07_2010'!K17</f>
        <v>306.5</v>
      </c>
    </row>
    <row r="17" spans="1:19">
      <c r="A17" s="74" t="s">
        <v>26</v>
      </c>
      <c r="B17" s="70">
        <f t="shared" si="0"/>
        <v>904.3</v>
      </c>
      <c r="C17" s="79">
        <f t="shared" si="1"/>
        <v>779.8</v>
      </c>
      <c r="D17" s="71">
        <f t="shared" si="2"/>
        <v>86.232444985071325</v>
      </c>
      <c r="E17" s="148">
        <f>'01_07_2010'!D18</f>
        <v>606.79999999999995</v>
      </c>
      <c r="F17" s="71">
        <f t="shared" si="3"/>
        <v>67.101625566736701</v>
      </c>
      <c r="G17" s="149">
        <f>'01_07_2010'!E18</f>
        <v>173</v>
      </c>
      <c r="H17" s="71">
        <f t="shared" si="4"/>
        <v>19.130819418334625</v>
      </c>
      <c r="I17" s="149">
        <f>'01_07_2010'!F18</f>
        <v>124.5</v>
      </c>
      <c r="J17" s="71">
        <f t="shared" si="5"/>
        <v>13.767555014928675</v>
      </c>
      <c r="K17" s="149">
        <f>'01_07_2010'!G18</f>
        <v>0</v>
      </c>
      <c r="L17" s="71">
        <f t="shared" si="6"/>
        <v>0</v>
      </c>
      <c r="M17" s="149">
        <f>'01_07_2010'!H18</f>
        <v>0</v>
      </c>
      <c r="N17" s="71">
        <f t="shared" si="7"/>
        <v>0</v>
      </c>
      <c r="O17" s="149">
        <f>'01_07_2010'!I18</f>
        <v>10516.4</v>
      </c>
      <c r="P17" s="71">
        <f t="shared" si="8"/>
        <v>1162.9326550923365</v>
      </c>
      <c r="Q17" s="123">
        <f>'01_07_2010'!J18</f>
        <v>18913.5</v>
      </c>
      <c r="R17" s="71">
        <f t="shared" si="9"/>
        <v>2091.5072431715139</v>
      </c>
      <c r="S17" s="185">
        <f>'01_07_2010'!K18</f>
        <v>18841</v>
      </c>
    </row>
    <row r="18" spans="1:19">
      <c r="A18" s="74" t="s">
        <v>69</v>
      </c>
      <c r="B18" s="70">
        <f t="shared" si="0"/>
        <v>79580.5</v>
      </c>
      <c r="C18" s="79">
        <f t="shared" si="1"/>
        <v>77911.5</v>
      </c>
      <c r="D18" s="71">
        <f t="shared" si="2"/>
        <v>97.902752558729844</v>
      </c>
      <c r="E18" s="148">
        <f>'01_07_2010'!D19</f>
        <v>73816.800000000003</v>
      </c>
      <c r="F18" s="71">
        <f t="shared" si="3"/>
        <v>92.757396598412939</v>
      </c>
      <c r="G18" s="149">
        <f>'01_07_2010'!E19</f>
        <v>4094.7</v>
      </c>
      <c r="H18" s="71">
        <f t="shared" si="4"/>
        <v>5.1453559603169117</v>
      </c>
      <c r="I18" s="149">
        <f>'01_07_2010'!F19</f>
        <v>1669</v>
      </c>
      <c r="J18" s="71">
        <f t="shared" si="5"/>
        <v>2.0972474412701603</v>
      </c>
      <c r="K18" s="149">
        <f>'01_07_2010'!G19</f>
        <v>0</v>
      </c>
      <c r="L18" s="71">
        <f t="shared" si="6"/>
        <v>0</v>
      </c>
      <c r="M18" s="149">
        <f>'01_07_2010'!H19</f>
        <v>0</v>
      </c>
      <c r="N18" s="71">
        <f t="shared" si="7"/>
        <v>0</v>
      </c>
      <c r="O18" s="149">
        <f>'01_07_2010'!I19</f>
        <v>19784.599999999999</v>
      </c>
      <c r="P18" s="71">
        <f t="shared" si="8"/>
        <v>24.861115474268193</v>
      </c>
      <c r="Q18" s="123">
        <f>'01_07_2010'!J19</f>
        <v>19155.2</v>
      </c>
      <c r="R18" s="71">
        <f t="shared" si="9"/>
        <v>24.070218206721496</v>
      </c>
      <c r="S18" s="185">
        <f>'01_07_2010'!K19</f>
        <v>6146.5</v>
      </c>
    </row>
    <row r="19" spans="1:19">
      <c r="A19" s="74" t="s">
        <v>28</v>
      </c>
      <c r="B19" s="70">
        <f t="shared" si="0"/>
        <v>2089.6</v>
      </c>
      <c r="C19" s="79">
        <f t="shared" si="1"/>
        <v>1226.3</v>
      </c>
      <c r="D19" s="71">
        <f t="shared" si="2"/>
        <v>58.685872894333848</v>
      </c>
      <c r="E19" s="148">
        <f>'01_07_2010'!D20</f>
        <v>1226.3</v>
      </c>
      <c r="F19" s="71">
        <f t="shared" si="3"/>
        <v>58.685872894333848</v>
      </c>
      <c r="G19" s="149">
        <f>'01_07_2010'!E20</f>
        <v>0</v>
      </c>
      <c r="H19" s="71">
        <f t="shared" si="4"/>
        <v>0</v>
      </c>
      <c r="I19" s="149">
        <f>'01_07_2010'!F20</f>
        <v>261.3</v>
      </c>
      <c r="J19" s="71">
        <f t="shared" si="5"/>
        <v>12.504785604900462</v>
      </c>
      <c r="K19" s="149">
        <f>'01_07_2010'!G20</f>
        <v>0</v>
      </c>
      <c r="L19" s="71">
        <f t="shared" si="6"/>
        <v>0</v>
      </c>
      <c r="M19" s="149">
        <f>'01_07_2010'!H20</f>
        <v>602</v>
      </c>
      <c r="N19" s="71">
        <f t="shared" si="7"/>
        <v>28.809341500765701</v>
      </c>
      <c r="O19" s="149">
        <f>'01_07_2010'!I20</f>
        <v>0.7</v>
      </c>
      <c r="P19" s="71">
        <f t="shared" si="8"/>
        <v>3.3499234303215927E-2</v>
      </c>
      <c r="Q19" s="123">
        <f>'01_07_2010'!J20</f>
        <v>51.7</v>
      </c>
      <c r="R19" s="71">
        <f t="shared" si="9"/>
        <v>2.4741577335375196</v>
      </c>
      <c r="S19" s="185">
        <f>'01_07_2010'!K20</f>
        <v>0</v>
      </c>
    </row>
    <row r="20" spans="1:19">
      <c r="A20" s="74" t="s">
        <v>29</v>
      </c>
      <c r="B20" s="70">
        <f t="shared" si="0"/>
        <v>4782.8999999999996</v>
      </c>
      <c r="C20" s="79">
        <f t="shared" si="1"/>
        <v>4639.2</v>
      </c>
      <c r="D20" s="71">
        <f t="shared" si="2"/>
        <v>96.995546634886793</v>
      </c>
      <c r="E20" s="148">
        <f>'01_07_2010'!D21</f>
        <v>4586</v>
      </c>
      <c r="F20" s="71">
        <f t="shared" si="3"/>
        <v>95.883250747454483</v>
      </c>
      <c r="G20" s="149">
        <f>'01_07_2010'!E21</f>
        <v>53.2</v>
      </c>
      <c r="H20" s="71">
        <f t="shared" si="4"/>
        <v>1.112295887432311</v>
      </c>
      <c r="I20" s="149">
        <f>'01_07_2010'!F21</f>
        <v>142.19999999999999</v>
      </c>
      <c r="J20" s="71">
        <f t="shared" si="5"/>
        <v>2.9730916389638087</v>
      </c>
      <c r="K20" s="149">
        <f>'01_07_2010'!G21</f>
        <v>1.5</v>
      </c>
      <c r="L20" s="71">
        <f t="shared" si="6"/>
        <v>3.1361726149407271E-2</v>
      </c>
      <c r="M20" s="149">
        <f>'01_07_2010'!H21</f>
        <v>0</v>
      </c>
      <c r="N20" s="71">
        <f t="shared" si="7"/>
        <v>0</v>
      </c>
      <c r="O20" s="149">
        <f>'01_07_2010'!I21</f>
        <v>7305.6</v>
      </c>
      <c r="P20" s="71">
        <f t="shared" si="8"/>
        <v>152.74415103807314</v>
      </c>
      <c r="Q20" s="123">
        <f>'01_07_2010'!J21</f>
        <v>13069.8</v>
      </c>
      <c r="R20" s="71">
        <f t="shared" si="9"/>
        <v>273.26099228501539</v>
      </c>
      <c r="S20" s="185">
        <f>'01_07_2010'!K21</f>
        <v>13069.8</v>
      </c>
    </row>
    <row r="21" spans="1:19">
      <c r="A21" s="74" t="s">
        <v>30</v>
      </c>
      <c r="B21" s="70">
        <f t="shared" si="0"/>
        <v>1532.7</v>
      </c>
      <c r="C21" s="79">
        <f t="shared" si="1"/>
        <v>1455.8</v>
      </c>
      <c r="D21" s="71">
        <f t="shared" si="2"/>
        <v>94.982710249885812</v>
      </c>
      <c r="E21" s="148">
        <f>'01_07_2010'!D22</f>
        <v>1455.8</v>
      </c>
      <c r="F21" s="71">
        <f t="shared" si="3"/>
        <v>94.982710249885812</v>
      </c>
      <c r="G21" s="149">
        <f>'01_07_2010'!E22</f>
        <v>0</v>
      </c>
      <c r="H21" s="71">
        <f t="shared" si="4"/>
        <v>0</v>
      </c>
      <c r="I21" s="149">
        <f>'01_07_2010'!F22</f>
        <v>76.900000000000006</v>
      </c>
      <c r="J21" s="71">
        <f t="shared" si="5"/>
        <v>5.0172897501141778</v>
      </c>
      <c r="K21" s="149">
        <f>'01_07_2010'!G22</f>
        <v>0</v>
      </c>
      <c r="L21" s="71">
        <f t="shared" si="6"/>
        <v>0</v>
      </c>
      <c r="M21" s="149">
        <f>'01_07_2010'!H22</f>
        <v>0</v>
      </c>
      <c r="N21" s="71">
        <f t="shared" si="7"/>
        <v>0</v>
      </c>
      <c r="O21" s="149">
        <f>'01_07_2010'!I22</f>
        <v>202.5</v>
      </c>
      <c r="P21" s="71">
        <f t="shared" si="8"/>
        <v>13.211978860833822</v>
      </c>
      <c r="Q21" s="123">
        <f>'01_07_2010'!J22</f>
        <v>0</v>
      </c>
      <c r="R21" s="71">
        <f t="shared" si="9"/>
        <v>0</v>
      </c>
      <c r="S21" s="185">
        <f>'01_07_2010'!K22</f>
        <v>0</v>
      </c>
    </row>
    <row r="22" spans="1:19">
      <c r="A22" s="74" t="s">
        <v>31</v>
      </c>
      <c r="B22" s="70">
        <f t="shared" si="0"/>
        <v>1673.9</v>
      </c>
      <c r="C22" s="79">
        <f t="shared" si="1"/>
        <v>1366.5</v>
      </c>
      <c r="D22" s="71">
        <f t="shared" si="2"/>
        <v>81.635701057410841</v>
      </c>
      <c r="E22" s="148">
        <f>'01_07_2010'!D23</f>
        <v>1366.5</v>
      </c>
      <c r="F22" s="71">
        <f t="shared" si="3"/>
        <v>81.635701057410841</v>
      </c>
      <c r="G22" s="149">
        <f>'01_07_2010'!E23</f>
        <v>0</v>
      </c>
      <c r="H22" s="71">
        <f t="shared" si="4"/>
        <v>0</v>
      </c>
      <c r="I22" s="149">
        <f>'01_07_2010'!F23</f>
        <v>223.2</v>
      </c>
      <c r="J22" s="71">
        <f t="shared" si="5"/>
        <v>13.334129876336698</v>
      </c>
      <c r="K22" s="149">
        <f>'01_07_2010'!G23</f>
        <v>76.5</v>
      </c>
      <c r="L22" s="71">
        <f t="shared" si="6"/>
        <v>4.5701654818089485</v>
      </c>
      <c r="M22" s="149">
        <f>'01_07_2010'!H23</f>
        <v>7.7</v>
      </c>
      <c r="N22" s="71">
        <f t="shared" si="7"/>
        <v>0.46000358444351519</v>
      </c>
      <c r="O22" s="149">
        <f>'01_07_2010'!I23</f>
        <v>52.5</v>
      </c>
      <c r="P22" s="71">
        <f t="shared" si="8"/>
        <v>3.1363880757512397</v>
      </c>
      <c r="Q22" s="123">
        <f>'01_07_2010'!J23</f>
        <v>5877.1</v>
      </c>
      <c r="R22" s="71">
        <f t="shared" si="9"/>
        <v>351.10221638090684</v>
      </c>
      <c r="S22" s="185">
        <f>'01_07_2010'!K23</f>
        <v>4351.6000000000004</v>
      </c>
    </row>
    <row r="23" spans="1:19">
      <c r="A23" s="74" t="s">
        <v>32</v>
      </c>
      <c r="B23" s="70">
        <f t="shared" si="0"/>
        <v>3037.6000000000004</v>
      </c>
      <c r="C23" s="79">
        <f t="shared" si="1"/>
        <v>1649.4</v>
      </c>
      <c r="D23" s="71">
        <f t="shared" si="2"/>
        <v>54.299446931788253</v>
      </c>
      <c r="E23" s="148">
        <f>'01_07_2010'!D24</f>
        <v>1649.4</v>
      </c>
      <c r="F23" s="71">
        <f t="shared" si="3"/>
        <v>54.299446931788253</v>
      </c>
      <c r="G23" s="149">
        <f>'01_07_2010'!E24</f>
        <v>0</v>
      </c>
      <c r="H23" s="71">
        <f t="shared" si="4"/>
        <v>0</v>
      </c>
      <c r="I23" s="149">
        <f>'01_07_2010'!F24</f>
        <v>358.5</v>
      </c>
      <c r="J23" s="71">
        <f t="shared" si="5"/>
        <v>11.802080589939425</v>
      </c>
      <c r="K23" s="149">
        <f>'01_07_2010'!G24</f>
        <v>1029.7</v>
      </c>
      <c r="L23" s="71">
        <f t="shared" si="6"/>
        <v>33.898472478272318</v>
      </c>
      <c r="M23" s="149">
        <f>'01_07_2010'!H24</f>
        <v>0</v>
      </c>
      <c r="N23" s="71">
        <f t="shared" si="7"/>
        <v>0</v>
      </c>
      <c r="O23" s="149">
        <f>'01_07_2010'!I24</f>
        <v>1297.2</v>
      </c>
      <c r="P23" s="71">
        <f t="shared" si="8"/>
        <v>42.704766921253615</v>
      </c>
      <c r="Q23" s="123">
        <f>'01_07_2010'!J24</f>
        <v>4009</v>
      </c>
      <c r="R23" s="71">
        <f t="shared" si="9"/>
        <v>131.97919410060572</v>
      </c>
      <c r="S23" s="185">
        <f>'01_07_2010'!K24</f>
        <v>2888.2</v>
      </c>
    </row>
    <row r="24" spans="1:19">
      <c r="A24" s="74" t="s">
        <v>33</v>
      </c>
      <c r="B24" s="70">
        <f t="shared" si="0"/>
        <v>4218.7</v>
      </c>
      <c r="C24" s="79">
        <f t="shared" si="1"/>
        <v>3035.9</v>
      </c>
      <c r="D24" s="71">
        <f t="shared" si="2"/>
        <v>71.962926968023339</v>
      </c>
      <c r="E24" s="148">
        <f>'01_07_2010'!D25</f>
        <v>3035.9</v>
      </c>
      <c r="F24" s="71">
        <f t="shared" si="3"/>
        <v>71.962926968023339</v>
      </c>
      <c r="G24" s="149">
        <f>'01_07_2010'!E25</f>
        <v>0</v>
      </c>
      <c r="H24" s="71">
        <f t="shared" si="4"/>
        <v>0</v>
      </c>
      <c r="I24" s="149">
        <f>'01_07_2010'!F25</f>
        <v>271</v>
      </c>
      <c r="J24" s="71">
        <f t="shared" si="5"/>
        <v>6.4237798373906658</v>
      </c>
      <c r="K24" s="149">
        <f>'01_07_2010'!G25</f>
        <v>911.8</v>
      </c>
      <c r="L24" s="71">
        <f t="shared" si="6"/>
        <v>21.61329319458601</v>
      </c>
      <c r="M24" s="149">
        <f>'01_07_2010'!H25</f>
        <v>0</v>
      </c>
      <c r="N24" s="71">
        <f t="shared" si="7"/>
        <v>0</v>
      </c>
      <c r="O24" s="149">
        <f>'01_07_2010'!I25</f>
        <v>1657.9</v>
      </c>
      <c r="P24" s="71">
        <f t="shared" si="8"/>
        <v>39.29883613435419</v>
      </c>
      <c r="Q24" s="123">
        <f>'01_07_2010'!J25</f>
        <v>2421.8000000000002</v>
      </c>
      <c r="R24" s="71">
        <f t="shared" si="9"/>
        <v>57.406310000711123</v>
      </c>
      <c r="S24" s="185">
        <f>'01_07_2010'!K25</f>
        <v>2421.8000000000002</v>
      </c>
    </row>
    <row r="25" spans="1:19">
      <c r="A25" s="74" t="s">
        <v>34</v>
      </c>
      <c r="B25" s="70">
        <f t="shared" si="0"/>
        <v>3300.6</v>
      </c>
      <c r="C25" s="79">
        <f t="shared" si="1"/>
        <v>3270</v>
      </c>
      <c r="D25" s="71">
        <f t="shared" si="2"/>
        <v>99.072895837120527</v>
      </c>
      <c r="E25" s="148">
        <f>'01_07_2010'!D26</f>
        <v>3270</v>
      </c>
      <c r="F25" s="71">
        <f t="shared" si="3"/>
        <v>99.072895837120527</v>
      </c>
      <c r="G25" s="149">
        <f>'01_07_2010'!E26</f>
        <v>0</v>
      </c>
      <c r="H25" s="71">
        <f t="shared" si="4"/>
        <v>0</v>
      </c>
      <c r="I25" s="149">
        <f>'01_07_2010'!F26</f>
        <v>30.6</v>
      </c>
      <c r="J25" s="71">
        <f t="shared" si="5"/>
        <v>0.9271041628794765</v>
      </c>
      <c r="K25" s="149">
        <f>'01_07_2010'!G26</f>
        <v>0</v>
      </c>
      <c r="L25" s="71">
        <f t="shared" si="6"/>
        <v>0</v>
      </c>
      <c r="M25" s="149">
        <f>'01_07_2010'!H26</f>
        <v>0</v>
      </c>
      <c r="N25" s="71">
        <f t="shared" si="7"/>
        <v>0</v>
      </c>
      <c r="O25" s="149">
        <f>'01_07_2010'!I26</f>
        <v>2726.1</v>
      </c>
      <c r="P25" s="71">
        <f t="shared" si="8"/>
        <v>82.594073804762772</v>
      </c>
      <c r="Q25" s="123">
        <f>'01_07_2010'!J26</f>
        <v>1143.8</v>
      </c>
      <c r="R25" s="71">
        <f t="shared" si="9"/>
        <v>34.654305277828271</v>
      </c>
      <c r="S25" s="185">
        <f>'01_07_2010'!K26</f>
        <v>1143.8</v>
      </c>
    </row>
    <row r="26" spans="1:19">
      <c r="A26" s="74" t="s">
        <v>35</v>
      </c>
      <c r="B26" s="70">
        <f t="shared" si="0"/>
        <v>7580.3000000000011</v>
      </c>
      <c r="C26" s="79">
        <f t="shared" si="1"/>
        <v>4429</v>
      </c>
      <c r="D26" s="71">
        <f t="shared" si="2"/>
        <v>58.427766711080032</v>
      </c>
      <c r="E26" s="148">
        <f>'01_07_2010'!D27</f>
        <v>3179.4</v>
      </c>
      <c r="F26" s="71">
        <f t="shared" si="3"/>
        <v>41.942931018561261</v>
      </c>
      <c r="G26" s="149">
        <f>'01_07_2010'!E27</f>
        <v>1249.5999999999999</v>
      </c>
      <c r="H26" s="71">
        <f t="shared" si="4"/>
        <v>16.484835692518761</v>
      </c>
      <c r="I26" s="149">
        <f>'01_07_2010'!F27</f>
        <v>972.6</v>
      </c>
      <c r="J26" s="71">
        <f t="shared" si="5"/>
        <v>12.830626756196983</v>
      </c>
      <c r="K26" s="149">
        <f>'01_07_2010'!G27</f>
        <v>4.3</v>
      </c>
      <c r="L26" s="71">
        <f t="shared" si="6"/>
        <v>5.6725987098135949E-2</v>
      </c>
      <c r="M26" s="149">
        <f>'01_07_2010'!H27</f>
        <v>2174.4</v>
      </c>
      <c r="N26" s="71">
        <f t="shared" si="7"/>
        <v>28.684880545624843</v>
      </c>
      <c r="O26" s="149">
        <f>'01_07_2010'!I27</f>
        <v>503</v>
      </c>
      <c r="P26" s="71">
        <f t="shared" si="8"/>
        <v>6.635621281479624</v>
      </c>
      <c r="Q26" s="123">
        <f>'01_07_2010'!J27</f>
        <v>836.3</v>
      </c>
      <c r="R26" s="71">
        <f t="shared" si="9"/>
        <v>11.032544886086299</v>
      </c>
      <c r="S26" s="185">
        <f>'01_07_2010'!K27</f>
        <v>836.3</v>
      </c>
    </row>
    <row r="27" spans="1:19">
      <c r="A27" s="74" t="s">
        <v>36</v>
      </c>
      <c r="B27" s="70">
        <f t="shared" si="0"/>
        <v>5217.8</v>
      </c>
      <c r="C27" s="79">
        <f t="shared" si="1"/>
        <v>2537</v>
      </c>
      <c r="D27" s="71">
        <f t="shared" si="2"/>
        <v>48.622024608072365</v>
      </c>
      <c r="E27" s="148">
        <f>'01_07_2010'!D28</f>
        <v>2502.6999999999998</v>
      </c>
      <c r="F27" s="71">
        <f t="shared" si="3"/>
        <v>47.964659435010923</v>
      </c>
      <c r="G27" s="149">
        <f>'01_07_2010'!E28</f>
        <v>34.299999999999997</v>
      </c>
      <c r="H27" s="71">
        <f t="shared" si="4"/>
        <v>0.65736517306144338</v>
      </c>
      <c r="I27" s="149">
        <f>'01_07_2010'!F28</f>
        <v>935.6</v>
      </c>
      <c r="J27" s="71">
        <f t="shared" si="5"/>
        <v>17.930928743915057</v>
      </c>
      <c r="K27" s="149">
        <f>'01_07_2010'!G28</f>
        <v>1745.2</v>
      </c>
      <c r="L27" s="71">
        <f t="shared" si="6"/>
        <v>33.447046648012574</v>
      </c>
      <c r="M27" s="149">
        <f>'01_07_2010'!H28</f>
        <v>0</v>
      </c>
      <c r="N27" s="71">
        <f t="shared" si="7"/>
        <v>0</v>
      </c>
      <c r="O27" s="149">
        <f>'01_07_2010'!I28</f>
        <v>991.5</v>
      </c>
      <c r="P27" s="71">
        <f t="shared" si="8"/>
        <v>19.002261489516652</v>
      </c>
      <c r="Q27" s="123">
        <f>'01_07_2010'!J28</f>
        <v>470.5</v>
      </c>
      <c r="R27" s="71">
        <f t="shared" si="9"/>
        <v>9.0172103185250485</v>
      </c>
      <c r="S27" s="185">
        <f>'01_07_2010'!K28</f>
        <v>470.5</v>
      </c>
    </row>
    <row r="28" spans="1:19">
      <c r="A28" s="74" t="s">
        <v>37</v>
      </c>
      <c r="B28" s="70">
        <f t="shared" si="0"/>
        <v>243.8</v>
      </c>
      <c r="C28" s="79">
        <f t="shared" si="1"/>
        <v>234.4</v>
      </c>
      <c r="D28" s="71">
        <f t="shared" si="2"/>
        <v>96.144380639868743</v>
      </c>
      <c r="E28" s="148">
        <f>'01_07_2010'!D29</f>
        <v>234.4</v>
      </c>
      <c r="F28" s="71">
        <f t="shared" si="3"/>
        <v>96.144380639868743</v>
      </c>
      <c r="G28" s="149">
        <f>'01_07_2010'!E29</f>
        <v>0</v>
      </c>
      <c r="H28" s="71">
        <f t="shared" si="4"/>
        <v>0</v>
      </c>
      <c r="I28" s="149">
        <f>'01_07_2010'!F29</f>
        <v>9.4</v>
      </c>
      <c r="J28" s="71">
        <f t="shared" si="5"/>
        <v>3.8556193601312549</v>
      </c>
      <c r="K28" s="149">
        <f>'01_07_2010'!G29</f>
        <v>0</v>
      </c>
      <c r="L28" s="71">
        <f t="shared" si="6"/>
        <v>0</v>
      </c>
      <c r="M28" s="149">
        <f>'01_07_2010'!H29</f>
        <v>0</v>
      </c>
      <c r="N28" s="71">
        <f t="shared" si="7"/>
        <v>0</v>
      </c>
      <c r="O28" s="149">
        <f>'01_07_2010'!I29</f>
        <v>146.6</v>
      </c>
      <c r="P28" s="71">
        <f t="shared" si="8"/>
        <v>60.131255127153402</v>
      </c>
      <c r="Q28" s="123">
        <f>'01_07_2010'!J29</f>
        <v>2699.1</v>
      </c>
      <c r="R28" s="71">
        <f t="shared" si="9"/>
        <v>1107.0959803117307</v>
      </c>
      <c r="S28" s="185">
        <f>'01_07_2010'!K29</f>
        <v>536.29999999999995</v>
      </c>
    </row>
    <row r="29" spans="1:19">
      <c r="A29" s="74" t="s">
        <v>38</v>
      </c>
      <c r="B29" s="70">
        <f t="shared" si="0"/>
        <v>1226.5</v>
      </c>
      <c r="C29" s="79">
        <f t="shared" si="1"/>
        <v>959.6</v>
      </c>
      <c r="D29" s="71">
        <f t="shared" si="2"/>
        <v>78.238891153689366</v>
      </c>
      <c r="E29" s="148">
        <f>'01_07_2010'!D30</f>
        <v>959.6</v>
      </c>
      <c r="F29" s="71">
        <f t="shared" si="3"/>
        <v>78.238891153689366</v>
      </c>
      <c r="G29" s="149">
        <f>'01_07_2010'!E30</f>
        <v>0</v>
      </c>
      <c r="H29" s="71">
        <f t="shared" si="4"/>
        <v>0</v>
      </c>
      <c r="I29" s="149">
        <f>'01_07_2010'!F30</f>
        <v>190.1</v>
      </c>
      <c r="J29" s="71">
        <f t="shared" si="5"/>
        <v>15.499388503872808</v>
      </c>
      <c r="K29" s="149">
        <f>'01_07_2010'!G30</f>
        <v>14.5</v>
      </c>
      <c r="L29" s="71">
        <f t="shared" si="6"/>
        <v>1.182225845902976</v>
      </c>
      <c r="M29" s="149">
        <f>'01_07_2010'!H30</f>
        <v>62.3</v>
      </c>
      <c r="N29" s="71">
        <f t="shared" si="7"/>
        <v>5.0794944965348554</v>
      </c>
      <c r="O29" s="149">
        <f>'01_07_2010'!I30</f>
        <v>119.4</v>
      </c>
      <c r="P29" s="71">
        <f t="shared" si="8"/>
        <v>9.7350183448838159</v>
      </c>
      <c r="Q29" s="123">
        <f>'01_07_2010'!J30</f>
        <v>234.7</v>
      </c>
      <c r="R29" s="71">
        <f t="shared" si="9"/>
        <v>19.135752140236445</v>
      </c>
      <c r="S29" s="185">
        <f>'01_07_2010'!K30</f>
        <v>136</v>
      </c>
    </row>
    <row r="30" spans="1:19">
      <c r="A30" s="74" t="s">
        <v>39</v>
      </c>
      <c r="B30" s="70">
        <f t="shared" si="0"/>
        <v>779.8</v>
      </c>
      <c r="C30" s="79">
        <f t="shared" si="1"/>
        <v>418</v>
      </c>
      <c r="D30" s="71">
        <f t="shared" si="2"/>
        <v>53.603488073865101</v>
      </c>
      <c r="E30" s="148">
        <f>'01_07_2010'!D31</f>
        <v>418</v>
      </c>
      <c r="F30" s="71">
        <f t="shared" si="3"/>
        <v>53.603488073865101</v>
      </c>
      <c r="G30" s="149">
        <f>'01_07_2010'!E31</f>
        <v>0</v>
      </c>
      <c r="H30" s="71">
        <f t="shared" si="4"/>
        <v>0</v>
      </c>
      <c r="I30" s="149">
        <f>'01_07_2010'!F31</f>
        <v>110.8</v>
      </c>
      <c r="J30" s="71">
        <f t="shared" si="5"/>
        <v>14.208771479866634</v>
      </c>
      <c r="K30" s="149">
        <f>'01_07_2010'!G31</f>
        <v>251</v>
      </c>
      <c r="L30" s="71">
        <f t="shared" si="6"/>
        <v>32.187740446268279</v>
      </c>
      <c r="M30" s="149">
        <f>'01_07_2010'!H31</f>
        <v>0</v>
      </c>
      <c r="N30" s="71">
        <f t="shared" si="7"/>
        <v>0</v>
      </c>
      <c r="O30" s="149">
        <f>'01_07_2010'!I31</f>
        <v>1241.2</v>
      </c>
      <c r="P30" s="71">
        <f t="shared" si="8"/>
        <v>159.16901769684534</v>
      </c>
      <c r="Q30" s="123">
        <f>'01_07_2010'!J31</f>
        <v>1260.7</v>
      </c>
      <c r="R30" s="71">
        <f t="shared" si="9"/>
        <v>161.6696588868941</v>
      </c>
      <c r="S30" s="185">
        <f>'01_07_2010'!K31</f>
        <v>1008.7</v>
      </c>
    </row>
    <row r="31" spans="1:19">
      <c r="A31" s="74" t="s">
        <v>40</v>
      </c>
      <c r="B31" s="70">
        <f t="shared" si="0"/>
        <v>3603.0000000000005</v>
      </c>
      <c r="C31" s="79">
        <f t="shared" si="1"/>
        <v>2278.7000000000003</v>
      </c>
      <c r="D31" s="71">
        <f t="shared" si="2"/>
        <v>63.244518456841526</v>
      </c>
      <c r="E31" s="148">
        <f>'01_07_2010'!D32</f>
        <v>2237.3000000000002</v>
      </c>
      <c r="F31" s="71">
        <f t="shared" si="3"/>
        <v>62.0954759922287</v>
      </c>
      <c r="G31" s="149">
        <f>'01_07_2010'!E32</f>
        <v>41.4</v>
      </c>
      <c r="H31" s="71">
        <f t="shared" si="4"/>
        <v>1.1490424646128226</v>
      </c>
      <c r="I31" s="149">
        <f>'01_07_2010'!F32</f>
        <v>710.7</v>
      </c>
      <c r="J31" s="71">
        <f t="shared" si="5"/>
        <v>19.725228975853454</v>
      </c>
      <c r="K31" s="149">
        <f>'01_07_2010'!G32</f>
        <v>482.6</v>
      </c>
      <c r="L31" s="71">
        <f t="shared" si="6"/>
        <v>13.394393560921452</v>
      </c>
      <c r="M31" s="149">
        <f>'01_07_2010'!H32</f>
        <v>131</v>
      </c>
      <c r="N31" s="71">
        <f t="shared" si="7"/>
        <v>3.6358590063835692</v>
      </c>
      <c r="O31" s="149">
        <f>'01_07_2010'!I32</f>
        <v>1311.3</v>
      </c>
      <c r="P31" s="71">
        <f t="shared" si="8"/>
        <v>36.394671107410488</v>
      </c>
      <c r="Q31" s="123">
        <f>'01_07_2010'!J32</f>
        <v>2747.9</v>
      </c>
      <c r="R31" s="71">
        <f t="shared" si="9"/>
        <v>76.266999722453505</v>
      </c>
      <c r="S31" s="185">
        <f>'01_07_2010'!K32</f>
        <v>2467.1999999999998</v>
      </c>
    </row>
    <row r="32" spans="1:19">
      <c r="A32" s="74" t="s">
        <v>41</v>
      </c>
      <c r="B32" s="70">
        <f t="shared" si="0"/>
        <v>1433</v>
      </c>
      <c r="C32" s="79">
        <f t="shared" si="1"/>
        <v>862</v>
      </c>
      <c r="D32" s="71">
        <f t="shared" si="2"/>
        <v>60.153524075366363</v>
      </c>
      <c r="E32" s="148">
        <f>'01_07_2010'!D33</f>
        <v>862</v>
      </c>
      <c r="F32" s="71">
        <f t="shared" si="3"/>
        <v>60.153524075366363</v>
      </c>
      <c r="G32" s="149">
        <f>'01_07_2010'!E33</f>
        <v>0</v>
      </c>
      <c r="H32" s="71">
        <f t="shared" si="4"/>
        <v>0</v>
      </c>
      <c r="I32" s="149">
        <f>'01_07_2010'!F33</f>
        <v>142.1</v>
      </c>
      <c r="J32" s="71">
        <f t="shared" si="5"/>
        <v>9.9162595952547097</v>
      </c>
      <c r="K32" s="149">
        <f>'01_07_2010'!G33</f>
        <v>428.9</v>
      </c>
      <c r="L32" s="71">
        <f t="shared" si="6"/>
        <v>29.930216329378922</v>
      </c>
      <c r="M32" s="149">
        <f>'01_07_2010'!H33</f>
        <v>0</v>
      </c>
      <c r="N32" s="71">
        <f t="shared" si="7"/>
        <v>0</v>
      </c>
      <c r="O32" s="149">
        <f>'01_07_2010'!I33</f>
        <v>685.1</v>
      </c>
      <c r="P32" s="71">
        <f t="shared" si="8"/>
        <v>47.808792742498255</v>
      </c>
      <c r="Q32" s="123">
        <f>'01_07_2010'!J33</f>
        <v>2188.3000000000002</v>
      </c>
      <c r="R32" s="71">
        <f t="shared" si="9"/>
        <v>152.7076064200977</v>
      </c>
      <c r="S32" s="185">
        <f>'01_07_2010'!K33</f>
        <v>2188.3000000000002</v>
      </c>
    </row>
    <row r="33" spans="1:19">
      <c r="A33" s="74" t="s">
        <v>42</v>
      </c>
      <c r="B33" s="70">
        <f t="shared" si="0"/>
        <v>1873.5</v>
      </c>
      <c r="C33" s="79">
        <f t="shared" si="1"/>
        <v>1006</v>
      </c>
      <c r="D33" s="71">
        <f t="shared" si="2"/>
        <v>53.696290365625835</v>
      </c>
      <c r="E33" s="148">
        <f>'01_07_2010'!D34</f>
        <v>987.6</v>
      </c>
      <c r="F33" s="71">
        <f t="shared" si="3"/>
        <v>52.714171337069658</v>
      </c>
      <c r="G33" s="149">
        <f>'01_07_2010'!E34</f>
        <v>18.399999999999999</v>
      </c>
      <c r="H33" s="71">
        <f t="shared" si="4"/>
        <v>0.98211902855617816</v>
      </c>
      <c r="I33" s="149">
        <f>'01_07_2010'!F34</f>
        <v>364.9</v>
      </c>
      <c r="J33" s="71">
        <f t="shared" si="5"/>
        <v>19.47691486522551</v>
      </c>
      <c r="K33" s="149">
        <f>'01_07_2010'!G34</f>
        <v>502.6</v>
      </c>
      <c r="L33" s="71">
        <f t="shared" si="6"/>
        <v>26.826794769148655</v>
      </c>
      <c r="M33" s="149">
        <f>'01_07_2010'!H34</f>
        <v>0</v>
      </c>
      <c r="N33" s="71">
        <f t="shared" si="7"/>
        <v>0</v>
      </c>
      <c r="O33" s="149">
        <f>'01_07_2010'!I34</f>
        <v>4929.8</v>
      </c>
      <c r="P33" s="71">
        <f t="shared" si="8"/>
        <v>263.13317320523083</v>
      </c>
      <c r="Q33" s="123">
        <f>'01_07_2010'!J34</f>
        <v>5912.5</v>
      </c>
      <c r="R33" s="71">
        <f t="shared" si="9"/>
        <v>315.58580197491329</v>
      </c>
      <c r="S33" s="185">
        <f>'01_07_2010'!K34</f>
        <v>5757.9</v>
      </c>
    </row>
    <row r="34" spans="1:19">
      <c r="A34" s="74" t="s">
        <v>43</v>
      </c>
      <c r="B34" s="70">
        <f t="shared" si="0"/>
        <v>2134.6</v>
      </c>
      <c r="C34" s="79">
        <f t="shared" si="1"/>
        <v>1627.1</v>
      </c>
      <c r="D34" s="71">
        <f t="shared" si="2"/>
        <v>76.225053874262159</v>
      </c>
      <c r="E34" s="148">
        <f>'01_07_2010'!D35</f>
        <v>1627.1</v>
      </c>
      <c r="F34" s="71">
        <f t="shared" si="3"/>
        <v>76.225053874262159</v>
      </c>
      <c r="G34" s="149">
        <f>'01_07_2010'!E35</f>
        <v>0</v>
      </c>
      <c r="H34" s="71">
        <f t="shared" si="4"/>
        <v>0</v>
      </c>
      <c r="I34" s="149">
        <f>'01_07_2010'!F35</f>
        <v>302</v>
      </c>
      <c r="J34" s="71">
        <f t="shared" si="5"/>
        <v>14.147849714232175</v>
      </c>
      <c r="K34" s="149">
        <f>'01_07_2010'!G35</f>
        <v>205.5</v>
      </c>
      <c r="L34" s="71">
        <f t="shared" si="6"/>
        <v>9.6270964115056685</v>
      </c>
      <c r="M34" s="149">
        <f>'01_07_2010'!H35</f>
        <v>0</v>
      </c>
      <c r="N34" s="71">
        <f t="shared" si="7"/>
        <v>0</v>
      </c>
      <c r="O34" s="149">
        <f>'01_07_2010'!I35</f>
        <v>0</v>
      </c>
      <c r="P34" s="71">
        <f t="shared" si="8"/>
        <v>0</v>
      </c>
      <c r="Q34" s="123">
        <f>'01_07_2010'!J35</f>
        <v>125.2</v>
      </c>
      <c r="R34" s="71">
        <f t="shared" si="9"/>
        <v>5.8652674974234049</v>
      </c>
      <c r="S34" s="185">
        <f>'01_07_2010'!K35</f>
        <v>96</v>
      </c>
    </row>
    <row r="35" spans="1:19">
      <c r="A35" s="74" t="s">
        <v>44</v>
      </c>
      <c r="B35" s="70">
        <f t="shared" si="0"/>
        <v>1125.5</v>
      </c>
      <c r="C35" s="79">
        <f t="shared" si="1"/>
        <v>313.7</v>
      </c>
      <c r="D35" s="71">
        <f t="shared" si="2"/>
        <v>27.872056863616169</v>
      </c>
      <c r="E35" s="148">
        <f>'01_07_2010'!D36</f>
        <v>304.7</v>
      </c>
      <c r="F35" s="71">
        <f t="shared" si="3"/>
        <v>27.072412261217238</v>
      </c>
      <c r="G35" s="149">
        <f>'01_07_2010'!E36</f>
        <v>9</v>
      </c>
      <c r="H35" s="71">
        <f t="shared" si="4"/>
        <v>0.79964460239893376</v>
      </c>
      <c r="I35" s="149">
        <f>'01_07_2010'!F36</f>
        <v>107.6</v>
      </c>
      <c r="J35" s="71">
        <f t="shared" si="5"/>
        <v>9.5601954686805861</v>
      </c>
      <c r="K35" s="149">
        <f>'01_07_2010'!G36</f>
        <v>704.2</v>
      </c>
      <c r="L35" s="71">
        <f t="shared" si="6"/>
        <v>62.567747667703244</v>
      </c>
      <c r="M35" s="149">
        <f>'01_07_2010'!H36</f>
        <v>0</v>
      </c>
      <c r="N35" s="71">
        <f t="shared" si="7"/>
        <v>0</v>
      </c>
      <c r="O35" s="149">
        <f>'01_07_2010'!I36</f>
        <v>789.3</v>
      </c>
      <c r="P35" s="71">
        <f t="shared" si="8"/>
        <v>70.128831630386486</v>
      </c>
      <c r="Q35" s="123">
        <f>'01_07_2010'!J36</f>
        <v>2788.8</v>
      </c>
      <c r="R35" s="71">
        <f t="shared" si="9"/>
        <v>247.78320746334964</v>
      </c>
      <c r="S35" s="185">
        <f>'01_07_2010'!K36</f>
        <v>288.89999999999998</v>
      </c>
    </row>
    <row r="36" spans="1:19">
      <c r="A36" s="74" t="s">
        <v>45</v>
      </c>
      <c r="B36" s="70">
        <f t="shared" si="0"/>
        <v>2064.8000000000002</v>
      </c>
      <c r="C36" s="79">
        <f t="shared" si="1"/>
        <v>1669.2</v>
      </c>
      <c r="D36" s="71">
        <f t="shared" si="2"/>
        <v>80.840759395583106</v>
      </c>
      <c r="E36" s="148">
        <f>'01_07_2010'!D37</f>
        <v>1247.7</v>
      </c>
      <c r="F36" s="71">
        <f t="shared" si="3"/>
        <v>60.427160015497861</v>
      </c>
      <c r="G36" s="149">
        <f>'01_07_2010'!E37</f>
        <v>421.5</v>
      </c>
      <c r="H36" s="71">
        <f t="shared" si="4"/>
        <v>20.413599380085238</v>
      </c>
      <c r="I36" s="149">
        <f>'01_07_2010'!F37</f>
        <v>359</v>
      </c>
      <c r="J36" s="71">
        <f t="shared" si="5"/>
        <v>17.386671832623012</v>
      </c>
      <c r="K36" s="149">
        <f>'01_07_2010'!G37</f>
        <v>36.6</v>
      </c>
      <c r="L36" s="71">
        <f t="shared" si="6"/>
        <v>1.7725687717938783</v>
      </c>
      <c r="M36" s="149">
        <f>'01_07_2010'!H37</f>
        <v>0</v>
      </c>
      <c r="N36" s="71">
        <f t="shared" si="7"/>
        <v>0</v>
      </c>
      <c r="O36" s="149">
        <f>'01_07_2010'!I37</f>
        <v>81.599999999999994</v>
      </c>
      <c r="P36" s="71">
        <f t="shared" si="8"/>
        <v>3.9519566059666791</v>
      </c>
      <c r="Q36" s="123">
        <f>'01_07_2010'!J37</f>
        <v>142.19999999999999</v>
      </c>
      <c r="R36" s="71">
        <f t="shared" si="9"/>
        <v>6.8868655559860503</v>
      </c>
      <c r="S36" s="185">
        <f>'01_07_2010'!K37</f>
        <v>127.1</v>
      </c>
    </row>
    <row r="37" spans="1:19">
      <c r="A37" s="74" t="s">
        <v>46</v>
      </c>
      <c r="B37" s="70">
        <f t="shared" si="0"/>
        <v>4631</v>
      </c>
      <c r="C37" s="79">
        <f t="shared" si="1"/>
        <v>4356.3</v>
      </c>
      <c r="D37" s="71">
        <f t="shared" si="2"/>
        <v>94.068235802202551</v>
      </c>
      <c r="E37" s="148">
        <f>'01_07_2010'!D38</f>
        <v>4295.5</v>
      </c>
      <c r="F37" s="71">
        <f t="shared" si="3"/>
        <v>92.75534441805226</v>
      </c>
      <c r="G37" s="149">
        <f>'01_07_2010'!E38</f>
        <v>60.8</v>
      </c>
      <c r="H37" s="71">
        <f t="shared" si="4"/>
        <v>1.3128913841502916</v>
      </c>
      <c r="I37" s="149">
        <f>'01_07_2010'!F38</f>
        <v>247.4</v>
      </c>
      <c r="J37" s="71">
        <f t="shared" si="5"/>
        <v>5.3422586914273378</v>
      </c>
      <c r="K37" s="149">
        <f>'01_07_2010'!G38</f>
        <v>27.3</v>
      </c>
      <c r="L37" s="71">
        <f t="shared" si="6"/>
        <v>0.58950550637011445</v>
      </c>
      <c r="M37" s="149">
        <f>'01_07_2010'!H38</f>
        <v>0</v>
      </c>
      <c r="N37" s="71">
        <f t="shared" si="7"/>
        <v>0</v>
      </c>
      <c r="O37" s="149">
        <f>'01_07_2010'!I38</f>
        <v>0</v>
      </c>
      <c r="P37" s="71">
        <f t="shared" si="8"/>
        <v>0</v>
      </c>
      <c r="Q37" s="123">
        <f>'01_07_2010'!J38</f>
        <v>411.5</v>
      </c>
      <c r="R37" s="71">
        <f t="shared" si="9"/>
        <v>8.8857698121356083</v>
      </c>
      <c r="S37" s="185">
        <f>'01_07_2010'!K38</f>
        <v>411.5</v>
      </c>
    </row>
    <row r="38" spans="1:19">
      <c r="A38" s="74" t="s">
        <v>47</v>
      </c>
      <c r="B38" s="70">
        <f t="shared" si="0"/>
        <v>3715.7</v>
      </c>
      <c r="C38" s="79">
        <f t="shared" si="1"/>
        <v>1009</v>
      </c>
      <c r="D38" s="71">
        <f t="shared" si="2"/>
        <v>27.155044809860861</v>
      </c>
      <c r="E38" s="148">
        <f>'01_07_2010'!D39</f>
        <v>736.1</v>
      </c>
      <c r="F38" s="71">
        <f t="shared" si="3"/>
        <v>19.810533681405929</v>
      </c>
      <c r="G38" s="149">
        <f>'01_07_2010'!E39</f>
        <v>272.89999999999998</v>
      </c>
      <c r="H38" s="71">
        <f t="shared" si="4"/>
        <v>7.3445111284549336</v>
      </c>
      <c r="I38" s="149">
        <f>'01_07_2010'!F39</f>
        <v>1059.9000000000001</v>
      </c>
      <c r="J38" s="71">
        <f t="shared" si="5"/>
        <v>28.524907823559492</v>
      </c>
      <c r="K38" s="149">
        <f>'01_07_2010'!G39</f>
        <v>1646.8</v>
      </c>
      <c r="L38" s="71">
        <f t="shared" si="6"/>
        <v>44.320047366579651</v>
      </c>
      <c r="M38" s="149">
        <f>'01_07_2010'!H39</f>
        <v>0</v>
      </c>
      <c r="N38" s="71">
        <f t="shared" si="7"/>
        <v>0</v>
      </c>
      <c r="O38" s="149">
        <f>'01_07_2010'!I39</f>
        <v>1469.7</v>
      </c>
      <c r="P38" s="71">
        <f t="shared" si="8"/>
        <v>39.553785289447482</v>
      </c>
      <c r="Q38" s="123">
        <f>'01_07_2010'!J39</f>
        <v>2949.6</v>
      </c>
      <c r="R38" s="71">
        <f t="shared" si="9"/>
        <v>79.38208143822159</v>
      </c>
      <c r="S38" s="185">
        <f>'01_07_2010'!K39</f>
        <v>1568.1</v>
      </c>
    </row>
    <row r="39" spans="1:19">
      <c r="A39" s="74" t="s">
        <v>48</v>
      </c>
      <c r="B39" s="70">
        <f t="shared" si="0"/>
        <v>4190.0999999999995</v>
      </c>
      <c r="C39" s="79">
        <f t="shared" si="1"/>
        <v>3939.2</v>
      </c>
      <c r="D39" s="71">
        <f t="shared" si="2"/>
        <v>94.012076084103015</v>
      </c>
      <c r="E39" s="148">
        <f>'01_07_2010'!D40</f>
        <v>3909.1</v>
      </c>
      <c r="F39" s="71">
        <f t="shared" si="3"/>
        <v>93.293716140426255</v>
      </c>
      <c r="G39" s="149">
        <f>'01_07_2010'!E40</f>
        <v>30.1</v>
      </c>
      <c r="H39" s="71">
        <f t="shared" si="4"/>
        <v>0.71835994367676204</v>
      </c>
      <c r="I39" s="149">
        <f>'01_07_2010'!F40</f>
        <v>250.9</v>
      </c>
      <c r="J39" s="71">
        <f t="shared" si="5"/>
        <v>5.9879239158969959</v>
      </c>
      <c r="K39" s="149">
        <f>'01_07_2010'!G40</f>
        <v>0</v>
      </c>
      <c r="L39" s="71">
        <f t="shared" si="6"/>
        <v>0</v>
      </c>
      <c r="M39" s="149">
        <f>'01_07_2010'!H40</f>
        <v>0</v>
      </c>
      <c r="N39" s="71">
        <f t="shared" si="7"/>
        <v>0</v>
      </c>
      <c r="O39" s="149">
        <f>'01_07_2010'!I40</f>
        <v>1101.4000000000001</v>
      </c>
      <c r="P39" s="71">
        <f t="shared" si="8"/>
        <v>26.285768836065969</v>
      </c>
      <c r="Q39" s="123">
        <f>'01_07_2010'!J40</f>
        <v>8175.1</v>
      </c>
      <c r="R39" s="71">
        <f t="shared" si="9"/>
        <v>195.10512875587699</v>
      </c>
      <c r="S39" s="185">
        <f>'01_07_2010'!K40</f>
        <v>5808.8</v>
      </c>
    </row>
    <row r="40" spans="1:19">
      <c r="A40" s="74" t="s">
        <v>49</v>
      </c>
      <c r="B40" s="70">
        <f t="shared" si="0"/>
        <v>3037</v>
      </c>
      <c r="C40" s="79">
        <f t="shared" si="1"/>
        <v>2646.4</v>
      </c>
      <c r="D40" s="71">
        <f t="shared" si="2"/>
        <v>87.138623641751735</v>
      </c>
      <c r="E40" s="148">
        <f>'01_07_2010'!D41</f>
        <v>2451.6</v>
      </c>
      <c r="F40" s="71">
        <f t="shared" si="3"/>
        <v>80.724399078037536</v>
      </c>
      <c r="G40" s="149">
        <f>'01_07_2010'!E41</f>
        <v>194.8</v>
      </c>
      <c r="H40" s="71">
        <f t="shared" si="4"/>
        <v>6.4142245637141926</v>
      </c>
      <c r="I40" s="149">
        <f>'01_07_2010'!F41</f>
        <v>380.6</v>
      </c>
      <c r="J40" s="71">
        <f t="shared" si="5"/>
        <v>12.532104050049393</v>
      </c>
      <c r="K40" s="149">
        <f>'01_07_2010'!G41</f>
        <v>10</v>
      </c>
      <c r="L40" s="71">
        <f t="shared" si="6"/>
        <v>0.32927230819888048</v>
      </c>
      <c r="M40" s="149">
        <f>'01_07_2010'!H41</f>
        <v>0</v>
      </c>
      <c r="N40" s="71">
        <f t="shared" si="7"/>
        <v>0</v>
      </c>
      <c r="O40" s="149">
        <f>'01_07_2010'!I41</f>
        <v>68.599999999999994</v>
      </c>
      <c r="P40" s="71">
        <f t="shared" si="8"/>
        <v>2.25880803424432</v>
      </c>
      <c r="Q40" s="123">
        <f>'01_07_2010'!J41</f>
        <v>732.9</v>
      </c>
      <c r="R40" s="71">
        <f t="shared" si="9"/>
        <v>24.13236746789595</v>
      </c>
      <c r="S40" s="185">
        <f>'01_07_2010'!K41</f>
        <v>226.8</v>
      </c>
    </row>
    <row r="41" spans="1:19">
      <c r="A41" s="74" t="s">
        <v>50</v>
      </c>
      <c r="B41" s="70">
        <f t="shared" si="0"/>
        <v>1562.3999999999999</v>
      </c>
      <c r="C41" s="79">
        <f t="shared" si="1"/>
        <v>493.7</v>
      </c>
      <c r="D41" s="71">
        <f t="shared" si="2"/>
        <v>31.598822324628777</v>
      </c>
      <c r="E41" s="148">
        <f>'01_07_2010'!D42</f>
        <v>493.7</v>
      </c>
      <c r="F41" s="71">
        <f t="shared" si="3"/>
        <v>31.598822324628777</v>
      </c>
      <c r="G41" s="149">
        <f>'01_07_2010'!E42</f>
        <v>0</v>
      </c>
      <c r="H41" s="71">
        <f t="shared" si="4"/>
        <v>0</v>
      </c>
      <c r="I41" s="149">
        <f>'01_07_2010'!F42</f>
        <v>548.4</v>
      </c>
      <c r="J41" s="71">
        <f t="shared" si="5"/>
        <v>35.09984639016897</v>
      </c>
      <c r="K41" s="149">
        <f>'01_07_2010'!G42</f>
        <v>520.29999999999995</v>
      </c>
      <c r="L41" s="71">
        <f t="shared" si="6"/>
        <v>33.301331285202252</v>
      </c>
      <c r="M41" s="149">
        <f>'01_07_2010'!H42</f>
        <v>0</v>
      </c>
      <c r="N41" s="71">
        <f t="shared" si="7"/>
        <v>0</v>
      </c>
      <c r="O41" s="149">
        <f>'01_07_2010'!I42</f>
        <v>801.6</v>
      </c>
      <c r="P41" s="71">
        <f t="shared" si="8"/>
        <v>51.305683563748083</v>
      </c>
      <c r="Q41" s="123">
        <f>'01_07_2010'!J42</f>
        <v>880.2</v>
      </c>
      <c r="R41" s="71">
        <f t="shared" si="9"/>
        <v>56.336405529953929</v>
      </c>
      <c r="S41" s="185">
        <f>'01_07_2010'!K42</f>
        <v>650</v>
      </c>
    </row>
    <row r="42" spans="1:19" ht="13.5" thickBot="1">
      <c r="A42" s="186" t="s">
        <v>51</v>
      </c>
      <c r="B42" s="187">
        <f t="shared" si="0"/>
        <v>11303.499999999998</v>
      </c>
      <c r="C42" s="188">
        <f t="shared" si="1"/>
        <v>9477.6</v>
      </c>
      <c r="D42" s="189">
        <f t="shared" si="2"/>
        <v>83.846596187021731</v>
      </c>
      <c r="E42" s="148">
        <f>'01_07_2010'!D43</f>
        <v>9022.6</v>
      </c>
      <c r="F42" s="189">
        <f t="shared" si="3"/>
        <v>79.821294289379409</v>
      </c>
      <c r="G42" s="149">
        <f>'01_07_2010'!E43</f>
        <v>455</v>
      </c>
      <c r="H42" s="189">
        <f t="shared" si="4"/>
        <v>4.0253018976423238</v>
      </c>
      <c r="I42" s="149">
        <f>'01_07_2010'!F43</f>
        <v>1626.8</v>
      </c>
      <c r="J42" s="189">
        <f t="shared" si="5"/>
        <v>14.392002477108862</v>
      </c>
      <c r="K42" s="149">
        <f>'01_07_2010'!G43</f>
        <v>194.3</v>
      </c>
      <c r="L42" s="189">
        <f t="shared" si="6"/>
        <v>1.7189366125536343</v>
      </c>
      <c r="M42" s="149">
        <f>'01_07_2010'!H43</f>
        <v>4.8</v>
      </c>
      <c r="N42" s="189">
        <f t="shared" si="7"/>
        <v>4.2464723315787149E-2</v>
      </c>
      <c r="O42" s="149">
        <f>'01_07_2010'!I43</f>
        <v>447.4</v>
      </c>
      <c r="P42" s="189">
        <f t="shared" si="8"/>
        <v>3.9580660857256609</v>
      </c>
      <c r="Q42" s="123">
        <f>'01_07_2010'!J43</f>
        <v>16280.6</v>
      </c>
      <c r="R42" s="189">
        <f t="shared" si="9"/>
        <v>144.03149466979258</v>
      </c>
      <c r="S42" s="185">
        <f>'01_07_2010'!K43</f>
        <v>13058.7</v>
      </c>
    </row>
    <row r="43" spans="1:19" ht="13.5" thickBot="1">
      <c r="A43" s="77" t="s">
        <v>6</v>
      </c>
      <c r="B43" s="78">
        <f>SUM(B7:B42)</f>
        <v>191674.99999999997</v>
      </c>
      <c r="C43" s="190">
        <f t="shared" si="1"/>
        <v>157355.50000000006</v>
      </c>
      <c r="D43" s="191">
        <f t="shared" si="2"/>
        <v>82.094952393374243</v>
      </c>
      <c r="E43" s="80">
        <f>SUM(E7:E42)</f>
        <v>147888.30000000005</v>
      </c>
      <c r="F43" s="191">
        <f t="shared" si="3"/>
        <v>77.155758445285031</v>
      </c>
      <c r="G43" s="80">
        <f>SUM(G7:G42)</f>
        <v>9467.1999999999971</v>
      </c>
      <c r="H43" s="191">
        <f t="shared" si="4"/>
        <v>4.9391939480892129</v>
      </c>
      <c r="I43" s="80">
        <f>SUM(I7:I42)</f>
        <v>18212.099999999999</v>
      </c>
      <c r="J43" s="191">
        <f t="shared" si="5"/>
        <v>9.5015521064301556</v>
      </c>
      <c r="K43" s="80">
        <f>SUM(K7:K42)</f>
        <v>13092.399999999998</v>
      </c>
      <c r="L43" s="191">
        <f t="shared" si="6"/>
        <v>6.8305204121559937</v>
      </c>
      <c r="M43" s="80">
        <f>SUM(M7:M42)</f>
        <v>3015.0000000000005</v>
      </c>
      <c r="N43" s="191">
        <f t="shared" si="7"/>
        <v>1.5729750880396509</v>
      </c>
      <c r="O43" s="80">
        <f>SUM(O7:O42)</f>
        <v>76397.2</v>
      </c>
      <c r="P43" s="191">
        <f t="shared" si="8"/>
        <v>39.857675753228122</v>
      </c>
      <c r="Q43" s="80">
        <f>SUM(Q7:Q42)</f>
        <v>180284.00000000003</v>
      </c>
      <c r="R43" s="191">
        <f t="shared" si="9"/>
        <v>94.057127950958687</v>
      </c>
      <c r="S43" s="80">
        <f>SUM(S7:S42)</f>
        <v>120628.30000000002</v>
      </c>
    </row>
    <row r="44" spans="1:19">
      <c r="D44" s="177"/>
      <c r="F44" s="177"/>
      <c r="H44" s="177"/>
      <c r="J44" s="177"/>
      <c r="L44" s="177"/>
      <c r="N44" s="177"/>
      <c r="P44" s="177"/>
      <c r="R44" s="177"/>
    </row>
    <row r="45" spans="1:19">
      <c r="B45" s="158"/>
      <c r="C45" s="158"/>
      <c r="D45" s="183"/>
      <c r="F45" s="177"/>
      <c r="H45" s="177"/>
      <c r="J45" s="177"/>
      <c r="L45" s="177"/>
      <c r="N45" s="177"/>
      <c r="P45" s="177"/>
      <c r="R45" s="177"/>
    </row>
    <row r="46" spans="1:19">
      <c r="A46" s="242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</row>
    <row r="47" spans="1:19">
      <c r="D47" s="177"/>
      <c r="F47" s="177"/>
      <c r="H47" s="177"/>
      <c r="J47" s="177"/>
      <c r="L47" s="177"/>
      <c r="N47" s="177"/>
      <c r="P47" s="177"/>
      <c r="R47" s="177"/>
    </row>
    <row r="48" spans="1:19">
      <c r="D48" s="177"/>
      <c r="F48" s="177"/>
      <c r="H48" s="177"/>
      <c r="J48" s="177"/>
      <c r="L48" s="177"/>
      <c r="N48" s="177"/>
      <c r="P48" s="177"/>
      <c r="R48" s="177"/>
    </row>
    <row r="49" spans="4:18">
      <c r="D49" s="177"/>
      <c r="F49" s="177"/>
      <c r="H49" s="177"/>
      <c r="J49" s="177"/>
      <c r="L49" s="177"/>
      <c r="N49" s="177"/>
      <c r="P49" s="177"/>
      <c r="R49" s="177"/>
    </row>
  </sheetData>
  <mergeCells count="5">
    <mergeCell ref="A2:S2"/>
    <mergeCell ref="A3:A5"/>
    <mergeCell ref="B3:M3"/>
    <mergeCell ref="E4:G4"/>
    <mergeCell ref="A46:S46"/>
  </mergeCells>
  <pageMargins left="0.29000000000000004" right="0.2" top="0.24000000000000002" bottom="0.18" header="0.2" footer="0.17"/>
  <pageSetup scale="90" fitToWidth="0" fitToHeight="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workbookViewId="0"/>
  </sheetViews>
  <sheetFormatPr defaultRowHeight="12.75"/>
  <cols>
    <col min="1" max="1" width="9.140625" customWidth="1"/>
    <col min="2" max="2" width="8" customWidth="1"/>
    <col min="3" max="5" width="9.140625" customWidth="1"/>
    <col min="6" max="6" width="7.5703125" customWidth="1"/>
    <col min="7" max="7" width="9.140625" customWidth="1"/>
    <col min="8" max="8" width="6.7109375" customWidth="1"/>
    <col min="9" max="9" width="9.140625" customWidth="1"/>
    <col min="10" max="10" width="7.85546875" customWidth="1"/>
    <col min="11" max="11" width="9.140625" customWidth="1"/>
    <col min="12" max="12" width="6.5703125" customWidth="1"/>
    <col min="13" max="13" width="9.140625" customWidth="1"/>
    <col min="14" max="14" width="7" customWidth="1"/>
    <col min="15" max="15" width="9.140625" customWidth="1"/>
    <col min="16" max="16" width="8.42578125" customWidth="1"/>
    <col min="17" max="17" width="9.140625" customWidth="1"/>
  </cols>
  <sheetData>
    <row r="1" spans="1:19" ht="13.5" thickBot="1">
      <c r="D1" s="177"/>
      <c r="F1" s="177"/>
      <c r="H1" s="177"/>
      <c r="J1" s="177"/>
      <c r="L1" s="177"/>
      <c r="N1" s="177"/>
      <c r="P1" s="177"/>
      <c r="R1" s="177"/>
    </row>
    <row r="2" spans="1:19" ht="15.75" thickBot="1">
      <c r="A2" s="256" t="s">
        <v>94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</row>
    <row r="3" spans="1:19" ht="14.25" thickBot="1">
      <c r="A3" s="257" t="s">
        <v>0</v>
      </c>
      <c r="B3" s="258" t="s">
        <v>1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57"/>
      <c r="O3" s="56"/>
      <c r="P3" s="178"/>
      <c r="Q3" s="56"/>
      <c r="R3" s="178"/>
      <c r="S3" s="56"/>
    </row>
    <row r="4" spans="1:19" ht="14.25" thickBot="1">
      <c r="A4" s="257"/>
      <c r="B4" s="58"/>
      <c r="C4" s="59"/>
      <c r="D4" s="179"/>
      <c r="E4" s="259" t="s">
        <v>8</v>
      </c>
      <c r="F4" s="259"/>
      <c r="G4" s="259"/>
      <c r="H4" s="180"/>
      <c r="I4" s="58"/>
      <c r="J4" s="60"/>
      <c r="K4" s="58"/>
      <c r="L4" s="60"/>
      <c r="M4" s="58"/>
      <c r="N4" s="60"/>
      <c r="O4" s="56"/>
      <c r="P4" s="178"/>
      <c r="Q4" s="56"/>
      <c r="R4" s="178"/>
      <c r="S4" s="56"/>
    </row>
    <row r="5" spans="1:19" ht="95.25" thickBot="1">
      <c r="A5" s="257"/>
      <c r="B5" s="61" t="s">
        <v>6</v>
      </c>
      <c r="C5" s="61" t="s">
        <v>60</v>
      </c>
      <c r="D5" s="62" t="s">
        <v>61</v>
      </c>
      <c r="E5" s="55" t="s">
        <v>14</v>
      </c>
      <c r="F5" s="63"/>
      <c r="G5" s="55" t="s">
        <v>15</v>
      </c>
      <c r="H5" s="55"/>
      <c r="I5" s="55" t="s">
        <v>9</v>
      </c>
      <c r="J5" s="63" t="s">
        <v>89</v>
      </c>
      <c r="K5" s="55" t="s">
        <v>56</v>
      </c>
      <c r="L5" s="63" t="s">
        <v>65</v>
      </c>
      <c r="M5" s="55" t="s">
        <v>11</v>
      </c>
      <c r="N5" s="63"/>
      <c r="O5" s="55" t="s">
        <v>2</v>
      </c>
      <c r="P5" s="63"/>
      <c r="Q5" s="55" t="s">
        <v>3</v>
      </c>
      <c r="R5" s="63"/>
      <c r="S5" s="55" t="s">
        <v>4</v>
      </c>
    </row>
    <row r="6" spans="1:19" ht="14.25" thickBot="1">
      <c r="A6" s="64">
        <v>1</v>
      </c>
      <c r="B6" s="181">
        <v>2</v>
      </c>
      <c r="C6" s="182">
        <v>3</v>
      </c>
      <c r="D6" s="182" t="s">
        <v>67</v>
      </c>
      <c r="E6" s="67">
        <v>4</v>
      </c>
      <c r="F6" s="67" t="s">
        <v>67</v>
      </c>
      <c r="G6" s="68">
        <v>5</v>
      </c>
      <c r="H6" s="68" t="s">
        <v>67</v>
      </c>
      <c r="I6" s="68">
        <v>6</v>
      </c>
      <c r="J6" s="68" t="s">
        <v>67</v>
      </c>
      <c r="K6" s="68">
        <v>7</v>
      </c>
      <c r="L6" s="68" t="s">
        <v>67</v>
      </c>
      <c r="M6" s="68">
        <v>8</v>
      </c>
      <c r="N6" s="68" t="s">
        <v>67</v>
      </c>
      <c r="O6" s="68">
        <v>9</v>
      </c>
      <c r="P6" s="68" t="s">
        <v>67</v>
      </c>
      <c r="Q6" s="68">
        <v>10</v>
      </c>
      <c r="R6" s="68" t="s">
        <v>67</v>
      </c>
      <c r="S6" s="68">
        <v>11</v>
      </c>
    </row>
    <row r="7" spans="1:19">
      <c r="A7" s="184" t="s">
        <v>16</v>
      </c>
      <c r="B7" s="70">
        <f t="shared" ref="B7:B42" si="0">E7+G7+I7+K7+M7</f>
        <v>10486.699999999999</v>
      </c>
      <c r="C7" s="79">
        <f t="shared" ref="C7:C43" si="1">E7+G7</f>
        <v>5041.8</v>
      </c>
      <c r="D7" s="71">
        <f t="shared" ref="D7:D43" si="2">C7/B7*100</f>
        <v>48.078041709975501</v>
      </c>
      <c r="E7" s="148">
        <f>'01_06_2010'!D8</f>
        <v>3618.4</v>
      </c>
      <c r="F7" s="71">
        <f t="shared" ref="F7:F43" si="3">E7/B7*100</f>
        <v>34.504658281442211</v>
      </c>
      <c r="G7" s="149">
        <f>'01_06_2010'!E8</f>
        <v>1423.4</v>
      </c>
      <c r="H7" s="71">
        <f t="shared" ref="H7:H43" si="4">G7/$B7*100</f>
        <v>13.573383428533287</v>
      </c>
      <c r="I7" s="149">
        <f>'01_06_2010'!F8</f>
        <v>3726.3</v>
      </c>
      <c r="J7" s="71">
        <f t="shared" ref="J7:J43" si="5">I7/$B7*100</f>
        <v>35.533580630703661</v>
      </c>
      <c r="K7" s="149">
        <f>'01_06_2010'!G8</f>
        <v>1714.3</v>
      </c>
      <c r="L7" s="71">
        <f t="shared" ref="L7:L43" si="6">K7/$B7*100</f>
        <v>16.347373339563447</v>
      </c>
      <c r="M7" s="149">
        <f>'01_06_2010'!H8</f>
        <v>4.3</v>
      </c>
      <c r="N7" s="71">
        <f t="shared" ref="N7:N43" si="7">M7/$B7*100</f>
        <v>4.1004319757407003E-2</v>
      </c>
      <c r="O7" s="149">
        <f>'01_06_2010'!I8</f>
        <v>4702.3999999999996</v>
      </c>
      <c r="P7" s="71">
        <f t="shared" ref="P7:P43" si="8">O7/$B7*100</f>
        <v>44.841561215635046</v>
      </c>
      <c r="Q7" s="123">
        <f>'01_06_2010'!J8</f>
        <v>46304.9</v>
      </c>
      <c r="R7" s="71">
        <f t="shared" ref="R7:R43" si="9">Q7/$B7*100</f>
        <v>441.55835486854784</v>
      </c>
      <c r="S7" s="185">
        <f>'01_06_2010'!K8</f>
        <v>17367.599999999999</v>
      </c>
    </row>
    <row r="8" spans="1:19">
      <c r="A8" s="73" t="s">
        <v>17</v>
      </c>
      <c r="B8" s="70">
        <f t="shared" si="0"/>
        <v>3454.8</v>
      </c>
      <c r="C8" s="79">
        <f t="shared" si="1"/>
        <v>2893.1000000000004</v>
      </c>
      <c r="D8" s="71">
        <f t="shared" si="2"/>
        <v>83.741461155493809</v>
      </c>
      <c r="E8" s="148">
        <f>'01_06_2010'!D9</f>
        <v>2873.3</v>
      </c>
      <c r="F8" s="71">
        <f t="shared" si="3"/>
        <v>83.1683454903323</v>
      </c>
      <c r="G8" s="149">
        <f>'01_06_2010'!E9</f>
        <v>19.8</v>
      </c>
      <c r="H8" s="71">
        <f t="shared" si="4"/>
        <v>0.57311566516151435</v>
      </c>
      <c r="I8" s="149">
        <f>'01_06_2010'!F9</f>
        <v>559.5</v>
      </c>
      <c r="J8" s="71">
        <f t="shared" si="5"/>
        <v>16.194859326154916</v>
      </c>
      <c r="K8" s="149">
        <f>'01_06_2010'!G9</f>
        <v>2.2000000000000002</v>
      </c>
      <c r="L8" s="71">
        <f t="shared" si="6"/>
        <v>6.3679518351279385E-2</v>
      </c>
      <c r="M8" s="149">
        <f>'01_06_2010'!H9</f>
        <v>0</v>
      </c>
      <c r="N8" s="71">
        <f t="shared" si="7"/>
        <v>0</v>
      </c>
      <c r="O8" s="149">
        <f>'01_06_2010'!I9</f>
        <v>8276.2000000000007</v>
      </c>
      <c r="P8" s="71">
        <f t="shared" si="8"/>
        <v>239.55655899039022</v>
      </c>
      <c r="Q8" s="123">
        <f>'01_06_2010'!J9</f>
        <v>5502.2</v>
      </c>
      <c r="R8" s="71">
        <f t="shared" si="9"/>
        <v>159.26247539654972</v>
      </c>
      <c r="S8" s="185">
        <f>'01_06_2010'!K9</f>
        <v>2371</v>
      </c>
    </row>
    <row r="9" spans="1:19">
      <c r="A9" s="73" t="s">
        <v>18</v>
      </c>
      <c r="B9" s="70">
        <f t="shared" si="0"/>
        <v>1121.3</v>
      </c>
      <c r="C9" s="79">
        <f t="shared" si="1"/>
        <v>991</v>
      </c>
      <c r="D9" s="71">
        <f t="shared" si="2"/>
        <v>88.37955943993579</v>
      </c>
      <c r="E9" s="148">
        <f>'01_06_2010'!D10</f>
        <v>789.5</v>
      </c>
      <c r="F9" s="71">
        <f t="shared" si="3"/>
        <v>70.409346294479619</v>
      </c>
      <c r="G9" s="149">
        <f>'01_06_2010'!E10</f>
        <v>201.5</v>
      </c>
      <c r="H9" s="71">
        <f t="shared" si="4"/>
        <v>17.970213145456167</v>
      </c>
      <c r="I9" s="149">
        <f>'01_06_2010'!F10</f>
        <v>96.7</v>
      </c>
      <c r="J9" s="71">
        <f t="shared" si="5"/>
        <v>8.6239186658342994</v>
      </c>
      <c r="K9" s="149">
        <f>'01_06_2010'!G10</f>
        <v>33.6</v>
      </c>
      <c r="L9" s="71">
        <f t="shared" si="6"/>
        <v>2.9965218942299119</v>
      </c>
      <c r="M9" s="149">
        <f>'01_06_2010'!H10</f>
        <v>0</v>
      </c>
      <c r="N9" s="71">
        <f t="shared" si="7"/>
        <v>0</v>
      </c>
      <c r="O9" s="149">
        <f>'01_06_2010'!I10</f>
        <v>1278.8</v>
      </c>
      <c r="P9" s="71">
        <f t="shared" si="8"/>
        <v>114.0461963792027</v>
      </c>
      <c r="Q9" s="123">
        <f>'01_06_2010'!J10</f>
        <v>5059.6000000000004</v>
      </c>
      <c r="R9" s="71">
        <f t="shared" si="9"/>
        <v>451.22625523945425</v>
      </c>
      <c r="S9" s="185">
        <f>'01_06_2010'!K10</f>
        <v>5059.6000000000004</v>
      </c>
    </row>
    <row r="10" spans="1:19">
      <c r="A10" s="73" t="s">
        <v>19</v>
      </c>
      <c r="B10" s="70">
        <f t="shared" si="0"/>
        <v>442.70000000000005</v>
      </c>
      <c r="C10" s="79">
        <f t="shared" si="1"/>
        <v>435.1</v>
      </c>
      <c r="D10" s="71">
        <f t="shared" si="2"/>
        <v>98.283261802575112</v>
      </c>
      <c r="E10" s="148">
        <f>'01_06_2010'!D11</f>
        <v>435.1</v>
      </c>
      <c r="F10" s="71">
        <f t="shared" si="3"/>
        <v>98.283261802575112</v>
      </c>
      <c r="G10" s="149">
        <f>'01_06_2010'!E11</f>
        <v>0</v>
      </c>
      <c r="H10" s="71">
        <f t="shared" si="4"/>
        <v>0</v>
      </c>
      <c r="I10" s="149">
        <f>'01_06_2010'!F11</f>
        <v>7.6</v>
      </c>
      <c r="J10" s="71">
        <f t="shared" si="5"/>
        <v>1.7167381974248923</v>
      </c>
      <c r="K10" s="149">
        <f>'01_06_2010'!G11</f>
        <v>0</v>
      </c>
      <c r="L10" s="71">
        <f t="shared" si="6"/>
        <v>0</v>
      </c>
      <c r="M10" s="149">
        <f>'01_06_2010'!H11</f>
        <v>0</v>
      </c>
      <c r="N10" s="71">
        <f t="shared" si="7"/>
        <v>0</v>
      </c>
      <c r="O10" s="149">
        <f>'01_06_2010'!I11</f>
        <v>0</v>
      </c>
      <c r="P10" s="71">
        <f t="shared" si="8"/>
        <v>0</v>
      </c>
      <c r="Q10" s="123">
        <f>'01_06_2010'!J11</f>
        <v>543.1</v>
      </c>
      <c r="R10" s="71">
        <f t="shared" si="9"/>
        <v>122.67901513440252</v>
      </c>
      <c r="S10" s="185">
        <f>'01_06_2010'!K11</f>
        <v>543.1</v>
      </c>
    </row>
    <row r="11" spans="1:19">
      <c r="A11" s="73" t="s">
        <v>20</v>
      </c>
      <c r="B11" s="70">
        <f t="shared" si="0"/>
        <v>1354.6</v>
      </c>
      <c r="C11" s="79">
        <f t="shared" si="1"/>
        <v>1235.5999999999999</v>
      </c>
      <c r="D11" s="71">
        <f t="shared" si="2"/>
        <v>91.215118854274323</v>
      </c>
      <c r="E11" s="148">
        <f>'01_06_2010'!D12</f>
        <v>1200.5999999999999</v>
      </c>
      <c r="F11" s="71">
        <f t="shared" si="3"/>
        <v>88.631330282002068</v>
      </c>
      <c r="G11" s="149">
        <f>'01_06_2010'!E12</f>
        <v>35</v>
      </c>
      <c r="H11" s="71">
        <f t="shared" si="4"/>
        <v>2.5837885722722578</v>
      </c>
      <c r="I11" s="149">
        <f>'01_06_2010'!F12</f>
        <v>119</v>
      </c>
      <c r="J11" s="71">
        <f t="shared" si="5"/>
        <v>8.7848811457256755</v>
      </c>
      <c r="K11" s="149">
        <f>'01_06_2010'!G12</f>
        <v>0</v>
      </c>
      <c r="L11" s="71">
        <f t="shared" si="6"/>
        <v>0</v>
      </c>
      <c r="M11" s="149">
        <f>'01_06_2010'!H12</f>
        <v>0</v>
      </c>
      <c r="N11" s="71">
        <f t="shared" si="7"/>
        <v>0</v>
      </c>
      <c r="O11" s="149">
        <f>'01_06_2010'!I12</f>
        <v>452.6</v>
      </c>
      <c r="P11" s="71">
        <f t="shared" si="8"/>
        <v>33.412077366012113</v>
      </c>
      <c r="Q11" s="123">
        <f>'01_06_2010'!J12</f>
        <v>1120.7</v>
      </c>
      <c r="R11" s="71">
        <f t="shared" si="9"/>
        <v>82.732910084157695</v>
      </c>
      <c r="S11" s="185">
        <f>'01_06_2010'!K12</f>
        <v>743.6</v>
      </c>
    </row>
    <row r="12" spans="1:19">
      <c r="A12" s="73" t="s">
        <v>21</v>
      </c>
      <c r="B12" s="70">
        <f t="shared" si="0"/>
        <v>3593.3</v>
      </c>
      <c r="C12" s="79">
        <f t="shared" si="1"/>
        <v>2514.1000000000004</v>
      </c>
      <c r="D12" s="71">
        <f t="shared" si="2"/>
        <v>69.966326218239502</v>
      </c>
      <c r="E12" s="148">
        <f>'01_06_2010'!D13</f>
        <v>2424.3000000000002</v>
      </c>
      <c r="F12" s="71">
        <f t="shared" si="3"/>
        <v>67.46723067931984</v>
      </c>
      <c r="G12" s="149">
        <f>'01_06_2010'!E13</f>
        <v>89.8</v>
      </c>
      <c r="H12" s="71">
        <f t="shared" si="4"/>
        <v>2.4990955389196561</v>
      </c>
      <c r="I12" s="149">
        <f>'01_06_2010'!F13</f>
        <v>314.7</v>
      </c>
      <c r="J12" s="71">
        <f t="shared" si="5"/>
        <v>8.7579662148999518</v>
      </c>
      <c r="K12" s="149">
        <f>'01_06_2010'!G13</f>
        <v>764.5</v>
      </c>
      <c r="L12" s="71">
        <f t="shared" si="6"/>
        <v>21.275707566860543</v>
      </c>
      <c r="M12" s="149">
        <f>'01_06_2010'!H13</f>
        <v>0</v>
      </c>
      <c r="N12" s="71">
        <f t="shared" si="7"/>
        <v>0</v>
      </c>
      <c r="O12" s="149">
        <f>'01_06_2010'!I13</f>
        <v>543.4</v>
      </c>
      <c r="P12" s="71">
        <f t="shared" si="8"/>
        <v>15.122589263351236</v>
      </c>
      <c r="Q12" s="123">
        <f>'01_06_2010'!J13</f>
        <v>2315.6</v>
      </c>
      <c r="R12" s="71">
        <f t="shared" si="9"/>
        <v>64.442156235215535</v>
      </c>
      <c r="S12" s="185">
        <f>'01_06_2010'!K13</f>
        <v>2042.4</v>
      </c>
    </row>
    <row r="13" spans="1:19">
      <c r="A13" s="73" t="s">
        <v>22</v>
      </c>
      <c r="B13" s="70">
        <f t="shared" si="0"/>
        <v>1798.1000000000001</v>
      </c>
      <c r="C13" s="79">
        <f t="shared" si="1"/>
        <v>1277.6000000000001</v>
      </c>
      <c r="D13" s="71">
        <f t="shared" si="2"/>
        <v>71.052777932261833</v>
      </c>
      <c r="E13" s="148">
        <f>'01_06_2010'!D14</f>
        <v>1226.9000000000001</v>
      </c>
      <c r="F13" s="71">
        <f t="shared" si="3"/>
        <v>68.233134975807801</v>
      </c>
      <c r="G13" s="149">
        <f>'01_06_2010'!E14</f>
        <v>50.7</v>
      </c>
      <c r="H13" s="71">
        <f t="shared" si="4"/>
        <v>2.8196429564540346</v>
      </c>
      <c r="I13" s="149">
        <f>'01_06_2010'!F14</f>
        <v>520.5</v>
      </c>
      <c r="J13" s="71">
        <f t="shared" si="5"/>
        <v>28.947222067738167</v>
      </c>
      <c r="K13" s="149">
        <f>'01_06_2010'!G14</f>
        <v>0</v>
      </c>
      <c r="L13" s="71">
        <f t="shared" si="6"/>
        <v>0</v>
      </c>
      <c r="M13" s="149">
        <f>'01_06_2010'!H14</f>
        <v>0</v>
      </c>
      <c r="N13" s="71">
        <f t="shared" si="7"/>
        <v>0</v>
      </c>
      <c r="O13" s="149">
        <f>'01_06_2010'!I14</f>
        <v>245.8</v>
      </c>
      <c r="P13" s="71">
        <f t="shared" si="8"/>
        <v>13.669984984149936</v>
      </c>
      <c r="Q13" s="123">
        <f>'01_06_2010'!J14</f>
        <v>369</v>
      </c>
      <c r="R13" s="71">
        <f t="shared" si="9"/>
        <v>20.52166175407374</v>
      </c>
      <c r="S13" s="185">
        <f>'01_06_2010'!K14</f>
        <v>369</v>
      </c>
    </row>
    <row r="14" spans="1:19">
      <c r="A14" s="73" t="s">
        <v>23</v>
      </c>
      <c r="B14" s="70">
        <f t="shared" si="0"/>
        <v>1877.1999999999998</v>
      </c>
      <c r="C14" s="79">
        <f t="shared" si="1"/>
        <v>1727.5</v>
      </c>
      <c r="D14" s="71">
        <f t="shared" si="2"/>
        <v>92.025356914553598</v>
      </c>
      <c r="E14" s="148">
        <f>'01_06_2010'!D15</f>
        <v>1727.5</v>
      </c>
      <c r="F14" s="71">
        <f t="shared" si="3"/>
        <v>92.025356914553598</v>
      </c>
      <c r="G14" s="149">
        <f>'01_06_2010'!E15</f>
        <v>0</v>
      </c>
      <c r="H14" s="71">
        <f t="shared" si="4"/>
        <v>0</v>
      </c>
      <c r="I14" s="149">
        <f>'01_06_2010'!F15</f>
        <v>18.3</v>
      </c>
      <c r="J14" s="71">
        <f t="shared" si="5"/>
        <v>0.97485616876198611</v>
      </c>
      <c r="K14" s="149">
        <f>'01_06_2010'!G15</f>
        <v>115.1</v>
      </c>
      <c r="L14" s="71">
        <f t="shared" si="6"/>
        <v>6.1314724057106336</v>
      </c>
      <c r="M14" s="149">
        <f>'01_06_2010'!H15</f>
        <v>16.3</v>
      </c>
      <c r="N14" s="71">
        <f t="shared" si="7"/>
        <v>0.86831451097379098</v>
      </c>
      <c r="O14" s="149">
        <f>'01_06_2010'!I15</f>
        <v>264.7</v>
      </c>
      <c r="P14" s="71">
        <f t="shared" si="8"/>
        <v>14.100788408267634</v>
      </c>
      <c r="Q14" s="123">
        <f>'01_06_2010'!J15</f>
        <v>809.5</v>
      </c>
      <c r="R14" s="71">
        <f t="shared" si="9"/>
        <v>43.122735989772004</v>
      </c>
      <c r="S14" s="185">
        <f>'01_06_2010'!K15</f>
        <v>809.5</v>
      </c>
    </row>
    <row r="15" spans="1:19">
      <c r="A15" s="73" t="s">
        <v>68</v>
      </c>
      <c r="B15" s="70">
        <f t="shared" si="0"/>
        <v>1585.3000000000002</v>
      </c>
      <c r="C15" s="79">
        <f t="shared" si="1"/>
        <v>1409.4</v>
      </c>
      <c r="D15" s="71">
        <f t="shared" si="2"/>
        <v>88.904308332807673</v>
      </c>
      <c r="E15" s="148">
        <f>'01_06_2010'!D16</f>
        <v>1297.5</v>
      </c>
      <c r="F15" s="71">
        <f t="shared" si="3"/>
        <v>81.845707437078147</v>
      </c>
      <c r="G15" s="149">
        <f>'01_06_2010'!E16</f>
        <v>111.9</v>
      </c>
      <c r="H15" s="71">
        <f t="shared" si="4"/>
        <v>7.0586008957295148</v>
      </c>
      <c r="I15" s="149">
        <f>'01_06_2010'!F16</f>
        <v>4</v>
      </c>
      <c r="J15" s="71">
        <f t="shared" si="5"/>
        <v>0.25231817321642586</v>
      </c>
      <c r="K15" s="149">
        <f>'01_06_2010'!G16</f>
        <v>171.9</v>
      </c>
      <c r="L15" s="71">
        <f t="shared" si="6"/>
        <v>10.843373493975902</v>
      </c>
      <c r="M15" s="149">
        <f>'01_06_2010'!H16</f>
        <v>0</v>
      </c>
      <c r="N15" s="71">
        <f t="shared" si="7"/>
        <v>0</v>
      </c>
      <c r="O15" s="149">
        <f>'01_06_2010'!I16</f>
        <v>309.10000000000002</v>
      </c>
      <c r="P15" s="71">
        <f t="shared" si="8"/>
        <v>19.497886835299312</v>
      </c>
      <c r="Q15" s="123">
        <f>'01_06_2010'!J16</f>
        <v>1107.2</v>
      </c>
      <c r="R15" s="71">
        <f t="shared" si="9"/>
        <v>69.841670346306685</v>
      </c>
      <c r="S15" s="185">
        <f>'01_06_2010'!K16</f>
        <v>1107.2</v>
      </c>
    </row>
    <row r="16" spans="1:19">
      <c r="A16" s="73" t="s">
        <v>25</v>
      </c>
      <c r="B16" s="70">
        <f t="shared" si="0"/>
        <v>2952.7999999999997</v>
      </c>
      <c r="C16" s="79">
        <f t="shared" si="1"/>
        <v>2768.2999999999997</v>
      </c>
      <c r="D16" s="71">
        <f t="shared" si="2"/>
        <v>93.751693308046598</v>
      </c>
      <c r="E16" s="148">
        <f>'01_06_2010'!D17</f>
        <v>2680.7</v>
      </c>
      <c r="F16" s="71">
        <f t="shared" si="3"/>
        <v>90.785017610403685</v>
      </c>
      <c r="G16" s="149">
        <f>'01_06_2010'!E17</f>
        <v>87.6</v>
      </c>
      <c r="H16" s="71">
        <f t="shared" si="4"/>
        <v>2.9666756976429154</v>
      </c>
      <c r="I16" s="149">
        <f>'01_06_2010'!F17</f>
        <v>14.7</v>
      </c>
      <c r="J16" s="71">
        <f t="shared" si="5"/>
        <v>0.49783256570035223</v>
      </c>
      <c r="K16" s="149">
        <f>'01_06_2010'!G17</f>
        <v>169.8</v>
      </c>
      <c r="L16" s="71">
        <f t="shared" si="6"/>
        <v>5.7504741262530485</v>
      </c>
      <c r="M16" s="149">
        <f>'01_06_2010'!H17</f>
        <v>0</v>
      </c>
      <c r="N16" s="71">
        <f t="shared" si="7"/>
        <v>0</v>
      </c>
      <c r="O16" s="149">
        <f>'01_06_2010'!I17</f>
        <v>90</v>
      </c>
      <c r="P16" s="71">
        <f t="shared" si="8"/>
        <v>3.0479544838797077</v>
      </c>
      <c r="Q16" s="123">
        <f>'01_06_2010'!J17</f>
        <v>642.29999999999995</v>
      </c>
      <c r="R16" s="71">
        <f t="shared" si="9"/>
        <v>21.75223516662151</v>
      </c>
      <c r="S16" s="185">
        <f>'01_06_2010'!K17</f>
        <v>642.29999999999995</v>
      </c>
    </row>
    <row r="17" spans="1:19">
      <c r="A17" s="74" t="s">
        <v>26</v>
      </c>
      <c r="B17" s="70">
        <f t="shared" si="0"/>
        <v>905.69999999999993</v>
      </c>
      <c r="C17" s="79">
        <f t="shared" si="1"/>
        <v>809.9</v>
      </c>
      <c r="D17" s="71">
        <f t="shared" si="2"/>
        <v>89.422546096941588</v>
      </c>
      <c r="E17" s="148">
        <f>'01_06_2010'!D18</f>
        <v>639.4</v>
      </c>
      <c r="F17" s="71">
        <f t="shared" si="3"/>
        <v>70.597328033565205</v>
      </c>
      <c r="G17" s="149">
        <f>'01_06_2010'!E18</f>
        <v>170.5</v>
      </c>
      <c r="H17" s="71">
        <f t="shared" si="4"/>
        <v>18.825218063376393</v>
      </c>
      <c r="I17" s="149">
        <f>'01_06_2010'!F18</f>
        <v>95.8</v>
      </c>
      <c r="J17" s="71">
        <f t="shared" si="5"/>
        <v>10.577453903058407</v>
      </c>
      <c r="K17" s="149">
        <f>'01_06_2010'!G18</f>
        <v>0</v>
      </c>
      <c r="L17" s="71">
        <f t="shared" si="6"/>
        <v>0</v>
      </c>
      <c r="M17" s="149">
        <f>'01_06_2010'!H18</f>
        <v>0</v>
      </c>
      <c r="N17" s="71">
        <f t="shared" si="7"/>
        <v>0</v>
      </c>
      <c r="O17" s="149">
        <f>'01_06_2010'!I18</f>
        <v>10516.4</v>
      </c>
      <c r="P17" s="71">
        <f t="shared" si="8"/>
        <v>1161.13503367561</v>
      </c>
      <c r="Q17" s="123">
        <f>'01_06_2010'!J18</f>
        <v>19036.599999999999</v>
      </c>
      <c r="R17" s="71">
        <f t="shared" si="9"/>
        <v>2101.8659600309152</v>
      </c>
      <c r="S17" s="185">
        <f>'01_06_2010'!K18</f>
        <v>8447.7000000000007</v>
      </c>
    </row>
    <row r="18" spans="1:19">
      <c r="A18" s="74" t="s">
        <v>69</v>
      </c>
      <c r="B18" s="70">
        <f t="shared" si="0"/>
        <v>66688.5</v>
      </c>
      <c r="C18" s="79">
        <f t="shared" si="1"/>
        <v>66116.800000000003</v>
      </c>
      <c r="D18" s="71">
        <f t="shared" si="2"/>
        <v>99.142730755677519</v>
      </c>
      <c r="E18" s="148">
        <f>'01_06_2010'!D19</f>
        <v>62258.3</v>
      </c>
      <c r="F18" s="71">
        <f t="shared" si="3"/>
        <v>93.356875623233393</v>
      </c>
      <c r="G18" s="149">
        <f>'01_06_2010'!E19</f>
        <v>3858.5</v>
      </c>
      <c r="H18" s="71">
        <f t="shared" si="4"/>
        <v>5.7858551324441247</v>
      </c>
      <c r="I18" s="149">
        <f>'01_06_2010'!F19</f>
        <v>571.70000000000005</v>
      </c>
      <c r="J18" s="71">
        <f t="shared" si="5"/>
        <v>0.85726924432248441</v>
      </c>
      <c r="K18" s="149">
        <f>'01_06_2010'!G19</f>
        <v>0</v>
      </c>
      <c r="L18" s="71">
        <f t="shared" si="6"/>
        <v>0</v>
      </c>
      <c r="M18" s="149">
        <f>'01_06_2010'!H19</f>
        <v>0</v>
      </c>
      <c r="N18" s="71">
        <f t="shared" si="7"/>
        <v>0</v>
      </c>
      <c r="O18" s="149">
        <f>'01_06_2010'!I19</f>
        <v>5046.7</v>
      </c>
      <c r="P18" s="71">
        <f t="shared" si="8"/>
        <v>7.5675716202943528</v>
      </c>
      <c r="Q18" s="123">
        <f>'01_06_2010'!J19</f>
        <v>4343</v>
      </c>
      <c r="R18" s="71">
        <f t="shared" si="9"/>
        <v>6.5123671997420844</v>
      </c>
      <c r="S18" s="185">
        <f>'01_06_2010'!K19</f>
        <v>1099.8</v>
      </c>
    </row>
    <row r="19" spans="1:19">
      <c r="A19" s="74" t="s">
        <v>28</v>
      </c>
      <c r="B19" s="70">
        <f t="shared" si="0"/>
        <v>1829.6000000000001</v>
      </c>
      <c r="C19" s="79">
        <f t="shared" si="1"/>
        <v>1033.2</v>
      </c>
      <c r="D19" s="71">
        <f t="shared" si="2"/>
        <v>56.471359860078707</v>
      </c>
      <c r="E19" s="148">
        <f>'01_06_2010'!D20</f>
        <v>1033.2</v>
      </c>
      <c r="F19" s="71">
        <f t="shared" si="3"/>
        <v>56.471359860078707</v>
      </c>
      <c r="G19" s="149">
        <f>'01_06_2010'!E20</f>
        <v>0</v>
      </c>
      <c r="H19" s="71">
        <f t="shared" si="4"/>
        <v>0</v>
      </c>
      <c r="I19" s="149">
        <f>'01_06_2010'!F20</f>
        <v>194.4</v>
      </c>
      <c r="J19" s="71">
        <f t="shared" si="5"/>
        <v>10.625273283777874</v>
      </c>
      <c r="K19" s="149">
        <f>'01_06_2010'!G20</f>
        <v>0</v>
      </c>
      <c r="L19" s="71">
        <f t="shared" si="6"/>
        <v>0</v>
      </c>
      <c r="M19" s="149">
        <f>'01_06_2010'!H20</f>
        <v>602</v>
      </c>
      <c r="N19" s="71">
        <f t="shared" si="7"/>
        <v>32.903366856143421</v>
      </c>
      <c r="O19" s="149">
        <f>'01_06_2010'!I20</f>
        <v>0.7</v>
      </c>
      <c r="P19" s="71">
        <f t="shared" si="8"/>
        <v>3.8259728902492345E-2</v>
      </c>
      <c r="Q19" s="123">
        <f>'01_06_2010'!J20</f>
        <v>51.7</v>
      </c>
      <c r="R19" s="71">
        <f t="shared" si="9"/>
        <v>2.8257542632269348</v>
      </c>
      <c r="S19" s="185">
        <f>'01_06_2010'!K20</f>
        <v>0</v>
      </c>
    </row>
    <row r="20" spans="1:19">
      <c r="A20" s="74" t="s">
        <v>29</v>
      </c>
      <c r="B20" s="70">
        <f t="shared" si="0"/>
        <v>3316.5</v>
      </c>
      <c r="C20" s="79">
        <f t="shared" si="1"/>
        <v>3183.7</v>
      </c>
      <c r="D20" s="71">
        <f t="shared" si="2"/>
        <v>95.995778682345843</v>
      </c>
      <c r="E20" s="148">
        <f>'01_06_2010'!D21</f>
        <v>3130.5</v>
      </c>
      <c r="F20" s="71">
        <f t="shared" si="3"/>
        <v>94.391677973767528</v>
      </c>
      <c r="G20" s="149">
        <f>'01_06_2010'!E21</f>
        <v>53.2</v>
      </c>
      <c r="H20" s="71">
        <f t="shared" si="4"/>
        <v>1.6041007085783205</v>
      </c>
      <c r="I20" s="149">
        <f>'01_06_2010'!F21</f>
        <v>131.30000000000001</v>
      </c>
      <c r="J20" s="71">
        <f t="shared" si="5"/>
        <v>3.9589929142167954</v>
      </c>
      <c r="K20" s="149">
        <f>'01_06_2010'!G21</f>
        <v>1.5</v>
      </c>
      <c r="L20" s="71">
        <f t="shared" si="6"/>
        <v>4.5228403437358664E-2</v>
      </c>
      <c r="M20" s="149">
        <f>'01_06_2010'!H21</f>
        <v>0</v>
      </c>
      <c r="N20" s="71">
        <f t="shared" si="7"/>
        <v>0</v>
      </c>
      <c r="O20" s="149">
        <f>'01_06_2010'!I21</f>
        <v>7305.6</v>
      </c>
      <c r="P20" s="71">
        <f t="shared" si="8"/>
        <v>220.28041610131163</v>
      </c>
      <c r="Q20" s="123">
        <f>'01_06_2010'!J21</f>
        <v>8602.7999999999993</v>
      </c>
      <c r="R20" s="71">
        <f t="shared" si="9"/>
        <v>259.39393939393938</v>
      </c>
      <c r="S20" s="185">
        <f>'01_06_2010'!K21</f>
        <v>8602.7999999999993</v>
      </c>
    </row>
    <row r="21" spans="1:19">
      <c r="A21" s="74" t="s">
        <v>30</v>
      </c>
      <c r="B21" s="70">
        <f t="shared" si="0"/>
        <v>1473.7</v>
      </c>
      <c r="C21" s="79">
        <f t="shared" si="1"/>
        <v>1407.5</v>
      </c>
      <c r="D21" s="71">
        <f t="shared" si="2"/>
        <v>95.507905272443509</v>
      </c>
      <c r="E21" s="148">
        <f>'01_06_2010'!D22</f>
        <v>1407.5</v>
      </c>
      <c r="F21" s="71">
        <f t="shared" si="3"/>
        <v>95.507905272443509</v>
      </c>
      <c r="G21" s="149">
        <f>'01_06_2010'!E22</f>
        <v>0</v>
      </c>
      <c r="H21" s="71">
        <f t="shared" si="4"/>
        <v>0</v>
      </c>
      <c r="I21" s="149">
        <f>'01_06_2010'!F22</f>
        <v>66.2</v>
      </c>
      <c r="J21" s="71">
        <f t="shared" si="5"/>
        <v>4.4920947275564904</v>
      </c>
      <c r="K21" s="149">
        <f>'01_06_2010'!G22</f>
        <v>0</v>
      </c>
      <c r="L21" s="71">
        <f t="shared" si="6"/>
        <v>0</v>
      </c>
      <c r="M21" s="149">
        <f>'01_06_2010'!H22</f>
        <v>0</v>
      </c>
      <c r="N21" s="71">
        <f t="shared" si="7"/>
        <v>0</v>
      </c>
      <c r="O21" s="149">
        <f>'01_06_2010'!I22</f>
        <v>202.5</v>
      </c>
      <c r="P21" s="71">
        <f t="shared" si="8"/>
        <v>13.740924204383523</v>
      </c>
      <c r="Q21" s="123">
        <f>'01_06_2010'!J22</f>
        <v>40.5</v>
      </c>
      <c r="R21" s="71">
        <f t="shared" si="9"/>
        <v>2.7481848408767049</v>
      </c>
      <c r="S21" s="185">
        <f>'01_06_2010'!K22</f>
        <v>40.5</v>
      </c>
    </row>
    <row r="22" spans="1:19">
      <c r="A22" s="74" t="s">
        <v>31</v>
      </c>
      <c r="B22" s="70">
        <f t="shared" si="0"/>
        <v>1325.7</v>
      </c>
      <c r="C22" s="79">
        <f t="shared" si="1"/>
        <v>1046.8</v>
      </c>
      <c r="D22" s="71">
        <f t="shared" si="2"/>
        <v>78.96205778079505</v>
      </c>
      <c r="E22" s="148">
        <f>'01_06_2010'!D23</f>
        <v>1046.8</v>
      </c>
      <c r="F22" s="71">
        <f t="shared" si="3"/>
        <v>78.96205778079505</v>
      </c>
      <c r="G22" s="149">
        <f>'01_06_2010'!E23</f>
        <v>0</v>
      </c>
      <c r="H22" s="71">
        <f t="shared" si="4"/>
        <v>0</v>
      </c>
      <c r="I22" s="149">
        <f>'01_06_2010'!F23</f>
        <v>194.7</v>
      </c>
      <c r="J22" s="71">
        <f t="shared" si="5"/>
        <v>14.686580674360714</v>
      </c>
      <c r="K22" s="149">
        <f>'01_06_2010'!G23</f>
        <v>76.5</v>
      </c>
      <c r="L22" s="71">
        <f t="shared" si="6"/>
        <v>5.7705363204344868</v>
      </c>
      <c r="M22" s="149">
        <f>'01_06_2010'!H23</f>
        <v>7.7</v>
      </c>
      <c r="N22" s="71">
        <f t="shared" si="7"/>
        <v>0.58082522440974582</v>
      </c>
      <c r="O22" s="149">
        <f>'01_06_2010'!I23</f>
        <v>52.5</v>
      </c>
      <c r="P22" s="71">
        <f t="shared" si="8"/>
        <v>3.960171984611903</v>
      </c>
      <c r="Q22" s="123">
        <f>'01_06_2010'!J23</f>
        <v>6381.3</v>
      </c>
      <c r="R22" s="71">
        <f t="shared" si="9"/>
        <v>481.35324734102738</v>
      </c>
      <c r="S22" s="185">
        <f>'01_06_2010'!K23</f>
        <v>4803.3</v>
      </c>
    </row>
    <row r="23" spans="1:19">
      <c r="A23" s="74" t="s">
        <v>32</v>
      </c>
      <c r="B23" s="70">
        <f t="shared" si="0"/>
        <v>2514.3000000000002</v>
      </c>
      <c r="C23" s="79">
        <f t="shared" si="1"/>
        <v>1249</v>
      </c>
      <c r="D23" s="71">
        <f t="shared" si="2"/>
        <v>49.67585411446526</v>
      </c>
      <c r="E23" s="148">
        <f>'01_06_2010'!D24</f>
        <v>1249</v>
      </c>
      <c r="F23" s="71">
        <f t="shared" si="3"/>
        <v>49.67585411446526</v>
      </c>
      <c r="G23" s="149">
        <f>'01_06_2010'!E24</f>
        <v>0</v>
      </c>
      <c r="H23" s="71">
        <f t="shared" si="4"/>
        <v>0</v>
      </c>
      <c r="I23" s="149">
        <f>'01_06_2010'!F24</f>
        <v>254.5</v>
      </c>
      <c r="J23" s="71">
        <f t="shared" si="5"/>
        <v>10.122101578968302</v>
      </c>
      <c r="K23" s="149">
        <f>'01_06_2010'!G24</f>
        <v>1010.8</v>
      </c>
      <c r="L23" s="71">
        <f t="shared" si="6"/>
        <v>40.202044306566435</v>
      </c>
      <c r="M23" s="149">
        <f>'01_06_2010'!H24</f>
        <v>0</v>
      </c>
      <c r="N23" s="71">
        <f t="shared" si="7"/>
        <v>0</v>
      </c>
      <c r="O23" s="149">
        <f>'01_06_2010'!I24</f>
        <v>293</v>
      </c>
      <c r="P23" s="71">
        <f t="shared" si="8"/>
        <v>11.653342878733643</v>
      </c>
      <c r="Q23" s="123">
        <f>'01_06_2010'!J24</f>
        <v>4320.2</v>
      </c>
      <c r="R23" s="71">
        <f t="shared" si="9"/>
        <v>171.82516008431767</v>
      </c>
      <c r="S23" s="185">
        <f>'01_06_2010'!K24</f>
        <v>4236</v>
      </c>
    </row>
    <row r="24" spans="1:19">
      <c r="A24" s="74" t="s">
        <v>33</v>
      </c>
      <c r="B24" s="70">
        <f t="shared" si="0"/>
        <v>3782</v>
      </c>
      <c r="C24" s="79">
        <f t="shared" si="1"/>
        <v>2668.4</v>
      </c>
      <c r="D24" s="71">
        <f t="shared" si="2"/>
        <v>70.555261766261239</v>
      </c>
      <c r="E24" s="148">
        <f>'01_06_2010'!D25</f>
        <v>2668.4</v>
      </c>
      <c r="F24" s="71">
        <f t="shared" si="3"/>
        <v>70.555261766261239</v>
      </c>
      <c r="G24" s="149">
        <f>'01_06_2010'!E25</f>
        <v>0</v>
      </c>
      <c r="H24" s="71">
        <f t="shared" si="4"/>
        <v>0</v>
      </c>
      <c r="I24" s="149">
        <f>'01_06_2010'!F25</f>
        <v>201.8</v>
      </c>
      <c r="J24" s="71">
        <f t="shared" si="5"/>
        <v>5.3358011634056064</v>
      </c>
      <c r="K24" s="149">
        <f>'01_06_2010'!G25</f>
        <v>911.8</v>
      </c>
      <c r="L24" s="71">
        <f t="shared" si="6"/>
        <v>24.108937070333155</v>
      </c>
      <c r="M24" s="149">
        <f>'01_06_2010'!H25</f>
        <v>0</v>
      </c>
      <c r="N24" s="71">
        <f t="shared" si="7"/>
        <v>0</v>
      </c>
      <c r="O24" s="149">
        <f>'01_06_2010'!I25</f>
        <v>1308.5999999999999</v>
      </c>
      <c r="P24" s="71">
        <f t="shared" si="8"/>
        <v>34.600740349021677</v>
      </c>
      <c r="Q24" s="123">
        <f>'01_06_2010'!J25</f>
        <v>2239.4</v>
      </c>
      <c r="R24" s="71">
        <f t="shared" si="9"/>
        <v>59.212057112638817</v>
      </c>
      <c r="S24" s="185">
        <f>'01_06_2010'!K25</f>
        <v>2200.6999999999998</v>
      </c>
    </row>
    <row r="25" spans="1:19">
      <c r="A25" s="74" t="s">
        <v>34</v>
      </c>
      <c r="B25" s="70">
        <f t="shared" si="0"/>
        <v>2719.7999999999997</v>
      </c>
      <c r="C25" s="79">
        <f t="shared" si="1"/>
        <v>2690.6</v>
      </c>
      <c r="D25" s="71">
        <f t="shared" si="2"/>
        <v>98.9263916464446</v>
      </c>
      <c r="E25" s="148">
        <f>'01_06_2010'!D26</f>
        <v>2690.6</v>
      </c>
      <c r="F25" s="71">
        <f t="shared" si="3"/>
        <v>98.9263916464446</v>
      </c>
      <c r="G25" s="149">
        <f>'01_06_2010'!E26</f>
        <v>0</v>
      </c>
      <c r="H25" s="71">
        <f t="shared" si="4"/>
        <v>0</v>
      </c>
      <c r="I25" s="149">
        <f>'01_06_2010'!F26</f>
        <v>29.2</v>
      </c>
      <c r="J25" s="71">
        <f t="shared" si="5"/>
        <v>1.0736083535554086</v>
      </c>
      <c r="K25" s="149">
        <f>'01_06_2010'!G26</f>
        <v>0</v>
      </c>
      <c r="L25" s="71">
        <f t="shared" si="6"/>
        <v>0</v>
      </c>
      <c r="M25" s="149">
        <f>'01_06_2010'!H26</f>
        <v>0</v>
      </c>
      <c r="N25" s="71">
        <f t="shared" si="7"/>
        <v>0</v>
      </c>
      <c r="O25" s="149">
        <f>'01_06_2010'!I26</f>
        <v>0</v>
      </c>
      <c r="P25" s="71">
        <f t="shared" si="8"/>
        <v>0</v>
      </c>
      <c r="Q25" s="123">
        <f>'01_06_2010'!J26</f>
        <v>749.6</v>
      </c>
      <c r="R25" s="71">
        <f t="shared" si="9"/>
        <v>27.560850062504599</v>
      </c>
      <c r="S25" s="185">
        <f>'01_06_2010'!K26</f>
        <v>749.6</v>
      </c>
    </row>
    <row r="26" spans="1:19">
      <c r="A26" s="74" t="s">
        <v>35</v>
      </c>
      <c r="B26" s="70">
        <f t="shared" si="0"/>
        <v>6988.6</v>
      </c>
      <c r="C26" s="79">
        <f t="shared" si="1"/>
        <v>4072</v>
      </c>
      <c r="D26" s="71">
        <f t="shared" si="2"/>
        <v>58.266319434507622</v>
      </c>
      <c r="E26" s="148">
        <f>'01_06_2010'!D27</f>
        <v>3072.2</v>
      </c>
      <c r="F26" s="71">
        <f t="shared" si="3"/>
        <v>43.960163695160688</v>
      </c>
      <c r="G26" s="149">
        <f>'01_06_2010'!E27</f>
        <v>999.8</v>
      </c>
      <c r="H26" s="71">
        <f t="shared" si="4"/>
        <v>14.306155739346934</v>
      </c>
      <c r="I26" s="149">
        <f>'01_06_2010'!F27</f>
        <v>737.9</v>
      </c>
      <c r="J26" s="71">
        <f t="shared" si="5"/>
        <v>10.558624044873079</v>
      </c>
      <c r="K26" s="149">
        <f>'01_06_2010'!G27</f>
        <v>4.3</v>
      </c>
      <c r="L26" s="71">
        <f t="shared" si="6"/>
        <v>6.1528775434278676E-2</v>
      </c>
      <c r="M26" s="149">
        <f>'01_06_2010'!H27</f>
        <v>2174.4</v>
      </c>
      <c r="N26" s="71">
        <f t="shared" si="7"/>
        <v>31.113527745185017</v>
      </c>
      <c r="O26" s="149">
        <f>'01_06_2010'!I27</f>
        <v>503</v>
      </c>
      <c r="P26" s="71">
        <f t="shared" si="8"/>
        <v>7.1974358240563197</v>
      </c>
      <c r="Q26" s="123">
        <f>'01_06_2010'!J27</f>
        <v>896.3</v>
      </c>
      <c r="R26" s="71">
        <f t="shared" si="9"/>
        <v>12.825172423661391</v>
      </c>
      <c r="S26" s="185">
        <f>'01_06_2010'!K27</f>
        <v>896.3</v>
      </c>
    </row>
    <row r="27" spans="1:19">
      <c r="A27" s="74" t="s">
        <v>36</v>
      </c>
      <c r="B27" s="70">
        <f t="shared" si="0"/>
        <v>4759.5</v>
      </c>
      <c r="C27" s="79">
        <f t="shared" si="1"/>
        <v>2282.9</v>
      </c>
      <c r="D27" s="71">
        <f t="shared" si="2"/>
        <v>47.965122386805334</v>
      </c>
      <c r="E27" s="148">
        <f>'01_06_2010'!D28</f>
        <v>2248.6</v>
      </c>
      <c r="F27" s="71">
        <f t="shared" si="3"/>
        <v>47.244458451518014</v>
      </c>
      <c r="G27" s="149">
        <f>'01_06_2010'!E28</f>
        <v>34.299999999999997</v>
      </c>
      <c r="H27" s="71">
        <f t="shared" si="4"/>
        <v>0.72066393528731998</v>
      </c>
      <c r="I27" s="149">
        <f>'01_06_2010'!F28</f>
        <v>762.1</v>
      </c>
      <c r="J27" s="71">
        <f t="shared" si="5"/>
        <v>16.012186154007775</v>
      </c>
      <c r="K27" s="149">
        <f>'01_06_2010'!G28</f>
        <v>1714.5</v>
      </c>
      <c r="L27" s="71">
        <f t="shared" si="6"/>
        <v>36.022691459186888</v>
      </c>
      <c r="M27" s="149">
        <f>'01_06_2010'!H28</f>
        <v>0</v>
      </c>
      <c r="N27" s="71">
        <f t="shared" si="7"/>
        <v>0</v>
      </c>
      <c r="O27" s="149">
        <f>'01_06_2010'!I28</f>
        <v>991.5</v>
      </c>
      <c r="P27" s="71">
        <f t="shared" si="8"/>
        <v>20.832020170185945</v>
      </c>
      <c r="Q27" s="123">
        <f>'01_06_2010'!J28</f>
        <v>1038.9000000000001</v>
      </c>
      <c r="R27" s="71">
        <f t="shared" si="9"/>
        <v>21.827923101166093</v>
      </c>
      <c r="S27" s="185">
        <f>'01_06_2010'!K28</f>
        <v>146</v>
      </c>
    </row>
    <row r="28" spans="1:19">
      <c r="A28" s="74" t="s">
        <v>37</v>
      </c>
      <c r="B28" s="70">
        <f t="shared" si="0"/>
        <v>212.70000000000002</v>
      </c>
      <c r="C28" s="79">
        <f t="shared" si="1"/>
        <v>203.3</v>
      </c>
      <c r="D28" s="71">
        <f t="shared" si="2"/>
        <v>95.580629995298537</v>
      </c>
      <c r="E28" s="148">
        <f>'01_06_2010'!D29</f>
        <v>203.3</v>
      </c>
      <c r="F28" s="71">
        <f t="shared" si="3"/>
        <v>95.580629995298537</v>
      </c>
      <c r="G28" s="149">
        <f>'01_06_2010'!E29</f>
        <v>0</v>
      </c>
      <c r="H28" s="71">
        <f t="shared" si="4"/>
        <v>0</v>
      </c>
      <c r="I28" s="149">
        <f>'01_06_2010'!F29</f>
        <v>9.4</v>
      </c>
      <c r="J28" s="71">
        <f t="shared" si="5"/>
        <v>4.4193700047014577</v>
      </c>
      <c r="K28" s="149">
        <f>'01_06_2010'!G29</f>
        <v>0</v>
      </c>
      <c r="L28" s="71">
        <f t="shared" si="6"/>
        <v>0</v>
      </c>
      <c r="M28" s="149">
        <f>'01_06_2010'!H29</f>
        <v>0</v>
      </c>
      <c r="N28" s="71">
        <f t="shared" si="7"/>
        <v>0</v>
      </c>
      <c r="O28" s="149">
        <f>'01_06_2010'!I29</f>
        <v>146.6</v>
      </c>
      <c r="P28" s="71">
        <f t="shared" si="8"/>
        <v>68.923366243535483</v>
      </c>
      <c r="Q28" s="123">
        <f>'01_06_2010'!J29</f>
        <v>2776.2</v>
      </c>
      <c r="R28" s="71">
        <f t="shared" si="9"/>
        <v>1305.2186177715089</v>
      </c>
      <c r="S28" s="185">
        <f>'01_06_2010'!K29</f>
        <v>611.9</v>
      </c>
    </row>
    <row r="29" spans="1:19">
      <c r="A29" s="74" t="s">
        <v>38</v>
      </c>
      <c r="B29" s="70">
        <f t="shared" si="0"/>
        <v>958.8</v>
      </c>
      <c r="C29" s="79">
        <f t="shared" si="1"/>
        <v>728.7</v>
      </c>
      <c r="D29" s="71">
        <f t="shared" si="2"/>
        <v>76.001251564455572</v>
      </c>
      <c r="E29" s="148">
        <f>'01_06_2010'!D30</f>
        <v>728.7</v>
      </c>
      <c r="F29" s="71">
        <f t="shared" si="3"/>
        <v>76.001251564455572</v>
      </c>
      <c r="G29" s="149">
        <f>'01_06_2010'!E30</f>
        <v>0</v>
      </c>
      <c r="H29" s="71">
        <f t="shared" si="4"/>
        <v>0</v>
      </c>
      <c r="I29" s="149">
        <f>'01_06_2010'!F30</f>
        <v>153.30000000000001</v>
      </c>
      <c r="J29" s="71">
        <f t="shared" si="5"/>
        <v>15.988735919899877</v>
      </c>
      <c r="K29" s="149">
        <f>'01_06_2010'!G30</f>
        <v>14.5</v>
      </c>
      <c r="L29" s="71">
        <f t="shared" si="6"/>
        <v>1.5123070504797664</v>
      </c>
      <c r="M29" s="149">
        <f>'01_06_2010'!H30</f>
        <v>62.3</v>
      </c>
      <c r="N29" s="71">
        <f t="shared" si="7"/>
        <v>6.4977054651647892</v>
      </c>
      <c r="O29" s="149">
        <f>'01_06_2010'!I30</f>
        <v>81.7</v>
      </c>
      <c r="P29" s="71">
        <f t="shared" si="8"/>
        <v>8.5210680016687537</v>
      </c>
      <c r="Q29" s="123">
        <f>'01_06_2010'!J30</f>
        <v>453</v>
      </c>
      <c r="R29" s="71">
        <f t="shared" si="9"/>
        <v>47.246558197747184</v>
      </c>
      <c r="S29" s="185">
        <f>'01_06_2010'!K30</f>
        <v>434.4</v>
      </c>
    </row>
    <row r="30" spans="1:19">
      <c r="A30" s="74" t="s">
        <v>39</v>
      </c>
      <c r="B30" s="70">
        <f t="shared" si="0"/>
        <v>511.79999999999995</v>
      </c>
      <c r="C30" s="79">
        <f t="shared" si="1"/>
        <v>406.9</v>
      </c>
      <c r="D30" s="71">
        <f t="shared" si="2"/>
        <v>79.503712387651433</v>
      </c>
      <c r="E30" s="148">
        <f>'01_06_2010'!D31</f>
        <v>406.9</v>
      </c>
      <c r="F30" s="71">
        <f t="shared" si="3"/>
        <v>79.503712387651433</v>
      </c>
      <c r="G30" s="149">
        <f>'01_06_2010'!E31</f>
        <v>0</v>
      </c>
      <c r="H30" s="71">
        <f t="shared" si="4"/>
        <v>0</v>
      </c>
      <c r="I30" s="149">
        <f>'01_06_2010'!F31</f>
        <v>104.9</v>
      </c>
      <c r="J30" s="71">
        <f t="shared" si="5"/>
        <v>20.496287612348578</v>
      </c>
      <c r="K30" s="149">
        <f>'01_06_2010'!G31</f>
        <v>0</v>
      </c>
      <c r="L30" s="71">
        <f t="shared" si="6"/>
        <v>0</v>
      </c>
      <c r="M30" s="149">
        <f>'01_06_2010'!H31</f>
        <v>0</v>
      </c>
      <c r="N30" s="71">
        <f t="shared" si="7"/>
        <v>0</v>
      </c>
      <c r="O30" s="149">
        <f>'01_06_2010'!I31</f>
        <v>1094.9000000000001</v>
      </c>
      <c r="P30" s="71">
        <f t="shared" si="8"/>
        <v>213.93122313403677</v>
      </c>
      <c r="Q30" s="123">
        <f>'01_06_2010'!J31</f>
        <v>1037.9000000000001</v>
      </c>
      <c r="R30" s="71">
        <f t="shared" si="9"/>
        <v>202.79406017975776</v>
      </c>
      <c r="S30" s="185">
        <f>'01_06_2010'!K31</f>
        <v>881.7</v>
      </c>
    </row>
    <row r="31" spans="1:19">
      <c r="A31" s="74" t="s">
        <v>40</v>
      </c>
      <c r="B31" s="70">
        <f t="shared" si="0"/>
        <v>2931.5</v>
      </c>
      <c r="C31" s="79">
        <f t="shared" si="1"/>
        <v>1812.5</v>
      </c>
      <c r="D31" s="71">
        <f t="shared" si="2"/>
        <v>61.828415486952068</v>
      </c>
      <c r="E31" s="148">
        <f>'01_06_2010'!D32</f>
        <v>1771.1</v>
      </c>
      <c r="F31" s="71">
        <f t="shared" si="3"/>
        <v>60.416169196657002</v>
      </c>
      <c r="G31" s="149">
        <f>'01_06_2010'!E32</f>
        <v>41.4</v>
      </c>
      <c r="H31" s="71">
        <f t="shared" si="4"/>
        <v>1.4122462902950708</v>
      </c>
      <c r="I31" s="149">
        <f>'01_06_2010'!F32</f>
        <v>538.1</v>
      </c>
      <c r="J31" s="71">
        <f t="shared" si="5"/>
        <v>18.355790550912506</v>
      </c>
      <c r="K31" s="149">
        <f>'01_06_2010'!G32</f>
        <v>470.1</v>
      </c>
      <c r="L31" s="71">
        <f t="shared" si="6"/>
        <v>16.036158962988232</v>
      </c>
      <c r="M31" s="149">
        <f>'01_06_2010'!H32</f>
        <v>110.8</v>
      </c>
      <c r="N31" s="71">
        <f t="shared" si="7"/>
        <v>3.779634999147194</v>
      </c>
      <c r="O31" s="149">
        <f>'01_06_2010'!I32</f>
        <v>1097.5999999999999</v>
      </c>
      <c r="P31" s="71">
        <f t="shared" si="8"/>
        <v>37.441582807436461</v>
      </c>
      <c r="Q31" s="123">
        <f>'01_06_2010'!J32</f>
        <v>2716.5</v>
      </c>
      <c r="R31" s="71">
        <f t="shared" si="9"/>
        <v>92.665870714651206</v>
      </c>
      <c r="S31" s="185">
        <f>'01_06_2010'!K32</f>
        <v>2561.9</v>
      </c>
    </row>
    <row r="32" spans="1:19">
      <c r="A32" s="74" t="s">
        <v>41</v>
      </c>
      <c r="B32" s="70">
        <f t="shared" si="0"/>
        <v>649.19999999999993</v>
      </c>
      <c r="C32" s="79">
        <f t="shared" si="1"/>
        <v>497</v>
      </c>
      <c r="D32" s="71">
        <f t="shared" si="2"/>
        <v>76.555760936537283</v>
      </c>
      <c r="E32" s="148">
        <f>'01_06_2010'!D33</f>
        <v>497</v>
      </c>
      <c r="F32" s="71">
        <f t="shared" si="3"/>
        <v>76.555760936537283</v>
      </c>
      <c r="G32" s="149">
        <f>'01_06_2010'!E33</f>
        <v>0</v>
      </c>
      <c r="H32" s="71">
        <f t="shared" si="4"/>
        <v>0</v>
      </c>
      <c r="I32" s="149">
        <f>'01_06_2010'!F33</f>
        <v>94.3</v>
      </c>
      <c r="J32" s="71">
        <f t="shared" si="5"/>
        <v>14.525569932224277</v>
      </c>
      <c r="K32" s="149">
        <f>'01_06_2010'!G33</f>
        <v>57.9</v>
      </c>
      <c r="L32" s="71">
        <f t="shared" si="6"/>
        <v>8.9186691312384472</v>
      </c>
      <c r="M32" s="149">
        <f>'01_06_2010'!H33</f>
        <v>0</v>
      </c>
      <c r="N32" s="71">
        <f t="shared" si="7"/>
        <v>0</v>
      </c>
      <c r="O32" s="149">
        <f>'01_06_2010'!I33</f>
        <v>685.1</v>
      </c>
      <c r="P32" s="71">
        <f t="shared" si="8"/>
        <v>105.52988293284042</v>
      </c>
      <c r="Q32" s="123">
        <f>'01_06_2010'!J33</f>
        <v>2589.3000000000002</v>
      </c>
      <c r="R32" s="71">
        <f t="shared" si="9"/>
        <v>398.84473197781892</v>
      </c>
      <c r="S32" s="185">
        <f>'01_06_2010'!K33</f>
        <v>2483.1999999999998</v>
      </c>
    </row>
    <row r="33" spans="1:19">
      <c r="A33" s="74" t="s">
        <v>42</v>
      </c>
      <c r="B33" s="70">
        <f t="shared" si="0"/>
        <v>1705.1999999999998</v>
      </c>
      <c r="C33" s="79">
        <f t="shared" si="1"/>
        <v>907.4</v>
      </c>
      <c r="D33" s="71">
        <f t="shared" si="2"/>
        <v>53.213699272812576</v>
      </c>
      <c r="E33" s="148">
        <f>'01_06_2010'!D34</f>
        <v>889</v>
      </c>
      <c r="F33" s="71">
        <f t="shared" si="3"/>
        <v>52.134646962233177</v>
      </c>
      <c r="G33" s="149">
        <f>'01_06_2010'!E34</f>
        <v>18.399999999999999</v>
      </c>
      <c r="H33" s="71">
        <f t="shared" si="4"/>
        <v>1.0790523105794041</v>
      </c>
      <c r="I33" s="149">
        <f>'01_06_2010'!F34</f>
        <v>295.2</v>
      </c>
      <c r="J33" s="71">
        <f t="shared" si="5"/>
        <v>17.311752287121745</v>
      </c>
      <c r="K33" s="149">
        <f>'01_06_2010'!G34</f>
        <v>502.6</v>
      </c>
      <c r="L33" s="71">
        <f t="shared" si="6"/>
        <v>29.474548440065686</v>
      </c>
      <c r="M33" s="149">
        <f>'01_06_2010'!H34</f>
        <v>0</v>
      </c>
      <c r="N33" s="71">
        <f t="shared" si="7"/>
        <v>0</v>
      </c>
      <c r="O33" s="149">
        <f>'01_06_2010'!I34</f>
        <v>4775.2</v>
      </c>
      <c r="P33" s="71">
        <f t="shared" si="8"/>
        <v>280.03753225428107</v>
      </c>
      <c r="Q33" s="123">
        <f>'01_06_2010'!J34</f>
        <v>6131.7</v>
      </c>
      <c r="R33" s="71">
        <f t="shared" si="9"/>
        <v>359.58831808585506</v>
      </c>
      <c r="S33" s="185">
        <f>'01_06_2010'!K34</f>
        <v>1863.5</v>
      </c>
    </row>
    <row r="34" spans="1:19">
      <c r="A34" s="74" t="s">
        <v>43</v>
      </c>
      <c r="B34" s="70">
        <f t="shared" si="0"/>
        <v>1638.1</v>
      </c>
      <c r="C34" s="79">
        <f t="shared" si="1"/>
        <v>1178.0999999999999</v>
      </c>
      <c r="D34" s="71">
        <f t="shared" si="2"/>
        <v>71.918686282888714</v>
      </c>
      <c r="E34" s="148">
        <f>'01_06_2010'!D35</f>
        <v>1178.0999999999999</v>
      </c>
      <c r="F34" s="71">
        <f t="shared" si="3"/>
        <v>71.918686282888714</v>
      </c>
      <c r="G34" s="149">
        <f>'01_06_2010'!E35</f>
        <v>0</v>
      </c>
      <c r="H34" s="71">
        <f t="shared" si="4"/>
        <v>0</v>
      </c>
      <c r="I34" s="149">
        <f>'01_06_2010'!F35</f>
        <v>254.5</v>
      </c>
      <c r="J34" s="71">
        <f t="shared" si="5"/>
        <v>15.536292045662659</v>
      </c>
      <c r="K34" s="149">
        <f>'01_06_2010'!G35</f>
        <v>205.5</v>
      </c>
      <c r="L34" s="71">
        <f t="shared" si="6"/>
        <v>12.54502167144863</v>
      </c>
      <c r="M34" s="149">
        <f>'01_06_2010'!H35</f>
        <v>0</v>
      </c>
      <c r="N34" s="71">
        <f t="shared" si="7"/>
        <v>0</v>
      </c>
      <c r="O34" s="149">
        <f>'01_06_2010'!I35</f>
        <v>0</v>
      </c>
      <c r="P34" s="71">
        <f t="shared" si="8"/>
        <v>0</v>
      </c>
      <c r="Q34" s="123">
        <f>'01_06_2010'!J35</f>
        <v>125.2</v>
      </c>
      <c r="R34" s="71">
        <f t="shared" si="9"/>
        <v>7.6430010377876823</v>
      </c>
      <c r="S34" s="185">
        <f>'01_06_2010'!K35</f>
        <v>125.2</v>
      </c>
    </row>
    <row r="35" spans="1:19">
      <c r="A35" s="74" t="s">
        <v>44</v>
      </c>
      <c r="B35" s="70">
        <f t="shared" si="0"/>
        <v>1124.9000000000001</v>
      </c>
      <c r="C35" s="79">
        <f t="shared" si="1"/>
        <v>313.7</v>
      </c>
      <c r="D35" s="71">
        <f t="shared" si="2"/>
        <v>27.886923282069514</v>
      </c>
      <c r="E35" s="148">
        <f>'01_06_2010'!D36</f>
        <v>304.7</v>
      </c>
      <c r="F35" s="71">
        <f t="shared" si="3"/>
        <v>27.086852164636856</v>
      </c>
      <c r="G35" s="149">
        <f>'01_06_2010'!E36</f>
        <v>9</v>
      </c>
      <c r="H35" s="71">
        <f t="shared" si="4"/>
        <v>0.80007111743266057</v>
      </c>
      <c r="I35" s="149">
        <f>'01_06_2010'!F36</f>
        <v>107.6</v>
      </c>
      <c r="J35" s="71">
        <f t="shared" si="5"/>
        <v>9.5652946928615865</v>
      </c>
      <c r="K35" s="149">
        <f>'01_06_2010'!G36</f>
        <v>703.6</v>
      </c>
      <c r="L35" s="71">
        <f t="shared" si="6"/>
        <v>62.547782025068891</v>
      </c>
      <c r="M35" s="149">
        <f>'01_06_2010'!H36</f>
        <v>0</v>
      </c>
      <c r="N35" s="71">
        <f t="shared" si="7"/>
        <v>0</v>
      </c>
      <c r="O35" s="149">
        <f>'01_06_2010'!I36</f>
        <v>789.3</v>
      </c>
      <c r="P35" s="71">
        <f t="shared" si="8"/>
        <v>70.16623699884434</v>
      </c>
      <c r="Q35" s="123">
        <f>'01_06_2010'!J36</f>
        <v>2930.8</v>
      </c>
      <c r="R35" s="71">
        <f t="shared" si="9"/>
        <v>260.53871455240466</v>
      </c>
      <c r="S35" s="185">
        <f>'01_06_2010'!K36</f>
        <v>647.6</v>
      </c>
    </row>
    <row r="36" spans="1:19">
      <c r="A36" s="74" t="s">
        <v>45</v>
      </c>
      <c r="B36" s="70">
        <f t="shared" si="0"/>
        <v>1847.8</v>
      </c>
      <c r="C36" s="79">
        <f t="shared" si="1"/>
        <v>1502.5</v>
      </c>
      <c r="D36" s="71">
        <f t="shared" si="2"/>
        <v>81.312912652884521</v>
      </c>
      <c r="E36" s="148">
        <f>'01_06_2010'!D37</f>
        <v>1081</v>
      </c>
      <c r="F36" s="71">
        <f t="shared" si="3"/>
        <v>58.502002381210097</v>
      </c>
      <c r="G36" s="149">
        <f>'01_06_2010'!E37</f>
        <v>421.5</v>
      </c>
      <c r="H36" s="71">
        <f t="shared" si="4"/>
        <v>22.810910271674427</v>
      </c>
      <c r="I36" s="149">
        <f>'01_06_2010'!F37</f>
        <v>308.7</v>
      </c>
      <c r="J36" s="71">
        <f t="shared" si="5"/>
        <v>16.706353501461198</v>
      </c>
      <c r="K36" s="149">
        <f>'01_06_2010'!G37</f>
        <v>36.6</v>
      </c>
      <c r="L36" s="71">
        <f t="shared" si="6"/>
        <v>1.9807338456542918</v>
      </c>
      <c r="M36" s="149">
        <f>'01_06_2010'!H37</f>
        <v>0</v>
      </c>
      <c r="N36" s="71">
        <f t="shared" si="7"/>
        <v>0</v>
      </c>
      <c r="O36" s="149">
        <f>'01_06_2010'!I37</f>
        <v>66.5</v>
      </c>
      <c r="P36" s="71">
        <f t="shared" si="8"/>
        <v>3.5988743370494647</v>
      </c>
      <c r="Q36" s="123">
        <f>'01_06_2010'!J37</f>
        <v>127.1</v>
      </c>
      <c r="R36" s="71">
        <f t="shared" si="9"/>
        <v>6.8784500487065694</v>
      </c>
      <c r="S36" s="185">
        <f>'01_06_2010'!K37</f>
        <v>64.5</v>
      </c>
    </row>
    <row r="37" spans="1:19">
      <c r="A37" s="74" t="s">
        <v>46</v>
      </c>
      <c r="B37" s="70">
        <f t="shared" si="0"/>
        <v>4081.8</v>
      </c>
      <c r="C37" s="79">
        <f t="shared" si="1"/>
        <v>3839.3</v>
      </c>
      <c r="D37" s="71">
        <f t="shared" si="2"/>
        <v>94.058993581263167</v>
      </c>
      <c r="E37" s="148">
        <f>'01_06_2010'!D38</f>
        <v>3778.5</v>
      </c>
      <c r="F37" s="71">
        <f t="shared" si="3"/>
        <v>92.569454652359255</v>
      </c>
      <c r="G37" s="149">
        <f>'01_06_2010'!E38</f>
        <v>60.8</v>
      </c>
      <c r="H37" s="71">
        <f t="shared" si="4"/>
        <v>1.4895389289039149</v>
      </c>
      <c r="I37" s="149">
        <f>'01_06_2010'!F38</f>
        <v>215.2</v>
      </c>
      <c r="J37" s="71">
        <f t="shared" si="5"/>
        <v>5.2721838404625405</v>
      </c>
      <c r="K37" s="149">
        <f>'01_06_2010'!G38</f>
        <v>27.3</v>
      </c>
      <c r="L37" s="71">
        <f t="shared" si="6"/>
        <v>0.66882257827429081</v>
      </c>
      <c r="M37" s="149">
        <f>'01_06_2010'!H38</f>
        <v>0</v>
      </c>
      <c r="N37" s="71">
        <f t="shared" si="7"/>
        <v>0</v>
      </c>
      <c r="O37" s="149">
        <f>'01_06_2010'!I38</f>
        <v>0</v>
      </c>
      <c r="P37" s="71">
        <f t="shared" si="8"/>
        <v>0</v>
      </c>
      <c r="Q37" s="123">
        <f>'01_06_2010'!J38</f>
        <v>411.5</v>
      </c>
      <c r="R37" s="71">
        <f t="shared" si="9"/>
        <v>10.081336665196726</v>
      </c>
      <c r="S37" s="185">
        <f>'01_06_2010'!K38</f>
        <v>411.5</v>
      </c>
    </row>
    <row r="38" spans="1:19">
      <c r="A38" s="74" t="s">
        <v>47</v>
      </c>
      <c r="B38" s="70">
        <f t="shared" si="0"/>
        <v>3128.8</v>
      </c>
      <c r="C38" s="79">
        <f t="shared" si="1"/>
        <v>697.4</v>
      </c>
      <c r="D38" s="71">
        <f t="shared" si="2"/>
        <v>22.289695729992324</v>
      </c>
      <c r="E38" s="148">
        <f>'01_06_2010'!D39</f>
        <v>696.9</v>
      </c>
      <c r="F38" s="71">
        <f t="shared" si="3"/>
        <v>22.273715162362564</v>
      </c>
      <c r="G38" s="149">
        <f>'01_06_2010'!E39</f>
        <v>0.5</v>
      </c>
      <c r="H38" s="71">
        <f t="shared" si="4"/>
        <v>1.5980567629762209E-2</v>
      </c>
      <c r="I38" s="149">
        <f>'01_06_2010'!F39</f>
        <v>831.1</v>
      </c>
      <c r="J38" s="71">
        <f t="shared" si="5"/>
        <v>26.56289951419074</v>
      </c>
      <c r="K38" s="149">
        <f>'01_06_2010'!G39</f>
        <v>1600.3</v>
      </c>
      <c r="L38" s="71">
        <f t="shared" si="6"/>
        <v>51.147404755816929</v>
      </c>
      <c r="M38" s="149">
        <f>'01_06_2010'!H39</f>
        <v>0</v>
      </c>
      <c r="N38" s="71">
        <f t="shared" si="7"/>
        <v>0</v>
      </c>
      <c r="O38" s="149">
        <f>'01_06_2010'!I39</f>
        <v>1469.7</v>
      </c>
      <c r="P38" s="71">
        <f t="shared" si="8"/>
        <v>46.973280490923038</v>
      </c>
      <c r="Q38" s="123">
        <f>'01_06_2010'!J39</f>
        <v>3007.6</v>
      </c>
      <c r="R38" s="71">
        <f t="shared" si="9"/>
        <v>96.126310406545628</v>
      </c>
      <c r="S38" s="185">
        <f>'01_06_2010'!K39</f>
        <v>1616.2</v>
      </c>
    </row>
    <row r="39" spans="1:19">
      <c r="A39" s="74" t="s">
        <v>48</v>
      </c>
      <c r="B39" s="70">
        <f t="shared" si="0"/>
        <v>2493.9</v>
      </c>
      <c r="C39" s="79">
        <f t="shared" si="1"/>
        <v>2256.5</v>
      </c>
      <c r="D39" s="71">
        <f t="shared" si="2"/>
        <v>90.480773086330643</v>
      </c>
      <c r="E39" s="148">
        <f>'01_06_2010'!D40</f>
        <v>2243.4</v>
      </c>
      <c r="F39" s="71">
        <f t="shared" si="3"/>
        <v>89.955491399013596</v>
      </c>
      <c r="G39" s="149">
        <f>'01_06_2010'!E40</f>
        <v>13.1</v>
      </c>
      <c r="H39" s="71">
        <f t="shared" si="4"/>
        <v>0.52528168731705349</v>
      </c>
      <c r="I39" s="149">
        <f>'01_06_2010'!F40</f>
        <v>237.4</v>
      </c>
      <c r="J39" s="71">
        <f t="shared" si="5"/>
        <v>9.5192269136693533</v>
      </c>
      <c r="K39" s="149">
        <f>'01_06_2010'!G40</f>
        <v>0</v>
      </c>
      <c r="L39" s="71">
        <f t="shared" si="6"/>
        <v>0</v>
      </c>
      <c r="M39" s="149">
        <f>'01_06_2010'!H40</f>
        <v>0</v>
      </c>
      <c r="N39" s="71">
        <f t="shared" si="7"/>
        <v>0</v>
      </c>
      <c r="O39" s="149">
        <f>'01_06_2010'!I40</f>
        <v>891.9</v>
      </c>
      <c r="P39" s="71">
        <f t="shared" si="8"/>
        <v>35.763262360158791</v>
      </c>
      <c r="Q39" s="123">
        <f>'01_06_2010'!J40</f>
        <v>7848.4</v>
      </c>
      <c r="R39" s="71">
        <f t="shared" si="9"/>
        <v>314.70387746100482</v>
      </c>
      <c r="S39" s="185">
        <f>'01_06_2010'!K40</f>
        <v>5854.3</v>
      </c>
    </row>
    <row r="40" spans="1:19">
      <c r="A40" s="74" t="s">
        <v>49</v>
      </c>
      <c r="B40" s="70">
        <f t="shared" si="0"/>
        <v>2788.5000000000005</v>
      </c>
      <c r="C40" s="79">
        <f t="shared" si="1"/>
        <v>2418.7000000000003</v>
      </c>
      <c r="D40" s="71">
        <f t="shared" si="2"/>
        <v>86.738389815312885</v>
      </c>
      <c r="E40" s="148">
        <f>'01_06_2010'!D41</f>
        <v>2224.3000000000002</v>
      </c>
      <c r="F40" s="71">
        <f t="shared" si="3"/>
        <v>79.766899766899755</v>
      </c>
      <c r="G40" s="149">
        <f>'01_06_2010'!E41</f>
        <v>194.4</v>
      </c>
      <c r="H40" s="71">
        <f t="shared" si="4"/>
        <v>6.9714900484131244</v>
      </c>
      <c r="I40" s="149">
        <f>'01_06_2010'!F41</f>
        <v>359.8</v>
      </c>
      <c r="J40" s="71">
        <f t="shared" si="5"/>
        <v>12.902994441455979</v>
      </c>
      <c r="K40" s="149">
        <f>'01_06_2010'!G41</f>
        <v>10</v>
      </c>
      <c r="L40" s="71">
        <f t="shared" si="6"/>
        <v>0.35861574323112777</v>
      </c>
      <c r="M40" s="149">
        <f>'01_06_2010'!H41</f>
        <v>0</v>
      </c>
      <c r="N40" s="71">
        <f t="shared" si="7"/>
        <v>0</v>
      </c>
      <c r="O40" s="149">
        <f>'01_06_2010'!I41</f>
        <v>68.599999999999994</v>
      </c>
      <c r="P40" s="71">
        <f t="shared" si="8"/>
        <v>2.4601039985655366</v>
      </c>
      <c r="Q40" s="123">
        <f>'01_06_2010'!J41</f>
        <v>788.7</v>
      </c>
      <c r="R40" s="71">
        <f t="shared" si="9"/>
        <v>28.284023668639051</v>
      </c>
      <c r="S40" s="185">
        <f>'01_06_2010'!K41</f>
        <v>287.3</v>
      </c>
    </row>
    <row r="41" spans="1:19">
      <c r="A41" s="74" t="s">
        <v>50</v>
      </c>
      <c r="B41" s="70">
        <f t="shared" si="0"/>
        <v>1468.3</v>
      </c>
      <c r="C41" s="79">
        <f t="shared" si="1"/>
        <v>478.7</v>
      </c>
      <c r="D41" s="71">
        <f t="shared" si="2"/>
        <v>32.602329224272971</v>
      </c>
      <c r="E41" s="148">
        <f>'01_06_2010'!D42</f>
        <v>478.7</v>
      </c>
      <c r="F41" s="71">
        <f t="shared" si="3"/>
        <v>32.602329224272971</v>
      </c>
      <c r="G41" s="149">
        <f>'01_06_2010'!E42</f>
        <v>0</v>
      </c>
      <c r="H41" s="71">
        <f t="shared" si="4"/>
        <v>0</v>
      </c>
      <c r="I41" s="149">
        <f>'01_06_2010'!F42</f>
        <v>469.3</v>
      </c>
      <c r="J41" s="71">
        <f t="shared" si="5"/>
        <v>31.962133079071037</v>
      </c>
      <c r="K41" s="149">
        <f>'01_06_2010'!G42</f>
        <v>520.29999999999995</v>
      </c>
      <c r="L41" s="71">
        <f t="shared" si="6"/>
        <v>35.435537696655992</v>
      </c>
      <c r="M41" s="149">
        <f>'01_06_2010'!H42</f>
        <v>0</v>
      </c>
      <c r="N41" s="71">
        <f t="shared" si="7"/>
        <v>0</v>
      </c>
      <c r="O41" s="149">
        <f>'01_06_2010'!I42</f>
        <v>571.4</v>
      </c>
      <c r="P41" s="71">
        <f t="shared" si="8"/>
        <v>38.91575291153034</v>
      </c>
      <c r="Q41" s="123">
        <f>'01_06_2010'!J42</f>
        <v>78.599999999999994</v>
      </c>
      <c r="R41" s="71">
        <f t="shared" si="9"/>
        <v>5.3531294694544709</v>
      </c>
      <c r="S41" s="185">
        <f>'01_06_2010'!K42</f>
        <v>78.599999999999994</v>
      </c>
    </row>
    <row r="42" spans="1:19" ht="13.5" thickBot="1">
      <c r="A42" s="186" t="s">
        <v>51</v>
      </c>
      <c r="B42" s="187">
        <f t="shared" si="0"/>
        <v>9404.7999999999993</v>
      </c>
      <c r="C42" s="188">
        <f t="shared" si="1"/>
        <v>7702.7000000000007</v>
      </c>
      <c r="D42" s="189">
        <f t="shared" si="2"/>
        <v>81.901794828172854</v>
      </c>
      <c r="E42" s="192">
        <f>'01_06_2010'!D43</f>
        <v>7327.6</v>
      </c>
      <c r="F42" s="189">
        <f t="shared" si="3"/>
        <v>77.913405920381095</v>
      </c>
      <c r="G42" s="193">
        <f>'01_06_2010'!E43</f>
        <v>375.1</v>
      </c>
      <c r="H42" s="189">
        <f t="shared" si="4"/>
        <v>3.9883889077917662</v>
      </c>
      <c r="I42" s="193">
        <f>'01_06_2010'!F43</f>
        <v>1503</v>
      </c>
      <c r="J42" s="189">
        <f t="shared" si="5"/>
        <v>15.981201088805719</v>
      </c>
      <c r="K42" s="193">
        <f>'01_06_2010'!G43</f>
        <v>194.3</v>
      </c>
      <c r="L42" s="189">
        <f t="shared" si="6"/>
        <v>2.0659663150731542</v>
      </c>
      <c r="M42" s="193">
        <f>'01_06_2010'!H43</f>
        <v>4.8</v>
      </c>
      <c r="N42" s="189">
        <f t="shared" si="7"/>
        <v>5.1037767948281736E-2</v>
      </c>
      <c r="O42" s="193">
        <f>'01_06_2010'!I43</f>
        <v>47.9</v>
      </c>
      <c r="P42" s="189">
        <f t="shared" si="8"/>
        <v>0.50931439265056144</v>
      </c>
      <c r="Q42" s="194">
        <f>'01_06_2010'!J43</f>
        <v>17033.599999999999</v>
      </c>
      <c r="R42" s="189">
        <f t="shared" si="9"/>
        <v>181.11602585913576</v>
      </c>
      <c r="S42" s="195">
        <f>'01_06_2010'!K43</f>
        <v>12755.9</v>
      </c>
    </row>
    <row r="43" spans="1:19" ht="13.5" thickBot="1">
      <c r="A43" s="77" t="s">
        <v>6</v>
      </c>
      <c r="B43" s="78">
        <f>SUM(B7:B42)</f>
        <v>159916.79999999996</v>
      </c>
      <c r="C43" s="190">
        <f t="shared" si="1"/>
        <v>131797.70000000001</v>
      </c>
      <c r="D43" s="191">
        <f t="shared" si="2"/>
        <v>82.416419037899729</v>
      </c>
      <c r="E43" s="80">
        <f>SUM(E7:E42)</f>
        <v>123527.5</v>
      </c>
      <c r="F43" s="191">
        <f t="shared" si="3"/>
        <v>77.244854824508764</v>
      </c>
      <c r="G43" s="80">
        <f>SUM(G7:G42)</f>
        <v>8270.1999999999989</v>
      </c>
      <c r="H43" s="191">
        <f t="shared" si="4"/>
        <v>5.1715642133909636</v>
      </c>
      <c r="I43" s="80">
        <f>SUM(I7:I42)</f>
        <v>14102.699999999999</v>
      </c>
      <c r="J43" s="191">
        <f t="shared" si="5"/>
        <v>8.8187732620962915</v>
      </c>
      <c r="K43" s="80">
        <f>SUM(K7:K42)</f>
        <v>11033.799999999997</v>
      </c>
      <c r="L43" s="191">
        <f t="shared" si="6"/>
        <v>6.8997128506823548</v>
      </c>
      <c r="M43" s="80">
        <f>SUM(M7:M42)</f>
        <v>2982.6000000000008</v>
      </c>
      <c r="N43" s="191">
        <f t="shared" si="7"/>
        <v>1.8650948493216482</v>
      </c>
      <c r="O43" s="80">
        <f>SUM(O7:O42)</f>
        <v>54169.899999999994</v>
      </c>
      <c r="P43" s="191">
        <f t="shared" si="8"/>
        <v>33.873801876976032</v>
      </c>
      <c r="Q43" s="80">
        <f>SUM(Q7:Q42)</f>
        <v>159530.5</v>
      </c>
      <c r="R43" s="191">
        <f t="shared" si="9"/>
        <v>99.758436887181361</v>
      </c>
      <c r="S43" s="80">
        <f>SUM(S7:S42)</f>
        <v>92955.700000000012</v>
      </c>
    </row>
    <row r="44" spans="1:19">
      <c r="D44" s="177"/>
      <c r="F44" s="177"/>
      <c r="H44" s="177"/>
      <c r="J44" s="177"/>
      <c r="L44" s="177"/>
      <c r="N44" s="177"/>
      <c r="P44" s="177"/>
      <c r="R44" s="177"/>
    </row>
    <row r="45" spans="1:19">
      <c r="B45" s="158"/>
      <c r="C45" s="158"/>
      <c r="D45" s="183"/>
      <c r="F45" s="177"/>
      <c r="H45" s="177"/>
      <c r="J45" s="177"/>
      <c r="L45" s="177"/>
      <c r="N45" s="177"/>
      <c r="P45" s="177"/>
      <c r="R45" s="177"/>
    </row>
    <row r="46" spans="1:19">
      <c r="A46" s="242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</row>
    <row r="47" spans="1:19">
      <c r="D47" s="177"/>
      <c r="F47" s="177"/>
      <c r="H47" s="177"/>
      <c r="J47" s="177"/>
      <c r="L47" s="177"/>
      <c r="N47" s="177"/>
      <c r="P47" s="177"/>
      <c r="R47" s="177"/>
    </row>
    <row r="48" spans="1:19">
      <c r="D48" s="177"/>
      <c r="F48" s="177"/>
      <c r="H48" s="177"/>
      <c r="J48" s="177"/>
      <c r="L48" s="177"/>
      <c r="N48" s="177"/>
      <c r="P48" s="177"/>
      <c r="R48" s="177"/>
    </row>
    <row r="49" spans="4:18">
      <c r="D49" s="177"/>
      <c r="F49" s="177"/>
      <c r="H49" s="177"/>
      <c r="J49" s="177"/>
      <c r="L49" s="177"/>
      <c r="N49" s="177"/>
      <c r="P49" s="177"/>
      <c r="R49" s="177"/>
    </row>
  </sheetData>
  <mergeCells count="5">
    <mergeCell ref="A2:S2"/>
    <mergeCell ref="A3:A5"/>
    <mergeCell ref="B3:M3"/>
    <mergeCell ref="E4:G4"/>
    <mergeCell ref="A46:S46"/>
  </mergeCells>
  <pageMargins left="0.29000000000000004" right="0.2" top="0.24000000000000002" bottom="0.18" header="0.2" footer="0.17"/>
  <pageSetup scale="90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A19" workbookViewId="0">
      <selection sqref="A1:Q1"/>
    </sheetView>
  </sheetViews>
  <sheetFormatPr defaultRowHeight="12.75"/>
  <cols>
    <col min="1" max="2" width="9.85546875" customWidth="1"/>
    <col min="3" max="3" width="9.140625" customWidth="1"/>
    <col min="4" max="4" width="9.42578125" customWidth="1"/>
    <col min="5" max="7" width="9.140625" customWidth="1"/>
    <col min="8" max="8" width="10.5703125" customWidth="1"/>
    <col min="9" max="9" width="7.85546875" customWidth="1"/>
    <col min="10" max="10" width="8.42578125" customWidth="1"/>
    <col min="11" max="16" width="9.140625" customWidth="1"/>
    <col min="17" max="17" width="10" customWidth="1"/>
    <col min="18" max="18" width="9.140625" customWidth="1"/>
  </cols>
  <sheetData>
    <row r="1" spans="1:17" ht="15" thickBot="1">
      <c r="A1" s="256" t="s">
        <v>59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</row>
    <row r="2" spans="1:17" ht="12" customHeight="1" thickBot="1">
      <c r="A2" s="257" t="s">
        <v>0</v>
      </c>
      <c r="B2" s="258" t="s">
        <v>1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57"/>
      <c r="O2" s="56"/>
      <c r="P2" s="56"/>
      <c r="Q2" s="56"/>
    </row>
    <row r="3" spans="1:17" ht="12.75" customHeight="1" thickBot="1">
      <c r="A3" s="257"/>
      <c r="B3" s="58"/>
      <c r="C3" s="59"/>
      <c r="D3" s="259" t="s">
        <v>8</v>
      </c>
      <c r="E3" s="259"/>
      <c r="F3" s="259"/>
      <c r="G3" s="259"/>
      <c r="H3" s="259"/>
      <c r="I3" s="58"/>
      <c r="J3" s="60"/>
      <c r="K3" s="58"/>
      <c r="L3" s="60"/>
      <c r="M3" s="58"/>
      <c r="N3" s="60"/>
      <c r="O3" s="56"/>
      <c r="P3" s="56"/>
      <c r="Q3" s="56"/>
    </row>
    <row r="4" spans="1:17" ht="105" customHeight="1" thickBot="1">
      <c r="A4" s="257"/>
      <c r="B4" s="61" t="s">
        <v>6</v>
      </c>
      <c r="C4" s="61" t="s">
        <v>60</v>
      </c>
      <c r="D4" s="62" t="s">
        <v>61</v>
      </c>
      <c r="E4" s="55" t="s">
        <v>14</v>
      </c>
      <c r="F4" s="62" t="s">
        <v>62</v>
      </c>
      <c r="G4" s="55" t="s">
        <v>15</v>
      </c>
      <c r="H4" s="62" t="s">
        <v>63</v>
      </c>
      <c r="I4" s="55" t="s">
        <v>9</v>
      </c>
      <c r="J4" s="63" t="s">
        <v>64</v>
      </c>
      <c r="K4" s="55" t="s">
        <v>56</v>
      </c>
      <c r="L4" s="63" t="s">
        <v>65</v>
      </c>
      <c r="M4" s="55" t="s">
        <v>11</v>
      </c>
      <c r="N4" s="63" t="s">
        <v>66</v>
      </c>
      <c r="O4" s="55" t="s">
        <v>2</v>
      </c>
      <c r="P4" s="55" t="s">
        <v>3</v>
      </c>
      <c r="Q4" s="55" t="s">
        <v>4</v>
      </c>
    </row>
    <row r="5" spans="1:17" ht="12" customHeight="1" thickBot="1">
      <c r="A5" s="64">
        <v>1</v>
      </c>
      <c r="B5" s="65">
        <v>2</v>
      </c>
      <c r="C5" s="66">
        <v>3</v>
      </c>
      <c r="D5" s="66" t="s">
        <v>67</v>
      </c>
      <c r="E5" s="67">
        <v>4</v>
      </c>
      <c r="F5" s="67" t="s">
        <v>67</v>
      </c>
      <c r="G5" s="68">
        <v>5</v>
      </c>
      <c r="H5" s="68" t="s">
        <v>67</v>
      </c>
      <c r="I5" s="68">
        <v>6</v>
      </c>
      <c r="J5" s="68" t="s">
        <v>67</v>
      </c>
      <c r="K5" s="68">
        <v>7</v>
      </c>
      <c r="L5" s="68" t="s">
        <v>67</v>
      </c>
      <c r="M5" s="68">
        <v>8</v>
      </c>
      <c r="N5" s="68" t="s">
        <v>67</v>
      </c>
      <c r="O5" s="68">
        <v>9</v>
      </c>
      <c r="P5" s="68">
        <v>10</v>
      </c>
      <c r="Q5" s="68">
        <v>11</v>
      </c>
    </row>
    <row r="6" spans="1:17">
      <c r="A6" s="69" t="s">
        <v>16</v>
      </c>
      <c r="B6" s="70">
        <f t="shared" ref="B6:B41" si="0">E6+G6+I6+K6+M6</f>
        <v>6465.2</v>
      </c>
      <c r="C6" s="21">
        <f t="shared" ref="C6:C41" ca="1" si="1">D6+E6</f>
        <v>3865.7</v>
      </c>
      <c r="D6" s="71">
        <f t="shared" ref="D6:D42" ca="1" si="2">C6/B6*100</f>
        <v>50.456294885529495</v>
      </c>
      <c r="E6" s="21">
        <v>3751.7</v>
      </c>
      <c r="F6" s="71">
        <f t="shared" ref="F6:F42" si="3">E6/B6*100</f>
        <v>58.029140629833563</v>
      </c>
      <c r="G6" s="22">
        <v>114</v>
      </c>
      <c r="H6" s="71">
        <f t="shared" ref="H6:H42" si="4">G6/$B6*100</f>
        <v>1.7632865185918456</v>
      </c>
      <c r="I6" s="22">
        <v>2498.5</v>
      </c>
      <c r="J6" s="71">
        <f t="shared" ref="J6:J42" si="5">I6/$B6*100</f>
        <v>38.645362865804614</v>
      </c>
      <c r="K6" s="22">
        <v>101</v>
      </c>
      <c r="L6" s="71">
        <f t="shared" ref="L6:L42" si="6">K6/$B6*100</f>
        <v>1.5622099857699685</v>
      </c>
      <c r="M6" s="22">
        <v>0</v>
      </c>
      <c r="N6" s="71">
        <f t="shared" ref="N6:N42" si="7">M6/$B6*100</f>
        <v>0</v>
      </c>
      <c r="O6" s="22">
        <v>13150.6</v>
      </c>
      <c r="P6" s="22">
        <v>77984.2</v>
      </c>
      <c r="Q6" s="23">
        <v>32670.6</v>
      </c>
    </row>
    <row r="7" spans="1:17">
      <c r="A7" s="72" t="s">
        <v>17</v>
      </c>
      <c r="B7" s="70">
        <f t="shared" si="0"/>
        <v>3250.2</v>
      </c>
      <c r="C7" s="21">
        <f t="shared" ca="1" si="1"/>
        <v>1465.8</v>
      </c>
      <c r="D7" s="71">
        <f t="shared" ca="1" si="2"/>
        <v>88.169789073758693</v>
      </c>
      <c r="E7" s="28">
        <v>1464.6</v>
      </c>
      <c r="F7" s="71">
        <f t="shared" si="3"/>
        <v>45.061842348163189</v>
      </c>
      <c r="G7" s="29">
        <v>1.2</v>
      </c>
      <c r="H7" s="71">
        <f t="shared" si="4"/>
        <v>3.6920804873546244E-2</v>
      </c>
      <c r="I7" s="29">
        <v>1131.7</v>
      </c>
      <c r="J7" s="71">
        <f t="shared" si="5"/>
        <v>34.819395729493571</v>
      </c>
      <c r="K7" s="29">
        <v>507</v>
      </c>
      <c r="L7" s="71">
        <f t="shared" si="6"/>
        <v>15.599040059073289</v>
      </c>
      <c r="M7" s="29">
        <v>145.69999999999999</v>
      </c>
      <c r="N7" s="71">
        <f t="shared" si="7"/>
        <v>4.4828010583964062</v>
      </c>
      <c r="O7" s="29">
        <v>372.6</v>
      </c>
      <c r="P7" s="29">
        <v>1290.3</v>
      </c>
      <c r="Q7" s="30">
        <v>972.7</v>
      </c>
    </row>
    <row r="8" spans="1:17">
      <c r="A8" s="72" t="s">
        <v>18</v>
      </c>
      <c r="B8" s="70">
        <f t="shared" si="0"/>
        <v>1622.3</v>
      </c>
      <c r="C8" s="21">
        <f t="shared" ca="1" si="1"/>
        <v>1373.1</v>
      </c>
      <c r="D8" s="71">
        <f t="shared" ca="1" si="2"/>
        <v>80.998248686514884</v>
      </c>
      <c r="E8" s="28">
        <v>1008.9</v>
      </c>
      <c r="F8" s="71">
        <f t="shared" si="3"/>
        <v>62.18948406583246</v>
      </c>
      <c r="G8" s="29">
        <v>364.2</v>
      </c>
      <c r="H8" s="71">
        <f t="shared" si="4"/>
        <v>22.44960858041053</v>
      </c>
      <c r="I8" s="29">
        <v>135.19999999999999</v>
      </c>
      <c r="J8" s="71">
        <f t="shared" si="5"/>
        <v>8.3338470073352635</v>
      </c>
      <c r="K8" s="29">
        <v>0</v>
      </c>
      <c r="L8" s="71">
        <f t="shared" si="6"/>
        <v>0</v>
      </c>
      <c r="M8" s="29">
        <v>114</v>
      </c>
      <c r="N8" s="71">
        <f t="shared" si="7"/>
        <v>7.0270603464217469</v>
      </c>
      <c r="O8" s="29">
        <v>0</v>
      </c>
      <c r="P8" s="29">
        <v>4757.5</v>
      </c>
      <c r="Q8" s="30">
        <v>4742.6000000000004</v>
      </c>
    </row>
    <row r="9" spans="1:17">
      <c r="A9" s="72" t="s">
        <v>19</v>
      </c>
      <c r="B9" s="70">
        <f t="shared" si="0"/>
        <v>499.2</v>
      </c>
      <c r="C9" s="21">
        <f t="shared" ca="1" si="1"/>
        <v>279.3</v>
      </c>
      <c r="D9" s="71">
        <f t="shared" ca="1" si="2"/>
        <v>97.6168077767325</v>
      </c>
      <c r="E9" s="28">
        <v>279.3</v>
      </c>
      <c r="F9" s="71">
        <f t="shared" si="3"/>
        <v>55.949519230769226</v>
      </c>
      <c r="G9" s="29">
        <v>0</v>
      </c>
      <c r="H9" s="71">
        <f t="shared" si="4"/>
        <v>0</v>
      </c>
      <c r="I9" s="29">
        <v>91.2</v>
      </c>
      <c r="J9" s="71">
        <f t="shared" si="5"/>
        <v>18.26923076923077</v>
      </c>
      <c r="K9" s="29">
        <v>0</v>
      </c>
      <c r="L9" s="71">
        <f t="shared" si="6"/>
        <v>0</v>
      </c>
      <c r="M9" s="29">
        <v>128.69999999999999</v>
      </c>
      <c r="N9" s="71">
        <f t="shared" si="7"/>
        <v>25.78125</v>
      </c>
      <c r="O9" s="29">
        <v>0</v>
      </c>
      <c r="P9" s="29">
        <v>336.2</v>
      </c>
      <c r="Q9" s="30">
        <v>336.2</v>
      </c>
    </row>
    <row r="10" spans="1:17">
      <c r="A10" s="72" t="s">
        <v>20</v>
      </c>
      <c r="B10" s="70">
        <f t="shared" si="0"/>
        <v>502.2</v>
      </c>
      <c r="C10" s="21">
        <f t="shared" ca="1" si="1"/>
        <v>324.2</v>
      </c>
      <c r="D10" s="71">
        <f t="shared" ca="1" si="2"/>
        <v>94.294595407600525</v>
      </c>
      <c r="E10" s="28">
        <v>298.7</v>
      </c>
      <c r="F10" s="71">
        <f t="shared" si="3"/>
        <v>59.478295499800872</v>
      </c>
      <c r="G10" s="29">
        <v>25.5</v>
      </c>
      <c r="H10" s="71">
        <f t="shared" si="4"/>
        <v>5.0776583034647551</v>
      </c>
      <c r="I10" s="29">
        <v>178</v>
      </c>
      <c r="J10" s="71">
        <f t="shared" si="5"/>
        <v>35.444046196734369</v>
      </c>
      <c r="K10" s="29">
        <v>0</v>
      </c>
      <c r="L10" s="71">
        <f t="shared" si="6"/>
        <v>0</v>
      </c>
      <c r="M10" s="29">
        <v>0</v>
      </c>
      <c r="N10" s="71">
        <f t="shared" si="7"/>
        <v>0</v>
      </c>
      <c r="O10" s="29">
        <v>178.3</v>
      </c>
      <c r="P10" s="29">
        <v>825</v>
      </c>
      <c r="Q10" s="30">
        <v>825</v>
      </c>
    </row>
    <row r="11" spans="1:17">
      <c r="A11" s="72" t="s">
        <v>21</v>
      </c>
      <c r="B11" s="70">
        <f t="shared" si="0"/>
        <v>1894.7</v>
      </c>
      <c r="C11" s="21">
        <f t="shared" ca="1" si="1"/>
        <v>1459.5</v>
      </c>
      <c r="D11" s="71">
        <f t="shared" ca="1" si="2"/>
        <v>66.7537285184344</v>
      </c>
      <c r="E11" s="28">
        <v>1341.6</v>
      </c>
      <c r="F11" s="71">
        <f t="shared" si="3"/>
        <v>70.808043489734516</v>
      </c>
      <c r="G11" s="29">
        <v>117.9</v>
      </c>
      <c r="H11" s="71">
        <f t="shared" si="4"/>
        <v>6.2226209954082439</v>
      </c>
      <c r="I11" s="29">
        <v>275.39999999999998</v>
      </c>
      <c r="J11" s="71">
        <f t="shared" si="5"/>
        <v>14.53528263049559</v>
      </c>
      <c r="K11" s="29">
        <v>70.3</v>
      </c>
      <c r="L11" s="71">
        <f t="shared" si="6"/>
        <v>3.710349923470734</v>
      </c>
      <c r="M11" s="29">
        <v>89.5</v>
      </c>
      <c r="N11" s="71">
        <f t="shared" si="7"/>
        <v>4.7237029608909058</v>
      </c>
      <c r="O11" s="29">
        <v>347.3</v>
      </c>
      <c r="P11" s="29">
        <v>3480.3</v>
      </c>
      <c r="Q11" s="30">
        <v>232.8</v>
      </c>
    </row>
    <row r="12" spans="1:17">
      <c r="A12" s="72" t="s">
        <v>22</v>
      </c>
      <c r="B12" s="70">
        <f t="shared" si="0"/>
        <v>1839.4</v>
      </c>
      <c r="C12" s="21">
        <f t="shared" ca="1" si="1"/>
        <v>1057</v>
      </c>
      <c r="D12" s="71">
        <f t="shared" ca="1" si="2"/>
        <v>66.082960755091904</v>
      </c>
      <c r="E12" s="28">
        <v>972.3</v>
      </c>
      <c r="F12" s="71">
        <f t="shared" si="3"/>
        <v>52.859628139610734</v>
      </c>
      <c r="G12" s="29">
        <v>84.7</v>
      </c>
      <c r="H12" s="71">
        <f t="shared" si="4"/>
        <v>4.6047624225290855</v>
      </c>
      <c r="I12" s="29">
        <v>496</v>
      </c>
      <c r="J12" s="71">
        <f t="shared" si="5"/>
        <v>26.96531477655757</v>
      </c>
      <c r="K12" s="29">
        <v>266.2</v>
      </c>
      <c r="L12" s="71">
        <f t="shared" si="6"/>
        <v>14.472110470805696</v>
      </c>
      <c r="M12" s="29">
        <v>20.2</v>
      </c>
      <c r="N12" s="71">
        <f t="shared" si="7"/>
        <v>1.098184190496901</v>
      </c>
      <c r="O12" s="29">
        <v>227.2</v>
      </c>
      <c r="P12" s="29">
        <v>182.3</v>
      </c>
      <c r="Q12" s="30">
        <v>182.3</v>
      </c>
    </row>
    <row r="13" spans="1:17">
      <c r="A13" s="72" t="s">
        <v>23</v>
      </c>
      <c r="B13" s="70">
        <f t="shared" si="0"/>
        <v>2367.5</v>
      </c>
      <c r="C13" s="21">
        <f t="shared" ca="1" si="1"/>
        <v>1346.6</v>
      </c>
      <c r="D13" s="71">
        <f t="shared" ca="1" si="2"/>
        <v>94.762733217349577</v>
      </c>
      <c r="E13" s="28">
        <v>1346.6</v>
      </c>
      <c r="F13" s="71">
        <f t="shared" si="3"/>
        <v>56.878563885955643</v>
      </c>
      <c r="G13" s="29">
        <v>0</v>
      </c>
      <c r="H13" s="71">
        <f t="shared" si="4"/>
        <v>0</v>
      </c>
      <c r="I13" s="29">
        <v>15.7</v>
      </c>
      <c r="J13" s="71">
        <f t="shared" si="5"/>
        <v>0.66314677930306221</v>
      </c>
      <c r="K13" s="29">
        <v>1005.2</v>
      </c>
      <c r="L13" s="71">
        <f t="shared" si="6"/>
        <v>42.458289334741288</v>
      </c>
      <c r="M13" s="29">
        <v>0</v>
      </c>
      <c r="N13" s="71">
        <f t="shared" si="7"/>
        <v>0</v>
      </c>
      <c r="O13" s="29">
        <v>685.2</v>
      </c>
      <c r="P13" s="29">
        <v>1465</v>
      </c>
      <c r="Q13" s="30">
        <v>1070.7</v>
      </c>
    </row>
    <row r="14" spans="1:17">
      <c r="A14" s="72" t="s">
        <v>68</v>
      </c>
      <c r="B14" s="70">
        <f t="shared" si="0"/>
        <v>950.49999999999989</v>
      </c>
      <c r="C14" s="21">
        <f t="shared" ca="1" si="1"/>
        <v>724.09999999999991</v>
      </c>
      <c r="D14" s="71">
        <f t="shared" ca="1" si="2"/>
        <v>84.705044932823199</v>
      </c>
      <c r="E14" s="33">
        <v>529.29999999999995</v>
      </c>
      <c r="F14" s="71">
        <f t="shared" si="3"/>
        <v>55.686480799579172</v>
      </c>
      <c r="G14" s="29">
        <v>194.8</v>
      </c>
      <c r="H14" s="71">
        <f t="shared" si="4"/>
        <v>20.494476591267759</v>
      </c>
      <c r="I14" s="29">
        <v>158.80000000000001</v>
      </c>
      <c r="J14" s="71">
        <f t="shared" si="5"/>
        <v>16.706996317727516</v>
      </c>
      <c r="K14" s="29">
        <v>67.599999999999994</v>
      </c>
      <c r="L14" s="71">
        <f t="shared" si="6"/>
        <v>7.1120462914255649</v>
      </c>
      <c r="M14" s="29">
        <v>0</v>
      </c>
      <c r="N14" s="71">
        <f t="shared" si="7"/>
        <v>0</v>
      </c>
      <c r="O14" s="29">
        <v>1862.9</v>
      </c>
      <c r="P14" s="29">
        <v>2857.1</v>
      </c>
      <c r="Q14" s="30">
        <v>1795.6</v>
      </c>
    </row>
    <row r="15" spans="1:17">
      <c r="A15" s="73" t="s">
        <v>25</v>
      </c>
      <c r="B15" s="70">
        <f t="shared" si="0"/>
        <v>1721.1</v>
      </c>
      <c r="C15" s="21">
        <f t="shared" ca="1" si="1"/>
        <v>1708</v>
      </c>
      <c r="D15" s="71">
        <f t="shared" ca="1" si="2"/>
        <v>92.12783206041729</v>
      </c>
      <c r="E15" s="33">
        <v>1708</v>
      </c>
      <c r="F15" s="71">
        <f t="shared" si="3"/>
        <v>99.238858869327757</v>
      </c>
      <c r="G15" s="29">
        <v>0</v>
      </c>
      <c r="H15" s="71">
        <f t="shared" si="4"/>
        <v>0</v>
      </c>
      <c r="I15" s="29">
        <v>13.1</v>
      </c>
      <c r="J15" s="71">
        <f t="shared" si="5"/>
        <v>0.76114113067224454</v>
      </c>
      <c r="K15" s="29">
        <v>0</v>
      </c>
      <c r="L15" s="71">
        <f t="shared" si="6"/>
        <v>0</v>
      </c>
      <c r="M15" s="29">
        <v>0</v>
      </c>
      <c r="N15" s="71">
        <f t="shared" si="7"/>
        <v>0</v>
      </c>
      <c r="O15" s="29">
        <v>60.8</v>
      </c>
      <c r="P15" s="29">
        <v>331.3</v>
      </c>
      <c r="Q15" s="30">
        <v>0</v>
      </c>
    </row>
    <row r="16" spans="1:17">
      <c r="A16" s="74" t="s">
        <v>26</v>
      </c>
      <c r="B16" s="70">
        <f t="shared" si="0"/>
        <v>545.5</v>
      </c>
      <c r="C16" s="21">
        <f t="shared" ca="1" si="1"/>
        <v>422</v>
      </c>
      <c r="D16" s="71">
        <f t="shared" ca="1" si="2"/>
        <v>88.880742913000972</v>
      </c>
      <c r="E16" s="29">
        <v>361.3</v>
      </c>
      <c r="F16" s="71">
        <f t="shared" si="3"/>
        <v>66.23281393217232</v>
      </c>
      <c r="G16" s="29">
        <v>60.7</v>
      </c>
      <c r="H16" s="71">
        <f t="shared" si="4"/>
        <v>11.127406049495876</v>
      </c>
      <c r="I16" s="29">
        <v>123.5</v>
      </c>
      <c r="J16" s="71">
        <f t="shared" si="5"/>
        <v>22.639780018331805</v>
      </c>
      <c r="K16" s="29">
        <v>0</v>
      </c>
      <c r="L16" s="71">
        <f t="shared" si="6"/>
        <v>0</v>
      </c>
      <c r="M16" s="29">
        <v>0</v>
      </c>
      <c r="N16" s="71">
        <f t="shared" si="7"/>
        <v>0</v>
      </c>
      <c r="O16" s="29">
        <v>341.2</v>
      </c>
      <c r="P16" s="29">
        <v>17033.900000000001</v>
      </c>
      <c r="Q16" s="30">
        <v>16620.2</v>
      </c>
    </row>
    <row r="17" spans="1:17">
      <c r="A17" s="74" t="s">
        <v>69</v>
      </c>
      <c r="B17" s="70">
        <f t="shared" si="0"/>
        <v>15881.699999999999</v>
      </c>
      <c r="C17" s="21">
        <f t="shared" ca="1" si="1"/>
        <v>12597.8</v>
      </c>
      <c r="D17" s="71">
        <f t="shared" ca="1" si="2"/>
        <v>100</v>
      </c>
      <c r="E17" s="35">
        <v>9424.9</v>
      </c>
      <c r="F17" s="71">
        <f t="shared" si="3"/>
        <v>59.34440267729525</v>
      </c>
      <c r="G17" s="29">
        <v>3172.9</v>
      </c>
      <c r="H17" s="71">
        <f t="shared" si="4"/>
        <v>19.978339850267922</v>
      </c>
      <c r="I17" s="29">
        <v>3283.9</v>
      </c>
      <c r="J17" s="71">
        <f t="shared" si="5"/>
        <v>20.677257472436832</v>
      </c>
      <c r="K17" s="29">
        <v>0</v>
      </c>
      <c r="L17" s="71">
        <f t="shared" si="6"/>
        <v>0</v>
      </c>
      <c r="M17" s="29">
        <v>0</v>
      </c>
      <c r="N17" s="71">
        <f t="shared" si="7"/>
        <v>0</v>
      </c>
      <c r="O17" s="29">
        <v>8148.4</v>
      </c>
      <c r="P17" s="29">
        <v>26609.5</v>
      </c>
      <c r="Q17" s="30">
        <v>20719.400000000001</v>
      </c>
    </row>
    <row r="18" spans="1:17">
      <c r="A18" s="74" t="s">
        <v>28</v>
      </c>
      <c r="B18" s="70">
        <f t="shared" si="0"/>
        <v>1141.8</v>
      </c>
      <c r="C18" s="21">
        <f t="shared" ca="1" si="1"/>
        <v>910.2</v>
      </c>
      <c r="D18" s="71">
        <f t="shared" ca="1" si="2"/>
        <v>59.588344909368118</v>
      </c>
      <c r="E18" s="29">
        <v>910.2</v>
      </c>
      <c r="F18" s="71">
        <f t="shared" si="3"/>
        <v>79.716237519705729</v>
      </c>
      <c r="G18" s="29">
        <v>0</v>
      </c>
      <c r="H18" s="71">
        <f t="shared" si="4"/>
        <v>0</v>
      </c>
      <c r="I18" s="29">
        <v>230</v>
      </c>
      <c r="J18" s="71">
        <f t="shared" si="5"/>
        <v>20.143632860395865</v>
      </c>
      <c r="K18" s="29">
        <v>1.6</v>
      </c>
      <c r="L18" s="71">
        <f t="shared" si="6"/>
        <v>0.14012961989840603</v>
      </c>
      <c r="M18" s="29">
        <v>0</v>
      </c>
      <c r="N18" s="71">
        <f t="shared" si="7"/>
        <v>0</v>
      </c>
      <c r="O18" s="29">
        <v>0</v>
      </c>
      <c r="P18" s="29">
        <v>51.7</v>
      </c>
      <c r="Q18" s="30">
        <v>0</v>
      </c>
    </row>
    <row r="19" spans="1:17">
      <c r="A19" s="75" t="s">
        <v>29</v>
      </c>
      <c r="B19" s="70">
        <f t="shared" si="0"/>
        <v>1472.9999999999998</v>
      </c>
      <c r="C19" s="21">
        <f t="shared" ca="1" si="1"/>
        <v>1128.1999999999998</v>
      </c>
      <c r="D19" s="71">
        <f t="shared" ca="1" si="2"/>
        <v>94.152498712004132</v>
      </c>
      <c r="E19" s="29">
        <v>408.9</v>
      </c>
      <c r="F19" s="71">
        <f t="shared" si="3"/>
        <v>27.759674134419555</v>
      </c>
      <c r="G19" s="29">
        <v>719.3</v>
      </c>
      <c r="H19" s="71">
        <f t="shared" si="4"/>
        <v>48.832315003394442</v>
      </c>
      <c r="I19" s="29">
        <v>270.5</v>
      </c>
      <c r="J19" s="71">
        <f t="shared" si="5"/>
        <v>18.363883231500342</v>
      </c>
      <c r="K19" s="29">
        <v>74.3</v>
      </c>
      <c r="L19" s="71">
        <f t="shared" si="6"/>
        <v>5.0441276306856766</v>
      </c>
      <c r="M19" s="29">
        <v>0</v>
      </c>
      <c r="N19" s="71">
        <f t="shared" si="7"/>
        <v>0</v>
      </c>
      <c r="O19" s="29">
        <v>1135.5999999999999</v>
      </c>
      <c r="P19" s="36">
        <v>10284.200000000001</v>
      </c>
      <c r="Q19" s="30">
        <v>10216.5</v>
      </c>
    </row>
    <row r="20" spans="1:17">
      <c r="A20" s="74" t="s">
        <v>30</v>
      </c>
      <c r="B20" s="70">
        <f t="shared" si="0"/>
        <v>314.90000000000003</v>
      </c>
      <c r="C20" s="21">
        <f t="shared" ca="1" si="1"/>
        <v>79.5</v>
      </c>
      <c r="D20" s="71">
        <f t="shared" ca="1" si="2"/>
        <v>85.3378054623862</v>
      </c>
      <c r="E20" s="29">
        <v>79.5</v>
      </c>
      <c r="F20" s="71">
        <f t="shared" si="3"/>
        <v>25.246109876151156</v>
      </c>
      <c r="G20" s="29">
        <v>0</v>
      </c>
      <c r="H20" s="71">
        <f t="shared" si="4"/>
        <v>0</v>
      </c>
      <c r="I20" s="29">
        <v>126.5</v>
      </c>
      <c r="J20" s="71">
        <f t="shared" si="5"/>
        <v>40.171483010479513</v>
      </c>
      <c r="K20" s="29">
        <v>74.599999999999994</v>
      </c>
      <c r="L20" s="71">
        <f t="shared" si="6"/>
        <v>23.690060336614792</v>
      </c>
      <c r="M20" s="29">
        <v>34.299999999999997</v>
      </c>
      <c r="N20" s="71">
        <f t="shared" si="7"/>
        <v>10.892346776754524</v>
      </c>
      <c r="O20" s="29">
        <v>44.2</v>
      </c>
      <c r="P20" s="29">
        <v>74.599999999999994</v>
      </c>
      <c r="Q20" s="30">
        <v>74.599999999999994</v>
      </c>
    </row>
    <row r="21" spans="1:17">
      <c r="A21" s="74" t="s">
        <v>31</v>
      </c>
      <c r="B21" s="70">
        <f t="shared" si="0"/>
        <v>699.69999999999993</v>
      </c>
      <c r="C21" s="21">
        <f t="shared" ca="1" si="1"/>
        <v>513.1</v>
      </c>
      <c r="D21" s="71">
        <f t="shared" ca="1" si="2"/>
        <v>82.123997653041258</v>
      </c>
      <c r="E21" s="29">
        <v>513.1</v>
      </c>
      <c r="F21" s="71">
        <f t="shared" si="3"/>
        <v>73.331427754752042</v>
      </c>
      <c r="G21" s="29">
        <v>0</v>
      </c>
      <c r="H21" s="71">
        <f t="shared" si="4"/>
        <v>0</v>
      </c>
      <c r="I21" s="29">
        <v>152.19999999999999</v>
      </c>
      <c r="J21" s="71">
        <f t="shared" si="5"/>
        <v>21.752179505502358</v>
      </c>
      <c r="K21" s="29">
        <v>34.4</v>
      </c>
      <c r="L21" s="71">
        <f t="shared" si="6"/>
        <v>4.9163927397456053</v>
      </c>
      <c r="M21" s="29">
        <v>0</v>
      </c>
      <c r="N21" s="71">
        <f t="shared" si="7"/>
        <v>0</v>
      </c>
      <c r="O21" s="29">
        <v>0</v>
      </c>
      <c r="P21" s="29">
        <v>6479.3</v>
      </c>
      <c r="Q21" s="30">
        <v>3896</v>
      </c>
    </row>
    <row r="22" spans="1:17">
      <c r="A22" s="74" t="s">
        <v>32</v>
      </c>
      <c r="B22" s="70">
        <f t="shared" si="0"/>
        <v>2779.7000000000003</v>
      </c>
      <c r="C22" s="21">
        <f t="shared" ca="1" si="1"/>
        <v>2151.6</v>
      </c>
      <c r="D22" s="71">
        <f t="shared" ca="1" si="2"/>
        <v>37.251672671127125</v>
      </c>
      <c r="E22" s="29">
        <v>2151.6</v>
      </c>
      <c r="F22" s="71">
        <f t="shared" si="3"/>
        <v>77.404036406806469</v>
      </c>
      <c r="G22" s="29">
        <v>0</v>
      </c>
      <c r="H22" s="71">
        <f t="shared" si="4"/>
        <v>0</v>
      </c>
      <c r="I22" s="29">
        <v>304.8</v>
      </c>
      <c r="J22" s="71">
        <f t="shared" si="5"/>
        <v>10.965212073245313</v>
      </c>
      <c r="K22" s="29">
        <v>323.3</v>
      </c>
      <c r="L22" s="71">
        <f t="shared" si="6"/>
        <v>11.630751519948195</v>
      </c>
      <c r="M22" s="29">
        <v>0</v>
      </c>
      <c r="N22" s="71">
        <f t="shared" si="7"/>
        <v>0</v>
      </c>
      <c r="O22" s="29">
        <v>1240.0999999999999</v>
      </c>
      <c r="P22" s="29">
        <v>6290.8</v>
      </c>
      <c r="Q22" s="30">
        <v>5271.9</v>
      </c>
    </row>
    <row r="23" spans="1:17">
      <c r="A23" s="74" t="s">
        <v>33</v>
      </c>
      <c r="B23" s="70">
        <f t="shared" si="0"/>
        <v>3034.7999999999997</v>
      </c>
      <c r="C23" s="21">
        <f t="shared" ca="1" si="1"/>
        <v>2861.2999999999997</v>
      </c>
      <c r="D23" s="71">
        <f t="shared" ca="1" si="2"/>
        <v>63.502946299521909</v>
      </c>
      <c r="E23" s="29">
        <v>2835.7</v>
      </c>
      <c r="F23" s="71">
        <f t="shared" si="3"/>
        <v>93.439435877158289</v>
      </c>
      <c r="G23" s="29">
        <v>25.6</v>
      </c>
      <c r="H23" s="71">
        <f t="shared" si="4"/>
        <v>0.84354817450902875</v>
      </c>
      <c r="I23" s="29">
        <v>65.3</v>
      </c>
      <c r="J23" s="71">
        <f t="shared" si="5"/>
        <v>2.151706867009358</v>
      </c>
      <c r="K23" s="29">
        <v>108.2</v>
      </c>
      <c r="L23" s="71">
        <f t="shared" si="6"/>
        <v>3.5653090813233166</v>
      </c>
      <c r="M23" s="29">
        <v>0</v>
      </c>
      <c r="N23" s="71">
        <f t="shared" si="7"/>
        <v>0</v>
      </c>
      <c r="O23" s="29">
        <v>1.3</v>
      </c>
      <c r="P23" s="29">
        <v>1893.1</v>
      </c>
      <c r="Q23" s="30">
        <v>1893.1</v>
      </c>
    </row>
    <row r="24" spans="1:17">
      <c r="A24" s="74" t="s">
        <v>34</v>
      </c>
      <c r="B24" s="70">
        <f t="shared" si="0"/>
        <v>997.1</v>
      </c>
      <c r="C24" s="21">
        <f t="shared" ca="1" si="1"/>
        <v>891.2</v>
      </c>
      <c r="D24" s="71">
        <f t="shared" ca="1" si="2"/>
        <v>98.921310334542923</v>
      </c>
      <c r="E24" s="29">
        <v>891.2</v>
      </c>
      <c r="F24" s="71">
        <f t="shared" si="3"/>
        <v>89.379199679069302</v>
      </c>
      <c r="G24" s="29">
        <v>0</v>
      </c>
      <c r="H24" s="71">
        <f t="shared" si="4"/>
        <v>0</v>
      </c>
      <c r="I24" s="29">
        <v>105.9</v>
      </c>
      <c r="J24" s="71">
        <f t="shared" si="5"/>
        <v>10.6208003209307</v>
      </c>
      <c r="K24" s="29">
        <v>0</v>
      </c>
      <c r="L24" s="71">
        <f t="shared" si="6"/>
        <v>0</v>
      </c>
      <c r="M24" s="29">
        <v>0</v>
      </c>
      <c r="N24" s="71">
        <f t="shared" si="7"/>
        <v>0</v>
      </c>
      <c r="O24" s="29">
        <v>0</v>
      </c>
      <c r="P24" s="29">
        <v>661.6</v>
      </c>
      <c r="Q24" s="30">
        <v>661.6</v>
      </c>
    </row>
    <row r="25" spans="1:17">
      <c r="A25" s="74" t="s">
        <v>35</v>
      </c>
      <c r="B25" s="70">
        <f t="shared" si="0"/>
        <v>1564.5</v>
      </c>
      <c r="C25" s="21">
        <f t="shared" ca="1" si="1"/>
        <v>843.4</v>
      </c>
      <c r="D25" s="71">
        <f t="shared" ca="1" si="2"/>
        <v>52.278769464489173</v>
      </c>
      <c r="E25" s="29">
        <v>843.4</v>
      </c>
      <c r="F25" s="71">
        <f t="shared" si="3"/>
        <v>53.908596995845315</v>
      </c>
      <c r="G25" s="29">
        <v>0</v>
      </c>
      <c r="H25" s="71">
        <f t="shared" si="4"/>
        <v>0</v>
      </c>
      <c r="I25" s="29">
        <v>721.1</v>
      </c>
      <c r="J25" s="71">
        <f t="shared" si="5"/>
        <v>46.091403004154685</v>
      </c>
      <c r="K25" s="29">
        <v>0</v>
      </c>
      <c r="L25" s="71">
        <f t="shared" si="6"/>
        <v>0</v>
      </c>
      <c r="M25" s="29">
        <v>0</v>
      </c>
      <c r="N25" s="71">
        <f t="shared" si="7"/>
        <v>0</v>
      </c>
      <c r="O25" s="29">
        <v>0</v>
      </c>
      <c r="P25" s="29">
        <v>843.8</v>
      </c>
      <c r="Q25" s="30">
        <v>794.9</v>
      </c>
    </row>
    <row r="26" spans="1:17">
      <c r="A26" s="74" t="s">
        <v>36</v>
      </c>
      <c r="B26" s="70">
        <f t="shared" si="0"/>
        <v>1521.8</v>
      </c>
      <c r="C26" s="21">
        <f t="shared" ca="1" si="1"/>
        <v>588.30000000000007</v>
      </c>
      <c r="D26" s="71">
        <f t="shared" ca="1" si="2"/>
        <v>50.715154322774914</v>
      </c>
      <c r="E26" s="29">
        <v>581.70000000000005</v>
      </c>
      <c r="F26" s="71">
        <f t="shared" si="3"/>
        <v>38.224471021159154</v>
      </c>
      <c r="G26" s="29">
        <v>6.6</v>
      </c>
      <c r="H26" s="71">
        <f t="shared" si="4"/>
        <v>0.43369693783677221</v>
      </c>
      <c r="I26" s="29">
        <v>876.4</v>
      </c>
      <c r="J26" s="71">
        <f t="shared" si="5"/>
        <v>57.58969641214351</v>
      </c>
      <c r="K26" s="29">
        <v>57.1</v>
      </c>
      <c r="L26" s="71">
        <f t="shared" si="6"/>
        <v>3.7521356288605605</v>
      </c>
      <c r="M26" s="29">
        <v>0</v>
      </c>
      <c r="N26" s="71">
        <f t="shared" si="7"/>
        <v>0</v>
      </c>
      <c r="O26" s="29">
        <v>64</v>
      </c>
      <c r="P26" s="29">
        <v>306.2</v>
      </c>
      <c r="Q26" s="30">
        <v>242.2</v>
      </c>
    </row>
    <row r="27" spans="1:17">
      <c r="A27" s="74" t="s">
        <v>37</v>
      </c>
      <c r="B27" s="70">
        <f t="shared" si="0"/>
        <v>146.80000000000001</v>
      </c>
      <c r="C27" s="21">
        <f t="shared" ca="1" si="1"/>
        <v>121.7</v>
      </c>
      <c r="D27" s="71">
        <f t="shared" ca="1" si="2"/>
        <v>97.53665689149561</v>
      </c>
      <c r="E27" s="29">
        <v>121.7</v>
      </c>
      <c r="F27" s="71">
        <f t="shared" si="3"/>
        <v>82.901907356948229</v>
      </c>
      <c r="G27" s="29">
        <v>0</v>
      </c>
      <c r="H27" s="71">
        <f t="shared" si="4"/>
        <v>0</v>
      </c>
      <c r="I27" s="29">
        <v>17.2</v>
      </c>
      <c r="J27" s="71">
        <f t="shared" si="5"/>
        <v>11.716621253405993</v>
      </c>
      <c r="K27" s="29">
        <v>0</v>
      </c>
      <c r="L27" s="71">
        <f t="shared" si="6"/>
        <v>0</v>
      </c>
      <c r="M27" s="29">
        <v>7.9</v>
      </c>
      <c r="N27" s="71">
        <f t="shared" si="7"/>
        <v>5.3814713896457764</v>
      </c>
      <c r="O27" s="29">
        <v>607.6</v>
      </c>
      <c r="P27" s="29">
        <v>2676.2</v>
      </c>
      <c r="Q27" s="30">
        <v>228</v>
      </c>
    </row>
    <row r="28" spans="1:17">
      <c r="A28" s="74" t="s">
        <v>38</v>
      </c>
      <c r="B28" s="70">
        <f t="shared" si="0"/>
        <v>431.20000000000005</v>
      </c>
      <c r="C28" s="21">
        <f t="shared" ca="1" si="1"/>
        <v>334.2</v>
      </c>
      <c r="D28" s="71">
        <f t="shared" ca="1" si="2"/>
        <v>72.75437942601566</v>
      </c>
      <c r="E28" s="29">
        <v>334.2</v>
      </c>
      <c r="F28" s="71">
        <f t="shared" si="3"/>
        <v>77.50463821892393</v>
      </c>
      <c r="G28" s="29">
        <v>0</v>
      </c>
      <c r="H28" s="71">
        <f t="shared" si="4"/>
        <v>0</v>
      </c>
      <c r="I28" s="29">
        <v>93.9</v>
      </c>
      <c r="J28" s="71">
        <f t="shared" si="5"/>
        <v>21.776437847866418</v>
      </c>
      <c r="K28" s="29">
        <v>3.1</v>
      </c>
      <c r="L28" s="71">
        <f t="shared" si="6"/>
        <v>0.71892393320964743</v>
      </c>
      <c r="M28" s="29">
        <v>0</v>
      </c>
      <c r="N28" s="71">
        <f t="shared" si="7"/>
        <v>0</v>
      </c>
      <c r="O28" s="29">
        <v>10.3</v>
      </c>
      <c r="P28" s="29">
        <v>409.8</v>
      </c>
      <c r="Q28" s="30">
        <v>217</v>
      </c>
    </row>
    <row r="29" spans="1:17">
      <c r="A29" s="74" t="s">
        <v>39</v>
      </c>
      <c r="B29" s="70">
        <f t="shared" si="0"/>
        <v>544</v>
      </c>
      <c r="C29" s="21">
        <f t="shared" ca="1" si="1"/>
        <v>277</v>
      </c>
      <c r="D29" s="71">
        <f t="shared" ca="1" si="2"/>
        <v>55.125725338491307</v>
      </c>
      <c r="E29" s="35">
        <v>277</v>
      </c>
      <c r="F29" s="71">
        <f t="shared" si="3"/>
        <v>50.919117647058819</v>
      </c>
      <c r="G29" s="35">
        <v>0</v>
      </c>
      <c r="H29" s="71">
        <f t="shared" si="4"/>
        <v>0</v>
      </c>
      <c r="I29" s="35">
        <v>35</v>
      </c>
      <c r="J29" s="71">
        <f t="shared" si="5"/>
        <v>6.4338235294117645</v>
      </c>
      <c r="K29" s="35">
        <v>232</v>
      </c>
      <c r="L29" s="71">
        <f t="shared" si="6"/>
        <v>42.647058823529413</v>
      </c>
      <c r="M29" s="35">
        <v>0</v>
      </c>
      <c r="N29" s="71">
        <f t="shared" si="7"/>
        <v>0</v>
      </c>
      <c r="O29" s="35">
        <v>112</v>
      </c>
      <c r="P29" s="35">
        <v>503.2</v>
      </c>
      <c r="Q29" s="37">
        <v>391.2</v>
      </c>
    </row>
    <row r="30" spans="1:17">
      <c r="A30" s="74" t="s">
        <v>40</v>
      </c>
      <c r="B30" s="70">
        <f t="shared" si="0"/>
        <v>1598.8</v>
      </c>
      <c r="C30" s="21">
        <f t="shared" ca="1" si="1"/>
        <v>983</v>
      </c>
      <c r="D30" s="71">
        <f t="shared" ca="1" si="2"/>
        <v>55.525253627140835</v>
      </c>
      <c r="E30" s="29">
        <v>983</v>
      </c>
      <c r="F30" s="71">
        <f t="shared" si="3"/>
        <v>61.483612709532153</v>
      </c>
      <c r="G30" s="29">
        <v>0</v>
      </c>
      <c r="H30" s="71">
        <f t="shared" si="4"/>
        <v>0</v>
      </c>
      <c r="I30" s="29">
        <v>576.1</v>
      </c>
      <c r="J30" s="71">
        <f t="shared" si="5"/>
        <v>36.033274956217163</v>
      </c>
      <c r="K30" s="29">
        <v>31.3</v>
      </c>
      <c r="L30" s="71">
        <f t="shared" si="6"/>
        <v>1.9577182887165374</v>
      </c>
      <c r="M30" s="29">
        <v>8.4</v>
      </c>
      <c r="N30" s="71">
        <f t="shared" si="7"/>
        <v>0.52539404553415059</v>
      </c>
      <c r="O30" s="29">
        <v>685</v>
      </c>
      <c r="P30" s="29">
        <v>2644.6</v>
      </c>
      <c r="Q30" s="30">
        <v>2468.5</v>
      </c>
    </row>
    <row r="31" spans="1:17">
      <c r="A31" s="74" t="s">
        <v>41</v>
      </c>
      <c r="B31" s="70">
        <f t="shared" si="0"/>
        <v>635.09999999999991</v>
      </c>
      <c r="C31" s="21">
        <f t="shared" ca="1" si="1"/>
        <v>572.79999999999995</v>
      </c>
      <c r="D31" s="71">
        <f t="shared" ca="1" si="2"/>
        <v>94.045703250724159</v>
      </c>
      <c r="E31" s="29">
        <v>572.79999999999995</v>
      </c>
      <c r="F31" s="71">
        <f t="shared" si="3"/>
        <v>90.190521177767295</v>
      </c>
      <c r="G31" s="29">
        <v>0</v>
      </c>
      <c r="H31" s="71">
        <f t="shared" si="4"/>
        <v>0</v>
      </c>
      <c r="I31" s="29">
        <v>62.3</v>
      </c>
      <c r="J31" s="71">
        <f t="shared" si="5"/>
        <v>9.8094788222327196</v>
      </c>
      <c r="K31" s="29">
        <v>0</v>
      </c>
      <c r="L31" s="71">
        <f t="shared" si="6"/>
        <v>0</v>
      </c>
      <c r="M31" s="29">
        <v>0</v>
      </c>
      <c r="N31" s="71">
        <f t="shared" si="7"/>
        <v>0</v>
      </c>
      <c r="O31" s="41">
        <v>480</v>
      </c>
      <c r="P31" s="29">
        <v>1507.4</v>
      </c>
      <c r="Q31" s="30">
        <v>1262.4000000000001</v>
      </c>
    </row>
    <row r="32" spans="1:17">
      <c r="A32" s="74" t="s">
        <v>42</v>
      </c>
      <c r="B32" s="70">
        <f t="shared" si="0"/>
        <v>767.40000000000009</v>
      </c>
      <c r="C32" s="21">
        <f t="shared" ca="1" si="1"/>
        <v>303.60000000000002</v>
      </c>
      <c r="D32" s="71">
        <f t="shared" ca="1" si="2"/>
        <v>55.125725338491307</v>
      </c>
      <c r="E32" s="29">
        <v>274</v>
      </c>
      <c r="F32" s="71">
        <f t="shared" si="3"/>
        <v>35.704977847276517</v>
      </c>
      <c r="G32" s="29">
        <v>29.6</v>
      </c>
      <c r="H32" s="71">
        <f t="shared" si="4"/>
        <v>3.8571800886108938</v>
      </c>
      <c r="I32" s="29">
        <v>291.60000000000002</v>
      </c>
      <c r="J32" s="71">
        <f t="shared" si="5"/>
        <v>37.998436278342453</v>
      </c>
      <c r="K32" s="29">
        <v>152</v>
      </c>
      <c r="L32" s="71">
        <f t="shared" si="6"/>
        <v>19.807140995569451</v>
      </c>
      <c r="M32" s="41">
        <v>20.2</v>
      </c>
      <c r="N32" s="71">
        <f t="shared" si="7"/>
        <v>2.6322647902006771</v>
      </c>
      <c r="O32" s="29">
        <v>938.4</v>
      </c>
      <c r="P32" s="29">
        <v>4029.3</v>
      </c>
      <c r="Q32" s="30">
        <v>3809.3</v>
      </c>
    </row>
    <row r="33" spans="1:17">
      <c r="A33" s="74" t="s">
        <v>43</v>
      </c>
      <c r="B33" s="70">
        <f t="shared" si="0"/>
        <v>708.1</v>
      </c>
      <c r="C33" s="21">
        <f t="shared" ca="1" si="1"/>
        <v>476.2</v>
      </c>
      <c r="D33" s="71">
        <f t="shared" ca="1" si="2"/>
        <v>67.196996782266723</v>
      </c>
      <c r="E33" s="29">
        <v>476.2</v>
      </c>
      <c r="F33" s="71">
        <f t="shared" si="3"/>
        <v>67.250388363225539</v>
      </c>
      <c r="G33" s="29">
        <v>0</v>
      </c>
      <c r="H33" s="71">
        <f t="shared" si="4"/>
        <v>0</v>
      </c>
      <c r="I33" s="29">
        <v>231.9</v>
      </c>
      <c r="J33" s="71">
        <f t="shared" si="5"/>
        <v>32.749611636774468</v>
      </c>
      <c r="K33" s="29">
        <v>0</v>
      </c>
      <c r="L33" s="71">
        <f t="shared" si="6"/>
        <v>0</v>
      </c>
      <c r="M33" s="29">
        <v>0</v>
      </c>
      <c r="N33" s="71">
        <f t="shared" si="7"/>
        <v>0</v>
      </c>
      <c r="O33" s="29">
        <v>76.7</v>
      </c>
      <c r="P33" s="29">
        <v>549.4</v>
      </c>
      <c r="Q33" s="30">
        <v>520.20000000000005</v>
      </c>
    </row>
    <row r="34" spans="1:17">
      <c r="A34" s="74" t="s">
        <v>44</v>
      </c>
      <c r="B34" s="70">
        <f t="shared" si="0"/>
        <v>73.099999999999994</v>
      </c>
      <c r="C34" s="21">
        <f t="shared" ca="1" si="1"/>
        <v>22</v>
      </c>
      <c r="D34" s="71">
        <f t="shared" ca="1" si="2"/>
        <v>30.698486612339931</v>
      </c>
      <c r="E34" s="29">
        <v>22</v>
      </c>
      <c r="F34" s="71">
        <f t="shared" si="3"/>
        <v>30.095759233926128</v>
      </c>
      <c r="G34" s="29">
        <v>0</v>
      </c>
      <c r="H34" s="71">
        <f t="shared" si="4"/>
        <v>0</v>
      </c>
      <c r="I34" s="29">
        <v>51.1</v>
      </c>
      <c r="J34" s="71">
        <f t="shared" si="5"/>
        <v>69.904240766073883</v>
      </c>
      <c r="K34" s="29">
        <v>0</v>
      </c>
      <c r="L34" s="71">
        <f t="shared" si="6"/>
        <v>0</v>
      </c>
      <c r="M34" s="29">
        <v>0</v>
      </c>
      <c r="N34" s="71">
        <f t="shared" si="7"/>
        <v>0</v>
      </c>
      <c r="O34" s="29">
        <v>177</v>
      </c>
      <c r="P34" s="29">
        <v>2631.6</v>
      </c>
      <c r="Q34" s="30">
        <v>2631.6</v>
      </c>
    </row>
    <row r="35" spans="1:17">
      <c r="A35" s="74" t="s">
        <v>45</v>
      </c>
      <c r="B35" s="70">
        <f t="shared" si="0"/>
        <v>1120.4000000000001</v>
      </c>
      <c r="C35" s="21">
        <f t="shared" ca="1" si="1"/>
        <v>379.7</v>
      </c>
      <c r="D35" s="71">
        <f t="shared" ca="1" si="2"/>
        <v>86.051373661428528</v>
      </c>
      <c r="E35" s="29">
        <v>290.5</v>
      </c>
      <c r="F35" s="71">
        <f t="shared" si="3"/>
        <v>25.928239914316315</v>
      </c>
      <c r="G35" s="29">
        <v>89.2</v>
      </c>
      <c r="H35" s="71">
        <f t="shared" si="4"/>
        <v>7.9614423420207068</v>
      </c>
      <c r="I35" s="29">
        <v>143.6</v>
      </c>
      <c r="J35" s="71">
        <f t="shared" si="5"/>
        <v>12.816851124598355</v>
      </c>
      <c r="K35" s="29">
        <v>597.1</v>
      </c>
      <c r="L35" s="71">
        <f t="shared" si="6"/>
        <v>53.293466619064624</v>
      </c>
      <c r="M35" s="29">
        <v>0</v>
      </c>
      <c r="N35" s="71">
        <f t="shared" si="7"/>
        <v>0</v>
      </c>
      <c r="O35" s="29">
        <v>443.1</v>
      </c>
      <c r="P35" s="29">
        <v>338.3</v>
      </c>
      <c r="Q35" s="30">
        <v>334.6</v>
      </c>
    </row>
    <row r="36" spans="1:17">
      <c r="A36" s="74" t="s">
        <v>46</v>
      </c>
      <c r="B36" s="70">
        <f t="shared" si="0"/>
        <v>2539.3000000000002</v>
      </c>
      <c r="C36" s="21">
        <f t="shared" ca="1" si="1"/>
        <v>1818.9</v>
      </c>
      <c r="D36" s="71">
        <f t="shared" ca="1" si="2"/>
        <v>96.347424817175707</v>
      </c>
      <c r="E36" s="29">
        <v>1718.9</v>
      </c>
      <c r="F36" s="71">
        <f t="shared" si="3"/>
        <v>67.691883589965741</v>
      </c>
      <c r="G36" s="29">
        <v>100</v>
      </c>
      <c r="H36" s="71">
        <f t="shared" si="4"/>
        <v>3.9380931752845267</v>
      </c>
      <c r="I36" s="29">
        <v>425.3</v>
      </c>
      <c r="J36" s="71">
        <f t="shared" si="5"/>
        <v>16.748710274485092</v>
      </c>
      <c r="K36" s="29">
        <v>9</v>
      </c>
      <c r="L36" s="71">
        <f t="shared" si="6"/>
        <v>0.35442838577560742</v>
      </c>
      <c r="M36" s="29">
        <v>286.10000000000002</v>
      </c>
      <c r="N36" s="71">
        <f t="shared" si="7"/>
        <v>11.266884574489032</v>
      </c>
      <c r="O36" s="29">
        <v>700</v>
      </c>
      <c r="P36" s="29">
        <v>1770.4</v>
      </c>
      <c r="Q36" s="30">
        <v>1770.4</v>
      </c>
    </row>
    <row r="37" spans="1:17">
      <c r="A37" s="74" t="s">
        <v>47</v>
      </c>
      <c r="B37" s="70">
        <f t="shared" si="0"/>
        <v>1137.5000000000002</v>
      </c>
      <c r="C37" s="21">
        <f t="shared" ca="1" si="1"/>
        <v>375.40000000000003</v>
      </c>
      <c r="D37" s="71">
        <f t="shared" ca="1" si="2"/>
        <v>18.371789290378754</v>
      </c>
      <c r="E37" s="35">
        <v>368.1</v>
      </c>
      <c r="F37" s="71">
        <f t="shared" si="3"/>
        <v>32.360439560439559</v>
      </c>
      <c r="G37" s="29">
        <v>7.3</v>
      </c>
      <c r="H37" s="71">
        <f t="shared" si="4"/>
        <v>0.64175824175824159</v>
      </c>
      <c r="I37" s="29">
        <v>744.2</v>
      </c>
      <c r="J37" s="71">
        <f t="shared" si="5"/>
        <v>65.424175824175819</v>
      </c>
      <c r="K37" s="29">
        <v>17.899999999999999</v>
      </c>
      <c r="L37" s="71">
        <f t="shared" si="6"/>
        <v>1.5736263736263731</v>
      </c>
      <c r="M37" s="29">
        <v>0</v>
      </c>
      <c r="N37" s="71">
        <f t="shared" si="7"/>
        <v>0</v>
      </c>
      <c r="O37" s="29">
        <v>72</v>
      </c>
      <c r="P37" s="29">
        <v>1883.8</v>
      </c>
      <c r="Q37" s="30">
        <v>475.3</v>
      </c>
    </row>
    <row r="38" spans="1:17">
      <c r="A38" s="74" t="s">
        <v>48</v>
      </c>
      <c r="B38" s="70">
        <f t="shared" si="0"/>
        <v>1382.6999999999998</v>
      </c>
      <c r="C38" s="21">
        <f t="shared" ca="1" si="1"/>
        <v>996.4</v>
      </c>
      <c r="D38" s="71">
        <f t="shared" ca="1" si="2"/>
        <v>91.007814295564231</v>
      </c>
      <c r="E38" s="29">
        <v>985.4</v>
      </c>
      <c r="F38" s="71">
        <f t="shared" si="3"/>
        <v>71.266362913140966</v>
      </c>
      <c r="G38" s="29">
        <v>11</v>
      </c>
      <c r="H38" s="71">
        <f t="shared" si="4"/>
        <v>0.79554494828957845</v>
      </c>
      <c r="I38" s="29">
        <v>84.2</v>
      </c>
      <c r="J38" s="71">
        <f t="shared" si="5"/>
        <v>6.0895349678165918</v>
      </c>
      <c r="K38" s="29">
        <v>302.10000000000002</v>
      </c>
      <c r="L38" s="71">
        <f t="shared" si="6"/>
        <v>21.84855717075288</v>
      </c>
      <c r="M38" s="29">
        <v>0</v>
      </c>
      <c r="N38" s="71">
        <f t="shared" si="7"/>
        <v>0</v>
      </c>
      <c r="O38" s="29">
        <v>5789.3</v>
      </c>
      <c r="P38" s="29">
        <v>23807.7</v>
      </c>
      <c r="Q38" s="30">
        <v>4444.5</v>
      </c>
    </row>
    <row r="39" spans="1:17">
      <c r="A39" s="74" t="s">
        <v>49</v>
      </c>
      <c r="B39" s="70">
        <f t="shared" si="0"/>
        <v>1060.4999999999998</v>
      </c>
      <c r="C39" s="21">
        <f t="shared" ca="1" si="1"/>
        <v>788.69999999999993</v>
      </c>
      <c r="D39" s="71">
        <f t="shared" ca="1" si="2"/>
        <v>87.982832618025739</v>
      </c>
      <c r="E39" s="35">
        <v>758.9</v>
      </c>
      <c r="F39" s="71">
        <f t="shared" si="3"/>
        <v>71.560584629891579</v>
      </c>
      <c r="G39" s="29">
        <v>29.8</v>
      </c>
      <c r="H39" s="71">
        <f t="shared" si="4"/>
        <v>2.8099952852428109</v>
      </c>
      <c r="I39" s="29">
        <v>268</v>
      </c>
      <c r="J39" s="71">
        <f t="shared" si="5"/>
        <v>25.271098538425274</v>
      </c>
      <c r="K39" s="29">
        <v>3.8</v>
      </c>
      <c r="L39" s="71">
        <f t="shared" si="6"/>
        <v>0.35832154644035841</v>
      </c>
      <c r="M39" s="29">
        <v>0</v>
      </c>
      <c r="N39" s="71">
        <f t="shared" si="7"/>
        <v>0</v>
      </c>
      <c r="O39" s="29">
        <v>79.2</v>
      </c>
      <c r="P39" s="29">
        <v>116.9</v>
      </c>
      <c r="Q39" s="30">
        <v>100.9</v>
      </c>
    </row>
    <row r="40" spans="1:17">
      <c r="A40" s="74" t="s">
        <v>50</v>
      </c>
      <c r="B40" s="70">
        <f t="shared" si="0"/>
        <v>932.7</v>
      </c>
      <c r="C40" s="21">
        <f t="shared" ca="1" si="1"/>
        <v>151.19999999999999</v>
      </c>
      <c r="D40" s="71">
        <f t="shared" ca="1" si="2"/>
        <v>40.080592259394621</v>
      </c>
      <c r="E40" s="29">
        <v>151.19999999999999</v>
      </c>
      <c r="F40" s="71">
        <f t="shared" si="3"/>
        <v>16.211000321646829</v>
      </c>
      <c r="G40" s="29">
        <v>0</v>
      </c>
      <c r="H40" s="71">
        <f t="shared" si="4"/>
        <v>0</v>
      </c>
      <c r="I40" s="29">
        <v>281.5</v>
      </c>
      <c r="J40" s="71">
        <f t="shared" si="5"/>
        <v>30.181194381902003</v>
      </c>
      <c r="K40" s="29">
        <v>500</v>
      </c>
      <c r="L40" s="71">
        <f t="shared" si="6"/>
        <v>53.607805296451161</v>
      </c>
      <c r="M40" s="29">
        <v>0</v>
      </c>
      <c r="N40" s="71">
        <f t="shared" si="7"/>
        <v>0</v>
      </c>
      <c r="O40" s="29">
        <v>0</v>
      </c>
      <c r="P40" s="29">
        <v>1531.2</v>
      </c>
      <c r="Q40" s="30">
        <v>1501</v>
      </c>
    </row>
    <row r="41" spans="1:17" ht="13.5" thickBot="1">
      <c r="A41" s="76" t="s">
        <v>51</v>
      </c>
      <c r="B41" s="70">
        <f t="shared" si="0"/>
        <v>3892.7</v>
      </c>
      <c r="C41" s="21">
        <f t="shared" ca="1" si="1"/>
        <v>3242.6</v>
      </c>
      <c r="D41" s="71">
        <f t="shared" ca="1" si="2"/>
        <v>92.645539671431891</v>
      </c>
      <c r="E41" s="43">
        <v>2987</v>
      </c>
      <c r="F41" s="71">
        <f t="shared" si="3"/>
        <v>76.733372723302594</v>
      </c>
      <c r="G41" s="44">
        <v>255.6</v>
      </c>
      <c r="H41" s="71">
        <f t="shared" si="4"/>
        <v>6.5661366146890332</v>
      </c>
      <c r="I41" s="44">
        <v>484.5</v>
      </c>
      <c r="J41" s="71">
        <f t="shared" si="5"/>
        <v>12.446373982069002</v>
      </c>
      <c r="K41" s="44">
        <v>89.4</v>
      </c>
      <c r="L41" s="71">
        <f t="shared" si="6"/>
        <v>2.2966064685179957</v>
      </c>
      <c r="M41" s="44">
        <v>76.2</v>
      </c>
      <c r="N41" s="71">
        <f t="shared" si="7"/>
        <v>1.9575102114213785</v>
      </c>
      <c r="O41" s="44">
        <v>888.7</v>
      </c>
      <c r="P41" s="44">
        <v>17820.900000000001</v>
      </c>
      <c r="Q41" s="45">
        <v>5544.5</v>
      </c>
    </row>
    <row r="42" spans="1:17" ht="13.5" thickBot="1">
      <c r="A42" s="77" t="s">
        <v>6</v>
      </c>
      <c r="B42" s="78">
        <f>SUM(B6:B41)</f>
        <v>68037.100000000006</v>
      </c>
      <c r="C42" s="79">
        <f>E42+G42</f>
        <v>47433.3</v>
      </c>
      <c r="D42" s="71">
        <f t="shared" si="2"/>
        <v>69.716816266419343</v>
      </c>
      <c r="E42" s="80">
        <f>SUM(E6:E41)</f>
        <v>42023.4</v>
      </c>
      <c r="F42" s="71">
        <f t="shared" si="3"/>
        <v>61.765419161016553</v>
      </c>
      <c r="G42" s="80">
        <f>SUM(G6:G41)</f>
        <v>5409.9000000000015</v>
      </c>
      <c r="H42" s="71">
        <f t="shared" si="4"/>
        <v>7.9513971054027897</v>
      </c>
      <c r="I42" s="80">
        <f>SUM(I6:I41)</f>
        <v>15044.1</v>
      </c>
      <c r="J42" s="71">
        <f t="shared" si="5"/>
        <v>22.111612634871268</v>
      </c>
      <c r="K42" s="80">
        <f>SUM(K6:K41)</f>
        <v>4628.5</v>
      </c>
      <c r="L42" s="71">
        <f t="shared" si="6"/>
        <v>6.8029060615458326</v>
      </c>
      <c r="M42" s="80">
        <f>SUM(M6:M41)</f>
        <v>931.2</v>
      </c>
      <c r="N42" s="71">
        <f t="shared" si="7"/>
        <v>1.3686650371635474</v>
      </c>
      <c r="O42" s="80">
        <f>SUM(O6:O41)</f>
        <v>38918.999999999993</v>
      </c>
      <c r="P42" s="80">
        <f>SUM(P6:P41)</f>
        <v>226258.6</v>
      </c>
      <c r="Q42" s="80">
        <f>SUM(Q6:Q41)</f>
        <v>128918.3</v>
      </c>
    </row>
  </sheetData>
  <mergeCells count="4">
    <mergeCell ref="A1:Q1"/>
    <mergeCell ref="A2:A4"/>
    <mergeCell ref="B2:M2"/>
    <mergeCell ref="D3:H3"/>
  </mergeCells>
  <pageMargins left="0.41000000000000003" right="0.27" top="0.2" bottom="0.17" header="0.17" footer="0.17"/>
  <pageSetup scale="90" fitToWidth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/>
  </sheetViews>
  <sheetFormatPr defaultRowHeight="12.75"/>
  <cols>
    <col min="1" max="1" width="9.85546875" style="1" customWidth="1"/>
    <col min="2" max="2" width="8.28515625" style="1" customWidth="1"/>
    <col min="3" max="4" width="8.140625" style="1" customWidth="1"/>
    <col min="5" max="5" width="7.140625" style="1" customWidth="1"/>
    <col min="6" max="6" width="7.42578125" style="1" customWidth="1"/>
    <col min="7" max="7" width="6.42578125" style="1" customWidth="1"/>
    <col min="8" max="8" width="6.5703125" style="1" customWidth="1"/>
    <col min="9" max="9" width="8.42578125" style="1" customWidth="1"/>
    <col min="10" max="10" width="8.140625" style="1" customWidth="1"/>
    <col min="11" max="11" width="8.28515625" style="1" customWidth="1"/>
    <col min="12" max="12" width="5.42578125" style="1" customWidth="1"/>
    <col min="13" max="13" width="6.5703125" style="1" customWidth="1"/>
    <col min="14" max="14" width="9.140625" customWidth="1"/>
  </cols>
  <sheetData>
    <row r="1" spans="1:13">
      <c r="A1" s="251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3" ht="6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M2" s="4"/>
    </row>
    <row r="3" spans="1:13" ht="20.25" customHeight="1">
      <c r="A3" s="252" t="s">
        <v>70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ht="32.25" customHeight="1">
      <c r="A4" s="253" t="s">
        <v>0</v>
      </c>
      <c r="B4" s="254" t="s">
        <v>1</v>
      </c>
      <c r="C4" s="254"/>
      <c r="D4" s="254"/>
      <c r="E4" s="254"/>
      <c r="F4" s="254"/>
      <c r="G4" s="254"/>
      <c r="H4" s="254"/>
      <c r="I4" s="249" t="s">
        <v>2</v>
      </c>
      <c r="J4" s="249" t="s">
        <v>3</v>
      </c>
      <c r="K4" s="249" t="s">
        <v>4</v>
      </c>
      <c r="L4" s="250" t="s">
        <v>5</v>
      </c>
      <c r="M4" s="250"/>
    </row>
    <row r="5" spans="1:13">
      <c r="A5" s="253"/>
      <c r="B5" s="249" t="s">
        <v>6</v>
      </c>
      <c r="C5" s="249" t="s">
        <v>7</v>
      </c>
      <c r="D5" s="255" t="s">
        <v>8</v>
      </c>
      <c r="E5" s="255"/>
      <c r="F5" s="249" t="s">
        <v>9</v>
      </c>
      <c r="G5" s="249" t="s">
        <v>56</v>
      </c>
      <c r="H5" s="249" t="s">
        <v>11</v>
      </c>
      <c r="I5" s="249"/>
      <c r="J5" s="249"/>
      <c r="K5" s="249"/>
      <c r="L5" s="249" t="s">
        <v>12</v>
      </c>
      <c r="M5" s="250" t="s">
        <v>13</v>
      </c>
    </row>
    <row r="6" spans="1:13" ht="54.75" customHeight="1">
      <c r="A6" s="253"/>
      <c r="B6" s="249"/>
      <c r="C6" s="249"/>
      <c r="D6" s="17" t="s">
        <v>14</v>
      </c>
      <c r="E6" s="17" t="s">
        <v>15</v>
      </c>
      <c r="F6" s="249"/>
      <c r="G6" s="249"/>
      <c r="H6" s="249"/>
      <c r="I6" s="249"/>
      <c r="J6" s="249"/>
      <c r="K6" s="249"/>
      <c r="L6" s="249"/>
      <c r="M6" s="250"/>
    </row>
    <row r="7" spans="1:13" s="11" customFormat="1" ht="14.25" customHeight="1" thickBot="1">
      <c r="A7" s="7">
        <v>1</v>
      </c>
      <c r="B7" s="8">
        <v>2</v>
      </c>
      <c r="C7" s="9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18">
        <v>13</v>
      </c>
    </row>
    <row r="8" spans="1:13" s="26" customFormat="1">
      <c r="A8" s="19" t="s">
        <v>16</v>
      </c>
      <c r="B8" s="81">
        <f t="shared" ref="B8:B43" si="0">D8+E8+F8+G8+H8</f>
        <v>6465.2</v>
      </c>
      <c r="C8" s="82">
        <f t="shared" ref="C8:C44" si="1">D8+E8</f>
        <v>3865.7</v>
      </c>
      <c r="D8" s="82">
        <v>3751.7</v>
      </c>
      <c r="E8" s="83">
        <v>114</v>
      </c>
      <c r="F8" s="83">
        <v>2498.5</v>
      </c>
      <c r="G8" s="83">
        <v>101</v>
      </c>
      <c r="H8" s="83">
        <v>0</v>
      </c>
      <c r="I8" s="83">
        <v>13150.6</v>
      </c>
      <c r="J8" s="83">
        <v>77984.2</v>
      </c>
      <c r="K8" s="84">
        <v>32670.6</v>
      </c>
      <c r="L8" s="85">
        <v>2131</v>
      </c>
      <c r="M8" s="86">
        <v>2517</v>
      </c>
    </row>
    <row r="9" spans="1:13" s="26" customFormat="1">
      <c r="A9" s="27" t="s">
        <v>17</v>
      </c>
      <c r="B9" s="81">
        <f t="shared" si="0"/>
        <v>3250.2</v>
      </c>
      <c r="C9" s="82">
        <f t="shared" si="1"/>
        <v>1465.8</v>
      </c>
      <c r="D9" s="87">
        <v>1464.6</v>
      </c>
      <c r="E9" s="88">
        <v>1.2</v>
      </c>
      <c r="F9" s="88">
        <v>1131.7</v>
      </c>
      <c r="G9" s="88">
        <v>507</v>
      </c>
      <c r="H9" s="88">
        <v>145.69999999999999</v>
      </c>
      <c r="I9" s="88">
        <v>372.6</v>
      </c>
      <c r="J9" s="88">
        <v>1290.3</v>
      </c>
      <c r="K9" s="89">
        <v>972.7</v>
      </c>
      <c r="L9" s="90">
        <v>26</v>
      </c>
      <c r="M9" s="91">
        <v>44</v>
      </c>
    </row>
    <row r="10" spans="1:13" s="26" customFormat="1">
      <c r="A10" s="27" t="s">
        <v>18</v>
      </c>
      <c r="B10" s="81">
        <f t="shared" si="0"/>
        <v>1622.3</v>
      </c>
      <c r="C10" s="82">
        <f t="shared" si="1"/>
        <v>1373.1</v>
      </c>
      <c r="D10" s="87">
        <v>1008.9</v>
      </c>
      <c r="E10" s="88">
        <v>364.2</v>
      </c>
      <c r="F10" s="88">
        <v>135.19999999999999</v>
      </c>
      <c r="G10" s="88">
        <v>0</v>
      </c>
      <c r="H10" s="88">
        <v>114</v>
      </c>
      <c r="I10" s="88">
        <v>0</v>
      </c>
      <c r="J10" s="88">
        <v>4757.5</v>
      </c>
      <c r="K10" s="89">
        <v>4742.6000000000004</v>
      </c>
      <c r="L10" s="90">
        <v>151</v>
      </c>
      <c r="M10" s="91">
        <v>203</v>
      </c>
    </row>
    <row r="11" spans="1:13" s="26" customFormat="1">
      <c r="A11" s="27" t="s">
        <v>19</v>
      </c>
      <c r="B11" s="81">
        <f t="shared" si="0"/>
        <v>499.2</v>
      </c>
      <c r="C11" s="82">
        <f t="shared" si="1"/>
        <v>279.3</v>
      </c>
      <c r="D11" s="87">
        <v>279.3</v>
      </c>
      <c r="E11" s="88">
        <v>0</v>
      </c>
      <c r="F11" s="88">
        <v>91.2</v>
      </c>
      <c r="G11" s="88">
        <v>0</v>
      </c>
      <c r="H11" s="88">
        <v>128.69999999999999</v>
      </c>
      <c r="I11" s="88">
        <v>0</v>
      </c>
      <c r="J11" s="88">
        <v>336.2</v>
      </c>
      <c r="K11" s="89">
        <v>336.2</v>
      </c>
      <c r="L11" s="90">
        <v>5</v>
      </c>
      <c r="M11" s="91">
        <v>14</v>
      </c>
    </row>
    <row r="12" spans="1:13" s="26" customFormat="1">
      <c r="A12" s="27" t="s">
        <v>20</v>
      </c>
      <c r="B12" s="81">
        <f t="shared" si="0"/>
        <v>502.2</v>
      </c>
      <c r="C12" s="82">
        <f t="shared" si="1"/>
        <v>324.2</v>
      </c>
      <c r="D12" s="87">
        <v>298.7</v>
      </c>
      <c r="E12" s="88">
        <v>25.5</v>
      </c>
      <c r="F12" s="88">
        <v>178</v>
      </c>
      <c r="G12" s="88">
        <v>0</v>
      </c>
      <c r="H12" s="88">
        <v>0</v>
      </c>
      <c r="I12" s="88">
        <v>178.3</v>
      </c>
      <c r="J12" s="88">
        <v>825</v>
      </c>
      <c r="K12" s="89">
        <v>825</v>
      </c>
      <c r="L12" s="90">
        <v>86</v>
      </c>
      <c r="M12" s="91">
        <v>132</v>
      </c>
    </row>
    <row r="13" spans="1:13" s="26" customFormat="1">
      <c r="A13" s="27" t="s">
        <v>21</v>
      </c>
      <c r="B13" s="81">
        <f t="shared" si="0"/>
        <v>1894.7</v>
      </c>
      <c r="C13" s="82">
        <f t="shared" si="1"/>
        <v>1459.5</v>
      </c>
      <c r="D13" s="87">
        <v>1341.6</v>
      </c>
      <c r="E13" s="88">
        <v>117.9</v>
      </c>
      <c r="F13" s="88">
        <v>275.39999999999998</v>
      </c>
      <c r="G13" s="88">
        <v>70.3</v>
      </c>
      <c r="H13" s="88">
        <v>89.5</v>
      </c>
      <c r="I13" s="88">
        <v>347.3</v>
      </c>
      <c r="J13" s="88">
        <v>3480.3</v>
      </c>
      <c r="K13" s="89">
        <v>232.8</v>
      </c>
      <c r="L13" s="90">
        <v>119</v>
      </c>
      <c r="M13" s="91">
        <v>160</v>
      </c>
    </row>
    <row r="14" spans="1:13" s="26" customFormat="1">
      <c r="A14" s="27" t="s">
        <v>22</v>
      </c>
      <c r="B14" s="81">
        <f t="shared" si="0"/>
        <v>1839.4</v>
      </c>
      <c r="C14" s="82">
        <f t="shared" si="1"/>
        <v>1057</v>
      </c>
      <c r="D14" s="87">
        <v>972.3</v>
      </c>
      <c r="E14" s="88">
        <v>84.7</v>
      </c>
      <c r="F14" s="88">
        <v>496</v>
      </c>
      <c r="G14" s="88">
        <v>266.2</v>
      </c>
      <c r="H14" s="88">
        <v>20.2</v>
      </c>
      <c r="I14" s="88">
        <v>227.2</v>
      </c>
      <c r="J14" s="88">
        <v>182.3</v>
      </c>
      <c r="K14" s="89">
        <v>182.3</v>
      </c>
      <c r="L14" s="90">
        <v>13</v>
      </c>
      <c r="M14" s="91">
        <v>20</v>
      </c>
    </row>
    <row r="15" spans="1:13" s="26" customFormat="1">
      <c r="A15" s="27" t="s">
        <v>23</v>
      </c>
      <c r="B15" s="81">
        <f t="shared" si="0"/>
        <v>2367.5</v>
      </c>
      <c r="C15" s="82">
        <f t="shared" si="1"/>
        <v>1346.6</v>
      </c>
      <c r="D15" s="87">
        <v>1346.6</v>
      </c>
      <c r="E15" s="88">
        <v>0</v>
      </c>
      <c r="F15" s="88">
        <v>15.7</v>
      </c>
      <c r="G15" s="88">
        <v>1005.2</v>
      </c>
      <c r="H15" s="88">
        <v>0</v>
      </c>
      <c r="I15" s="88">
        <v>685.2</v>
      </c>
      <c r="J15" s="88">
        <v>1465</v>
      </c>
      <c r="K15" s="89">
        <v>1070.7</v>
      </c>
      <c r="L15" s="90">
        <v>15</v>
      </c>
      <c r="M15" s="91">
        <v>15</v>
      </c>
    </row>
    <row r="16" spans="1:13" s="26" customFormat="1">
      <c r="A16" s="27" t="s">
        <v>24</v>
      </c>
      <c r="B16" s="81">
        <f t="shared" si="0"/>
        <v>950.49999999999989</v>
      </c>
      <c r="C16" s="82">
        <f t="shared" si="1"/>
        <v>724.09999999999991</v>
      </c>
      <c r="D16" s="92">
        <v>529.29999999999995</v>
      </c>
      <c r="E16" s="88">
        <v>194.8</v>
      </c>
      <c r="F16" s="88">
        <v>158.80000000000001</v>
      </c>
      <c r="G16" s="88">
        <v>67.599999999999994</v>
      </c>
      <c r="H16" s="88">
        <v>0</v>
      </c>
      <c r="I16" s="88">
        <v>1862.9</v>
      </c>
      <c r="J16" s="88">
        <v>2857.1</v>
      </c>
      <c r="K16" s="89">
        <v>1795.6</v>
      </c>
      <c r="L16" s="90">
        <v>67</v>
      </c>
      <c r="M16" s="91">
        <v>67</v>
      </c>
    </row>
    <row r="17" spans="1:13" s="26" customFormat="1">
      <c r="A17" s="27" t="s">
        <v>25</v>
      </c>
      <c r="B17" s="81">
        <f t="shared" si="0"/>
        <v>1721.1</v>
      </c>
      <c r="C17" s="82">
        <f t="shared" si="1"/>
        <v>1708</v>
      </c>
      <c r="D17" s="92">
        <v>1708</v>
      </c>
      <c r="E17" s="88">
        <v>0</v>
      </c>
      <c r="F17" s="88">
        <v>13.1</v>
      </c>
      <c r="G17" s="88">
        <v>0</v>
      </c>
      <c r="H17" s="88">
        <v>0</v>
      </c>
      <c r="I17" s="88">
        <v>60.8</v>
      </c>
      <c r="J17" s="88">
        <v>331.3</v>
      </c>
      <c r="K17" s="89">
        <v>0</v>
      </c>
      <c r="L17" s="90">
        <v>27</v>
      </c>
      <c r="M17" s="91">
        <v>29</v>
      </c>
    </row>
    <row r="18" spans="1:13" s="26" customFormat="1">
      <c r="A18" s="34" t="s">
        <v>26</v>
      </c>
      <c r="B18" s="81">
        <f t="shared" si="0"/>
        <v>545.5</v>
      </c>
      <c r="C18" s="82">
        <f t="shared" si="1"/>
        <v>422</v>
      </c>
      <c r="D18" s="88">
        <v>361.3</v>
      </c>
      <c r="E18" s="88">
        <v>60.7</v>
      </c>
      <c r="F18" s="88">
        <v>123.5</v>
      </c>
      <c r="G18" s="88">
        <v>0</v>
      </c>
      <c r="H18" s="88">
        <v>0</v>
      </c>
      <c r="I18" s="88">
        <v>341.2</v>
      </c>
      <c r="J18" s="88">
        <v>17033.900000000001</v>
      </c>
      <c r="K18" s="89">
        <v>16620.2</v>
      </c>
      <c r="L18" s="90">
        <v>40</v>
      </c>
      <c r="M18" s="91">
        <v>61</v>
      </c>
    </row>
    <row r="19" spans="1:13" s="26" customFormat="1">
      <c r="A19" s="34" t="s">
        <v>27</v>
      </c>
      <c r="B19" s="81">
        <f t="shared" si="0"/>
        <v>15881.699999999999</v>
      </c>
      <c r="C19" s="82">
        <f t="shared" si="1"/>
        <v>12597.8</v>
      </c>
      <c r="D19" s="93">
        <v>9424.9</v>
      </c>
      <c r="E19" s="88">
        <v>3172.9</v>
      </c>
      <c r="F19" s="88">
        <v>3283.9</v>
      </c>
      <c r="G19" s="88">
        <v>0</v>
      </c>
      <c r="H19" s="88">
        <v>0</v>
      </c>
      <c r="I19" s="88">
        <v>8148.4</v>
      </c>
      <c r="J19" s="88">
        <v>26609.5</v>
      </c>
      <c r="K19" s="89">
        <v>20719.400000000001</v>
      </c>
      <c r="L19" s="90">
        <v>3</v>
      </c>
      <c r="M19" s="91">
        <v>20</v>
      </c>
    </row>
    <row r="20" spans="1:13" s="26" customFormat="1">
      <c r="A20" s="34" t="s">
        <v>28</v>
      </c>
      <c r="B20" s="81">
        <f t="shared" si="0"/>
        <v>1141.8</v>
      </c>
      <c r="C20" s="82">
        <f t="shared" si="1"/>
        <v>910.2</v>
      </c>
      <c r="D20" s="88">
        <v>910.2</v>
      </c>
      <c r="E20" s="88">
        <v>0</v>
      </c>
      <c r="F20" s="88">
        <v>230</v>
      </c>
      <c r="G20" s="88">
        <v>1.6</v>
      </c>
      <c r="H20" s="88">
        <v>0</v>
      </c>
      <c r="I20" s="88">
        <v>0</v>
      </c>
      <c r="J20" s="88">
        <v>51.7</v>
      </c>
      <c r="K20" s="89">
        <v>0</v>
      </c>
      <c r="L20" s="90">
        <v>22</v>
      </c>
      <c r="M20" s="91">
        <v>22</v>
      </c>
    </row>
    <row r="21" spans="1:13" s="26" customFormat="1">
      <c r="A21" s="34" t="s">
        <v>29</v>
      </c>
      <c r="B21" s="81">
        <f t="shared" si="0"/>
        <v>1472.9999999999998</v>
      </c>
      <c r="C21" s="82">
        <f t="shared" si="1"/>
        <v>1128.1999999999998</v>
      </c>
      <c r="D21" s="88">
        <v>408.9</v>
      </c>
      <c r="E21" s="88">
        <v>719.3</v>
      </c>
      <c r="F21" s="88">
        <v>270.5</v>
      </c>
      <c r="G21" s="88">
        <v>74.3</v>
      </c>
      <c r="H21" s="88">
        <v>0</v>
      </c>
      <c r="I21" s="88">
        <v>1135.5999999999999</v>
      </c>
      <c r="J21" s="94">
        <v>10284.200000000001</v>
      </c>
      <c r="K21" s="89">
        <v>10216.5</v>
      </c>
      <c r="L21" s="90">
        <v>48</v>
      </c>
      <c r="M21" s="91">
        <v>49</v>
      </c>
    </row>
    <row r="22" spans="1:13" s="26" customFormat="1">
      <c r="A22" s="34" t="s">
        <v>30</v>
      </c>
      <c r="B22" s="81">
        <f t="shared" si="0"/>
        <v>314.90000000000003</v>
      </c>
      <c r="C22" s="82">
        <f t="shared" si="1"/>
        <v>79.5</v>
      </c>
      <c r="D22" s="88">
        <v>79.5</v>
      </c>
      <c r="E22" s="88">
        <v>0</v>
      </c>
      <c r="F22" s="88">
        <v>126.5</v>
      </c>
      <c r="G22" s="88">
        <v>74.599999999999994</v>
      </c>
      <c r="H22" s="88">
        <v>34.299999999999997</v>
      </c>
      <c r="I22" s="88">
        <v>44.2</v>
      </c>
      <c r="J22" s="88">
        <v>74.599999999999994</v>
      </c>
      <c r="K22" s="89">
        <v>74.599999999999994</v>
      </c>
      <c r="L22" s="90">
        <v>8</v>
      </c>
      <c r="M22" s="91">
        <v>14</v>
      </c>
    </row>
    <row r="23" spans="1:13" s="26" customFormat="1">
      <c r="A23" s="34" t="s">
        <v>31</v>
      </c>
      <c r="B23" s="81">
        <f t="shared" si="0"/>
        <v>699.69999999999993</v>
      </c>
      <c r="C23" s="82">
        <f t="shared" si="1"/>
        <v>513.1</v>
      </c>
      <c r="D23" s="88">
        <v>513.1</v>
      </c>
      <c r="E23" s="88">
        <v>0</v>
      </c>
      <c r="F23" s="88">
        <v>152.19999999999999</v>
      </c>
      <c r="G23" s="88">
        <v>34.4</v>
      </c>
      <c r="H23" s="88">
        <v>0</v>
      </c>
      <c r="I23" s="88">
        <v>0</v>
      </c>
      <c r="J23" s="88">
        <v>6479.3</v>
      </c>
      <c r="K23" s="89">
        <v>3896</v>
      </c>
      <c r="L23" s="90">
        <v>75</v>
      </c>
      <c r="M23" s="91">
        <v>125</v>
      </c>
    </row>
    <row r="24" spans="1:13" s="26" customFormat="1">
      <c r="A24" s="34" t="s">
        <v>32</v>
      </c>
      <c r="B24" s="81">
        <f t="shared" si="0"/>
        <v>2779.7000000000003</v>
      </c>
      <c r="C24" s="82">
        <f t="shared" si="1"/>
        <v>2151.6</v>
      </c>
      <c r="D24" s="88">
        <v>2151.6</v>
      </c>
      <c r="E24" s="88">
        <v>0</v>
      </c>
      <c r="F24" s="88">
        <v>304.8</v>
      </c>
      <c r="G24" s="88">
        <v>323.3</v>
      </c>
      <c r="H24" s="88">
        <v>0</v>
      </c>
      <c r="I24" s="88">
        <v>1240.0999999999999</v>
      </c>
      <c r="J24" s="88">
        <v>6290.8</v>
      </c>
      <c r="K24" s="89">
        <v>5271.9</v>
      </c>
      <c r="L24" s="90">
        <v>114</v>
      </c>
      <c r="M24" s="91">
        <v>162</v>
      </c>
    </row>
    <row r="25" spans="1:13" s="26" customFormat="1">
      <c r="A25" s="34" t="s">
        <v>33</v>
      </c>
      <c r="B25" s="81">
        <f t="shared" si="0"/>
        <v>3034.7999999999997</v>
      </c>
      <c r="C25" s="82">
        <f t="shared" si="1"/>
        <v>2861.2999999999997</v>
      </c>
      <c r="D25" s="88">
        <v>2835.7</v>
      </c>
      <c r="E25" s="88">
        <v>25.6</v>
      </c>
      <c r="F25" s="88">
        <v>65.3</v>
      </c>
      <c r="G25" s="88">
        <v>108.2</v>
      </c>
      <c r="H25" s="88">
        <v>0</v>
      </c>
      <c r="I25" s="88">
        <v>1.3</v>
      </c>
      <c r="J25" s="88">
        <v>1893.1</v>
      </c>
      <c r="K25" s="89">
        <v>1893.1</v>
      </c>
      <c r="L25" s="90">
        <v>142</v>
      </c>
      <c r="M25" s="91">
        <v>142</v>
      </c>
    </row>
    <row r="26" spans="1:13" s="26" customFormat="1">
      <c r="A26" s="34" t="s">
        <v>34</v>
      </c>
      <c r="B26" s="81">
        <f t="shared" si="0"/>
        <v>997.1</v>
      </c>
      <c r="C26" s="82">
        <f t="shared" si="1"/>
        <v>891.2</v>
      </c>
      <c r="D26" s="88">
        <v>891.2</v>
      </c>
      <c r="E26" s="88">
        <v>0</v>
      </c>
      <c r="F26" s="88">
        <v>105.9</v>
      </c>
      <c r="G26" s="88">
        <v>0</v>
      </c>
      <c r="H26" s="88">
        <v>0</v>
      </c>
      <c r="I26" s="88">
        <v>0</v>
      </c>
      <c r="J26" s="88">
        <v>661.6</v>
      </c>
      <c r="K26" s="89">
        <v>661.6</v>
      </c>
      <c r="L26" s="90">
        <v>2</v>
      </c>
      <c r="M26" s="91">
        <v>8</v>
      </c>
    </row>
    <row r="27" spans="1:13" s="26" customFormat="1">
      <c r="A27" s="34" t="s">
        <v>35</v>
      </c>
      <c r="B27" s="81">
        <f t="shared" si="0"/>
        <v>1564.5</v>
      </c>
      <c r="C27" s="82">
        <f t="shared" si="1"/>
        <v>843.4</v>
      </c>
      <c r="D27" s="88">
        <v>843.4</v>
      </c>
      <c r="E27" s="88">
        <v>0</v>
      </c>
      <c r="F27" s="88">
        <v>721.1</v>
      </c>
      <c r="G27" s="88">
        <v>0</v>
      </c>
      <c r="H27" s="88">
        <v>0</v>
      </c>
      <c r="I27" s="88">
        <v>0</v>
      </c>
      <c r="J27" s="88">
        <v>843.8</v>
      </c>
      <c r="K27" s="89">
        <v>794.9</v>
      </c>
      <c r="L27" s="90">
        <v>20</v>
      </c>
      <c r="M27" s="91">
        <v>40</v>
      </c>
    </row>
    <row r="28" spans="1:13" s="26" customFormat="1">
      <c r="A28" s="34" t="s">
        <v>36</v>
      </c>
      <c r="B28" s="81">
        <f t="shared" si="0"/>
        <v>1521.8</v>
      </c>
      <c r="C28" s="82">
        <f t="shared" si="1"/>
        <v>588.30000000000007</v>
      </c>
      <c r="D28" s="88">
        <v>581.70000000000005</v>
      </c>
      <c r="E28" s="88">
        <v>6.6</v>
      </c>
      <c r="F28" s="88">
        <v>876.4</v>
      </c>
      <c r="G28" s="88">
        <v>57.1</v>
      </c>
      <c r="H28" s="88">
        <v>0</v>
      </c>
      <c r="I28" s="88">
        <v>64</v>
      </c>
      <c r="J28" s="88">
        <v>306.2</v>
      </c>
      <c r="K28" s="89">
        <v>242.2</v>
      </c>
      <c r="L28" s="90">
        <v>100</v>
      </c>
      <c r="M28" s="91">
        <v>172</v>
      </c>
    </row>
    <row r="29" spans="1:13" s="26" customFormat="1">
      <c r="A29" s="34" t="s">
        <v>37</v>
      </c>
      <c r="B29" s="81">
        <f t="shared" si="0"/>
        <v>146.80000000000001</v>
      </c>
      <c r="C29" s="82">
        <f t="shared" si="1"/>
        <v>121.7</v>
      </c>
      <c r="D29" s="88">
        <v>121.7</v>
      </c>
      <c r="E29" s="88">
        <v>0</v>
      </c>
      <c r="F29" s="88">
        <v>17.2</v>
      </c>
      <c r="G29" s="88">
        <v>0</v>
      </c>
      <c r="H29" s="88">
        <v>7.9</v>
      </c>
      <c r="I29" s="88">
        <v>607.6</v>
      </c>
      <c r="J29" s="88">
        <v>2676.2</v>
      </c>
      <c r="K29" s="89">
        <v>228</v>
      </c>
      <c r="L29" s="90">
        <v>15</v>
      </c>
      <c r="M29" s="91">
        <v>20</v>
      </c>
    </row>
    <row r="30" spans="1:13" s="26" customFormat="1">
      <c r="A30" s="34" t="s">
        <v>38</v>
      </c>
      <c r="B30" s="81">
        <f t="shared" si="0"/>
        <v>431.20000000000005</v>
      </c>
      <c r="C30" s="82">
        <f t="shared" si="1"/>
        <v>334.2</v>
      </c>
      <c r="D30" s="88">
        <v>334.2</v>
      </c>
      <c r="E30" s="88">
        <v>0</v>
      </c>
      <c r="F30" s="88">
        <v>93.9</v>
      </c>
      <c r="G30" s="88">
        <v>3.1</v>
      </c>
      <c r="H30" s="88">
        <v>0</v>
      </c>
      <c r="I30" s="88">
        <v>10.3</v>
      </c>
      <c r="J30" s="88">
        <v>409.8</v>
      </c>
      <c r="K30" s="89">
        <v>217</v>
      </c>
      <c r="L30" s="90">
        <v>49</v>
      </c>
      <c r="M30" s="91">
        <v>49</v>
      </c>
    </row>
    <row r="31" spans="1:13" s="40" customFormat="1">
      <c r="A31" s="34" t="s">
        <v>39</v>
      </c>
      <c r="B31" s="81">
        <f t="shared" si="0"/>
        <v>544</v>
      </c>
      <c r="C31" s="82">
        <f t="shared" si="1"/>
        <v>277</v>
      </c>
      <c r="D31" s="93">
        <v>277</v>
      </c>
      <c r="E31" s="93">
        <v>0</v>
      </c>
      <c r="F31" s="93">
        <v>35</v>
      </c>
      <c r="G31" s="93">
        <v>232</v>
      </c>
      <c r="H31" s="93">
        <v>0</v>
      </c>
      <c r="I31" s="93">
        <v>112</v>
      </c>
      <c r="J31" s="93">
        <v>503.2</v>
      </c>
      <c r="K31" s="95">
        <v>391.2</v>
      </c>
      <c r="L31" s="96">
        <v>49</v>
      </c>
      <c r="M31" s="97">
        <v>49</v>
      </c>
    </row>
    <row r="32" spans="1:13" s="26" customFormat="1">
      <c r="A32" s="34" t="s">
        <v>40</v>
      </c>
      <c r="B32" s="81">
        <f t="shared" si="0"/>
        <v>1598.8</v>
      </c>
      <c r="C32" s="82">
        <f t="shared" si="1"/>
        <v>983</v>
      </c>
      <c r="D32" s="88">
        <v>983</v>
      </c>
      <c r="E32" s="88">
        <v>0</v>
      </c>
      <c r="F32" s="88">
        <v>576.1</v>
      </c>
      <c r="G32" s="88">
        <v>31.3</v>
      </c>
      <c r="H32" s="88">
        <v>8.4</v>
      </c>
      <c r="I32" s="88">
        <v>685</v>
      </c>
      <c r="J32" s="88">
        <v>2644.6</v>
      </c>
      <c r="K32" s="89">
        <v>2468.5</v>
      </c>
      <c r="L32" s="90">
        <v>27</v>
      </c>
      <c r="M32" s="91">
        <v>62</v>
      </c>
    </row>
    <row r="33" spans="1:15" s="26" customFormat="1">
      <c r="A33" s="34" t="s">
        <v>41</v>
      </c>
      <c r="B33" s="81">
        <f t="shared" si="0"/>
        <v>635.09999999999991</v>
      </c>
      <c r="C33" s="82">
        <f t="shared" si="1"/>
        <v>572.79999999999995</v>
      </c>
      <c r="D33" s="88">
        <v>572.79999999999995</v>
      </c>
      <c r="E33" s="88">
        <v>0</v>
      </c>
      <c r="F33" s="88">
        <v>62.3</v>
      </c>
      <c r="G33" s="88">
        <v>0</v>
      </c>
      <c r="H33" s="88">
        <v>0</v>
      </c>
      <c r="I33" s="98">
        <v>480</v>
      </c>
      <c r="J33" s="88">
        <v>1507.4</v>
      </c>
      <c r="K33" s="89">
        <v>1262.4000000000001</v>
      </c>
      <c r="L33" s="90">
        <v>63</v>
      </c>
      <c r="M33" s="91">
        <v>116</v>
      </c>
    </row>
    <row r="34" spans="1:15" s="26" customFormat="1">
      <c r="A34" s="34" t="s">
        <v>42</v>
      </c>
      <c r="B34" s="81">
        <f t="shared" si="0"/>
        <v>767.40000000000009</v>
      </c>
      <c r="C34" s="82">
        <f t="shared" si="1"/>
        <v>303.60000000000002</v>
      </c>
      <c r="D34" s="88">
        <v>274</v>
      </c>
      <c r="E34" s="88">
        <v>29.6</v>
      </c>
      <c r="F34" s="88">
        <v>291.60000000000002</v>
      </c>
      <c r="G34" s="88">
        <v>152</v>
      </c>
      <c r="H34" s="98">
        <v>20.2</v>
      </c>
      <c r="I34" s="88">
        <v>938.4</v>
      </c>
      <c r="J34" s="88">
        <v>4029.3</v>
      </c>
      <c r="K34" s="89">
        <v>3809.3</v>
      </c>
      <c r="L34" s="90">
        <v>28</v>
      </c>
      <c r="M34" s="91">
        <v>38</v>
      </c>
    </row>
    <row r="35" spans="1:15" s="26" customFormat="1">
      <c r="A35" s="34" t="s">
        <v>43</v>
      </c>
      <c r="B35" s="81">
        <f t="shared" si="0"/>
        <v>708.1</v>
      </c>
      <c r="C35" s="82">
        <f t="shared" si="1"/>
        <v>476.2</v>
      </c>
      <c r="D35" s="88">
        <v>476.2</v>
      </c>
      <c r="E35" s="88">
        <v>0</v>
      </c>
      <c r="F35" s="88">
        <v>231.9</v>
      </c>
      <c r="G35" s="88">
        <v>0</v>
      </c>
      <c r="H35" s="88">
        <v>0</v>
      </c>
      <c r="I35" s="88">
        <v>76.7</v>
      </c>
      <c r="J35" s="88">
        <v>549.4</v>
      </c>
      <c r="K35" s="89">
        <v>520.20000000000005</v>
      </c>
      <c r="L35" s="90">
        <v>10</v>
      </c>
      <c r="M35" s="91">
        <v>10</v>
      </c>
    </row>
    <row r="36" spans="1:15" s="26" customFormat="1">
      <c r="A36" s="34" t="s">
        <v>44</v>
      </c>
      <c r="B36" s="81">
        <f t="shared" si="0"/>
        <v>73.099999999999994</v>
      </c>
      <c r="C36" s="82">
        <f t="shared" si="1"/>
        <v>22</v>
      </c>
      <c r="D36" s="88">
        <v>22</v>
      </c>
      <c r="E36" s="88">
        <v>0</v>
      </c>
      <c r="F36" s="88">
        <v>51.1</v>
      </c>
      <c r="G36" s="88">
        <v>0</v>
      </c>
      <c r="H36" s="88">
        <v>0</v>
      </c>
      <c r="I36" s="88">
        <v>177</v>
      </c>
      <c r="J36" s="88">
        <v>2631.6</v>
      </c>
      <c r="K36" s="89">
        <v>2631.6</v>
      </c>
      <c r="L36" s="90">
        <v>3</v>
      </c>
      <c r="M36" s="91">
        <v>3</v>
      </c>
    </row>
    <row r="37" spans="1:15" s="26" customFormat="1">
      <c r="A37" s="34" t="s">
        <v>45</v>
      </c>
      <c r="B37" s="81">
        <f t="shared" si="0"/>
        <v>1120.4000000000001</v>
      </c>
      <c r="C37" s="82">
        <f t="shared" si="1"/>
        <v>379.7</v>
      </c>
      <c r="D37" s="88">
        <v>290.5</v>
      </c>
      <c r="E37" s="88">
        <v>89.2</v>
      </c>
      <c r="F37" s="88">
        <v>143.6</v>
      </c>
      <c r="G37" s="88">
        <v>597.1</v>
      </c>
      <c r="H37" s="88">
        <v>0</v>
      </c>
      <c r="I37" s="88">
        <v>443.1</v>
      </c>
      <c r="J37" s="88">
        <v>338.3</v>
      </c>
      <c r="K37" s="89">
        <v>334.6</v>
      </c>
      <c r="L37" s="90">
        <v>137</v>
      </c>
      <c r="M37" s="91">
        <v>137</v>
      </c>
    </row>
    <row r="38" spans="1:15" s="26" customFormat="1">
      <c r="A38" s="34" t="s">
        <v>46</v>
      </c>
      <c r="B38" s="81">
        <f t="shared" si="0"/>
        <v>2539.3000000000002</v>
      </c>
      <c r="C38" s="82">
        <f t="shared" si="1"/>
        <v>1818.9</v>
      </c>
      <c r="D38" s="88">
        <v>1718.9</v>
      </c>
      <c r="E38" s="88">
        <v>100</v>
      </c>
      <c r="F38" s="88">
        <v>425.3</v>
      </c>
      <c r="G38" s="88">
        <v>9</v>
      </c>
      <c r="H38" s="88">
        <v>286.10000000000002</v>
      </c>
      <c r="I38" s="88">
        <v>700</v>
      </c>
      <c r="J38" s="88">
        <v>1770.4</v>
      </c>
      <c r="K38" s="89">
        <v>1770.4</v>
      </c>
      <c r="L38" s="90">
        <v>25</v>
      </c>
      <c r="M38" s="91">
        <v>42</v>
      </c>
    </row>
    <row r="39" spans="1:15" s="26" customFormat="1">
      <c r="A39" s="34" t="s">
        <v>47</v>
      </c>
      <c r="B39" s="81">
        <f t="shared" si="0"/>
        <v>1137.5000000000002</v>
      </c>
      <c r="C39" s="82">
        <f t="shared" si="1"/>
        <v>375.40000000000003</v>
      </c>
      <c r="D39" s="93">
        <v>368.1</v>
      </c>
      <c r="E39" s="88">
        <v>7.3</v>
      </c>
      <c r="F39" s="88">
        <v>744.2</v>
      </c>
      <c r="G39" s="88">
        <v>17.899999999999999</v>
      </c>
      <c r="H39" s="88">
        <v>0</v>
      </c>
      <c r="I39" s="88">
        <v>72</v>
      </c>
      <c r="J39" s="88">
        <v>1883.8</v>
      </c>
      <c r="K39" s="89">
        <v>475.3</v>
      </c>
      <c r="L39" s="90">
        <v>46</v>
      </c>
      <c r="M39" s="91">
        <v>46</v>
      </c>
    </row>
    <row r="40" spans="1:15" s="26" customFormat="1">
      <c r="A40" s="34" t="s">
        <v>48</v>
      </c>
      <c r="B40" s="81">
        <f t="shared" si="0"/>
        <v>1382.6999999999998</v>
      </c>
      <c r="C40" s="82">
        <f t="shared" si="1"/>
        <v>996.4</v>
      </c>
      <c r="D40" s="88">
        <v>985.4</v>
      </c>
      <c r="E40" s="88">
        <v>11</v>
      </c>
      <c r="F40" s="88">
        <v>84.2</v>
      </c>
      <c r="G40" s="88">
        <v>302.10000000000002</v>
      </c>
      <c r="H40" s="88">
        <v>0</v>
      </c>
      <c r="I40" s="88">
        <v>5789.3</v>
      </c>
      <c r="J40" s="88">
        <v>23807.7</v>
      </c>
      <c r="K40" s="89">
        <v>4444.5</v>
      </c>
      <c r="L40" s="90">
        <v>36</v>
      </c>
      <c r="M40" s="91">
        <v>79</v>
      </c>
    </row>
    <row r="41" spans="1:15" s="26" customFormat="1">
      <c r="A41" s="34" t="s">
        <v>49</v>
      </c>
      <c r="B41" s="81">
        <f t="shared" si="0"/>
        <v>1060.4999999999998</v>
      </c>
      <c r="C41" s="82">
        <f t="shared" si="1"/>
        <v>788.69999999999993</v>
      </c>
      <c r="D41" s="93">
        <v>758.9</v>
      </c>
      <c r="E41" s="88">
        <v>29.8</v>
      </c>
      <c r="F41" s="88">
        <v>268</v>
      </c>
      <c r="G41" s="88">
        <v>3.8</v>
      </c>
      <c r="H41" s="88">
        <v>0</v>
      </c>
      <c r="I41" s="88">
        <v>79.2</v>
      </c>
      <c r="J41" s="88">
        <v>116.9</v>
      </c>
      <c r="K41" s="89">
        <v>100.9</v>
      </c>
      <c r="L41" s="90">
        <v>13</v>
      </c>
      <c r="M41" s="91">
        <v>17</v>
      </c>
    </row>
    <row r="42" spans="1:15" s="26" customFormat="1">
      <c r="A42" s="34" t="s">
        <v>50</v>
      </c>
      <c r="B42" s="81">
        <f t="shared" si="0"/>
        <v>932.7</v>
      </c>
      <c r="C42" s="82">
        <f t="shared" si="1"/>
        <v>151.19999999999999</v>
      </c>
      <c r="D42" s="88">
        <v>151.19999999999999</v>
      </c>
      <c r="E42" s="88">
        <v>0</v>
      </c>
      <c r="F42" s="88">
        <v>281.5</v>
      </c>
      <c r="G42" s="88">
        <v>500</v>
      </c>
      <c r="H42" s="88">
        <v>0</v>
      </c>
      <c r="I42" s="88">
        <v>0</v>
      </c>
      <c r="J42" s="88">
        <v>1531.2</v>
      </c>
      <c r="K42" s="89">
        <v>1501</v>
      </c>
      <c r="L42" s="90">
        <v>21</v>
      </c>
      <c r="M42" s="91">
        <v>48</v>
      </c>
    </row>
    <row r="43" spans="1:15" s="26" customFormat="1" ht="13.5" thickBot="1">
      <c r="A43" s="42" t="s">
        <v>51</v>
      </c>
      <c r="B43" s="81">
        <f t="shared" si="0"/>
        <v>3892.7</v>
      </c>
      <c r="C43" s="82">
        <f t="shared" si="1"/>
        <v>3242.6</v>
      </c>
      <c r="D43" s="99">
        <v>2987</v>
      </c>
      <c r="E43" s="100">
        <v>255.6</v>
      </c>
      <c r="F43" s="100">
        <v>484.5</v>
      </c>
      <c r="G43" s="100">
        <v>89.4</v>
      </c>
      <c r="H43" s="100">
        <v>76.2</v>
      </c>
      <c r="I43" s="100">
        <v>888.7</v>
      </c>
      <c r="J43" s="100">
        <v>17820.900000000001</v>
      </c>
      <c r="K43" s="101">
        <v>5544.5</v>
      </c>
      <c r="L43" s="102">
        <v>82</v>
      </c>
      <c r="M43" s="103">
        <v>181</v>
      </c>
      <c r="O43" s="26" t="s">
        <v>52</v>
      </c>
    </row>
    <row r="44" spans="1:15" ht="13.5" thickBot="1">
      <c r="A44" s="48" t="s">
        <v>6</v>
      </c>
      <c r="B44" s="49">
        <f>SUM(B8:B43)</f>
        <v>68037.100000000006</v>
      </c>
      <c r="C44" s="50">
        <f t="shared" si="1"/>
        <v>47433.3</v>
      </c>
      <c r="D44" s="49">
        <f t="shared" ref="D44:M44" si="2">SUM(D8:D43)</f>
        <v>42023.4</v>
      </c>
      <c r="E44" s="49">
        <f t="shared" si="2"/>
        <v>5409.9000000000015</v>
      </c>
      <c r="F44" s="49">
        <f t="shared" si="2"/>
        <v>15044.1</v>
      </c>
      <c r="G44" s="51">
        <f t="shared" si="2"/>
        <v>4628.5</v>
      </c>
      <c r="H44" s="49">
        <f t="shared" si="2"/>
        <v>931.2</v>
      </c>
      <c r="I44" s="49">
        <f t="shared" si="2"/>
        <v>38918.999999999993</v>
      </c>
      <c r="J44" s="49">
        <f t="shared" si="2"/>
        <v>226258.6</v>
      </c>
      <c r="K44" s="52">
        <f t="shared" si="2"/>
        <v>128918.3</v>
      </c>
      <c r="L44" s="53">
        <f t="shared" si="2"/>
        <v>3818</v>
      </c>
      <c r="M44" s="51">
        <f t="shared" si="2"/>
        <v>4913</v>
      </c>
    </row>
    <row r="45" spans="1:15" ht="16.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5" ht="21" customHeight="1">
      <c r="A46" s="251" t="s">
        <v>57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</row>
    <row r="47" spans="1:15" ht="28.5" customHeight="1">
      <c r="A47" s="54" t="s">
        <v>58</v>
      </c>
      <c r="B47" s="54"/>
      <c r="C47" s="3"/>
      <c r="D47" s="3"/>
      <c r="E47" s="3"/>
      <c r="F47" s="3"/>
      <c r="G47" s="3"/>
      <c r="H47" s="3"/>
      <c r="I47" s="3"/>
      <c r="J47" s="3"/>
      <c r="K47" s="3"/>
    </row>
  </sheetData>
  <mergeCells count="17">
    <mergeCell ref="A46:K46"/>
    <mergeCell ref="D5:E5"/>
    <mergeCell ref="F5:F6"/>
    <mergeCell ref="G5:G6"/>
    <mergeCell ref="H5:H6"/>
    <mergeCell ref="L5:L6"/>
    <mergeCell ref="M5:M6"/>
    <mergeCell ref="A1:K1"/>
    <mergeCell ref="A3:M3"/>
    <mergeCell ref="A4:A6"/>
    <mergeCell ref="B4:H4"/>
    <mergeCell ref="I4:I6"/>
    <mergeCell ref="J4:J6"/>
    <mergeCell ref="K4:K6"/>
    <mergeCell ref="L4:M4"/>
    <mergeCell ref="B5:B6"/>
    <mergeCell ref="C5:C6"/>
  </mergeCells>
  <pageMargins left="0.26" right="0.23" top="0.74" bottom="1" header="0.5" footer="0.5"/>
  <pageSetup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/>
  </sheetViews>
  <sheetFormatPr defaultRowHeight="12.75"/>
  <cols>
    <col min="1" max="1" width="9.85546875" style="1" customWidth="1"/>
    <col min="2" max="2" width="8.28515625" style="1" customWidth="1"/>
    <col min="3" max="4" width="8.140625" style="1" customWidth="1"/>
    <col min="5" max="5" width="7.140625" style="1" customWidth="1"/>
    <col min="6" max="6" width="7.42578125" style="1" customWidth="1"/>
    <col min="7" max="7" width="6.42578125" style="1" customWidth="1"/>
    <col min="8" max="8" width="6.5703125" style="1" customWidth="1"/>
    <col min="9" max="9" width="8.42578125" style="1" customWidth="1"/>
    <col min="10" max="10" width="8.140625" style="1" customWidth="1"/>
    <col min="11" max="11" width="8.28515625" style="1" customWidth="1"/>
    <col min="12" max="12" width="5.42578125" style="1" customWidth="1"/>
    <col min="13" max="13" width="6.5703125" style="1" customWidth="1"/>
    <col min="14" max="14" width="9.140625" customWidth="1"/>
  </cols>
  <sheetData>
    <row r="1" spans="1:13">
      <c r="A1" s="251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3" ht="6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M2" s="4"/>
    </row>
    <row r="3" spans="1:13" ht="20.25" customHeight="1">
      <c r="A3" s="252" t="s">
        <v>71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ht="32.25" customHeight="1">
      <c r="A4" s="253" t="s">
        <v>0</v>
      </c>
      <c r="B4" s="254" t="s">
        <v>1</v>
      </c>
      <c r="C4" s="254"/>
      <c r="D4" s="254"/>
      <c r="E4" s="254"/>
      <c r="F4" s="254"/>
      <c r="G4" s="254"/>
      <c r="H4" s="254"/>
      <c r="I4" s="249" t="s">
        <v>2</v>
      </c>
      <c r="J4" s="249" t="s">
        <v>3</v>
      </c>
      <c r="K4" s="249" t="s">
        <v>4</v>
      </c>
      <c r="L4" s="250" t="s">
        <v>5</v>
      </c>
      <c r="M4" s="250"/>
    </row>
    <row r="5" spans="1:13">
      <c r="A5" s="253"/>
      <c r="B5" s="249" t="s">
        <v>6</v>
      </c>
      <c r="C5" s="249" t="s">
        <v>7</v>
      </c>
      <c r="D5" s="255" t="s">
        <v>8</v>
      </c>
      <c r="E5" s="255"/>
      <c r="F5" s="249" t="s">
        <v>9</v>
      </c>
      <c r="G5" s="249" t="s">
        <v>56</v>
      </c>
      <c r="H5" s="249" t="s">
        <v>11</v>
      </c>
      <c r="I5" s="249"/>
      <c r="J5" s="249"/>
      <c r="K5" s="249"/>
      <c r="L5" s="249" t="s">
        <v>12</v>
      </c>
      <c r="M5" s="250" t="s">
        <v>13</v>
      </c>
    </row>
    <row r="6" spans="1:13" ht="54.75" customHeight="1">
      <c r="A6" s="253"/>
      <c r="B6" s="249"/>
      <c r="C6" s="249"/>
      <c r="D6" s="17" t="s">
        <v>14</v>
      </c>
      <c r="E6" s="17" t="s">
        <v>15</v>
      </c>
      <c r="F6" s="249"/>
      <c r="G6" s="249"/>
      <c r="H6" s="249"/>
      <c r="I6" s="249"/>
      <c r="J6" s="249"/>
      <c r="K6" s="249"/>
      <c r="L6" s="249"/>
      <c r="M6" s="250"/>
    </row>
    <row r="7" spans="1:13" s="11" customFormat="1" ht="14.25" customHeight="1" thickBot="1">
      <c r="A7" s="7">
        <v>1</v>
      </c>
      <c r="B7" s="8">
        <v>2</v>
      </c>
      <c r="C7" s="9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18">
        <v>13</v>
      </c>
    </row>
    <row r="8" spans="1:13" s="26" customFormat="1">
      <c r="A8" s="19" t="s">
        <v>16</v>
      </c>
      <c r="B8" s="81">
        <f t="shared" ref="B8:B43" si="0">D8+E8+F8+G8+H8</f>
        <v>1879.7</v>
      </c>
      <c r="C8" s="82">
        <f t="shared" ref="C8:C44" si="1">D8+E8</f>
        <v>987.1</v>
      </c>
      <c r="D8" s="82">
        <v>987.1</v>
      </c>
      <c r="E8" s="83">
        <v>0</v>
      </c>
      <c r="F8" s="83">
        <v>892.6</v>
      </c>
      <c r="G8" s="83">
        <v>0</v>
      </c>
      <c r="H8" s="83">
        <v>0</v>
      </c>
      <c r="I8" s="83">
        <v>11353.9</v>
      </c>
      <c r="J8" s="83">
        <v>63651.6</v>
      </c>
      <c r="K8" s="84">
        <v>26960.2</v>
      </c>
      <c r="L8" s="85">
        <v>1022</v>
      </c>
      <c r="M8" s="86">
        <v>1353</v>
      </c>
    </row>
    <row r="9" spans="1:13" s="26" customFormat="1">
      <c r="A9" s="27" t="s">
        <v>17</v>
      </c>
      <c r="B9" s="81">
        <f t="shared" si="0"/>
        <v>1279.0999999999999</v>
      </c>
      <c r="C9" s="82">
        <f t="shared" si="1"/>
        <v>348.6</v>
      </c>
      <c r="D9" s="87">
        <v>348.6</v>
      </c>
      <c r="E9" s="88">
        <v>0</v>
      </c>
      <c r="F9" s="88">
        <v>612.9</v>
      </c>
      <c r="G9" s="88">
        <v>0</v>
      </c>
      <c r="H9" s="88">
        <v>317.60000000000002</v>
      </c>
      <c r="I9" s="88">
        <v>0</v>
      </c>
      <c r="J9" s="88">
        <v>1748.2</v>
      </c>
      <c r="K9" s="89">
        <v>1748.2</v>
      </c>
      <c r="L9" s="90">
        <v>9</v>
      </c>
      <c r="M9" s="91">
        <v>21</v>
      </c>
    </row>
    <row r="10" spans="1:13" s="26" customFormat="1">
      <c r="A10" s="27" t="s">
        <v>18</v>
      </c>
      <c r="B10" s="81">
        <f t="shared" si="0"/>
        <v>727.69999999999993</v>
      </c>
      <c r="C10" s="82">
        <f t="shared" si="1"/>
        <v>551.4</v>
      </c>
      <c r="D10" s="87">
        <v>546.1</v>
      </c>
      <c r="E10" s="88">
        <v>5.3</v>
      </c>
      <c r="F10" s="88">
        <v>62.3</v>
      </c>
      <c r="G10" s="88">
        <v>0</v>
      </c>
      <c r="H10" s="88">
        <v>114</v>
      </c>
      <c r="I10" s="88">
        <v>0</v>
      </c>
      <c r="J10" s="88">
        <v>4871.5</v>
      </c>
      <c r="K10" s="89">
        <v>4856.6000000000004</v>
      </c>
      <c r="L10" s="90">
        <v>78</v>
      </c>
      <c r="M10" s="91">
        <v>110</v>
      </c>
    </row>
    <row r="11" spans="1:13" s="26" customFormat="1">
      <c r="A11" s="27" t="s">
        <v>19</v>
      </c>
      <c r="B11" s="81">
        <f t="shared" si="0"/>
        <v>147.9</v>
      </c>
      <c r="C11" s="82">
        <f t="shared" si="1"/>
        <v>97.9</v>
      </c>
      <c r="D11" s="87">
        <v>97.9</v>
      </c>
      <c r="E11" s="88">
        <v>0</v>
      </c>
      <c r="F11" s="88">
        <v>50</v>
      </c>
      <c r="G11" s="88">
        <v>0</v>
      </c>
      <c r="H11" s="88">
        <v>0</v>
      </c>
      <c r="I11" s="88">
        <v>0</v>
      </c>
      <c r="J11" s="88">
        <v>623.1</v>
      </c>
      <c r="K11" s="89">
        <v>543.1</v>
      </c>
      <c r="L11" s="90">
        <v>0</v>
      </c>
      <c r="M11" s="91">
        <v>0</v>
      </c>
    </row>
    <row r="12" spans="1:13" s="26" customFormat="1">
      <c r="A12" s="27" t="s">
        <v>20</v>
      </c>
      <c r="B12" s="81">
        <f t="shared" si="0"/>
        <v>293.60000000000002</v>
      </c>
      <c r="C12" s="82">
        <f t="shared" si="1"/>
        <v>196.9</v>
      </c>
      <c r="D12" s="87">
        <v>171.4</v>
      </c>
      <c r="E12" s="88">
        <v>25.5</v>
      </c>
      <c r="F12" s="88">
        <v>96.7</v>
      </c>
      <c r="G12" s="88">
        <v>0</v>
      </c>
      <c r="H12" s="88">
        <v>0</v>
      </c>
      <c r="I12" s="88">
        <v>178.3</v>
      </c>
      <c r="J12" s="88">
        <v>649.70000000000005</v>
      </c>
      <c r="K12" s="89">
        <v>27.2</v>
      </c>
      <c r="L12" s="90">
        <v>61</v>
      </c>
      <c r="M12" s="91">
        <v>88</v>
      </c>
    </row>
    <row r="13" spans="1:13" s="26" customFormat="1">
      <c r="A13" s="27" t="s">
        <v>21</v>
      </c>
      <c r="B13" s="81">
        <f t="shared" si="0"/>
        <v>929.7</v>
      </c>
      <c r="C13" s="82">
        <f t="shared" si="1"/>
        <v>748.1</v>
      </c>
      <c r="D13" s="87">
        <v>630.20000000000005</v>
      </c>
      <c r="E13" s="88">
        <v>117.9</v>
      </c>
      <c r="F13" s="88">
        <v>128</v>
      </c>
      <c r="G13" s="88">
        <v>49.6</v>
      </c>
      <c r="H13" s="88">
        <v>4</v>
      </c>
      <c r="I13" s="88">
        <v>0</v>
      </c>
      <c r="J13" s="88">
        <v>3457.4</v>
      </c>
      <c r="K13" s="89">
        <v>3241.2</v>
      </c>
      <c r="L13" s="90">
        <v>25</v>
      </c>
      <c r="M13" s="91">
        <v>33</v>
      </c>
    </row>
    <row r="14" spans="1:13" s="26" customFormat="1">
      <c r="A14" s="27" t="s">
        <v>22</v>
      </c>
      <c r="B14" s="81">
        <f t="shared" si="0"/>
        <v>569.20000000000005</v>
      </c>
      <c r="C14" s="82">
        <f t="shared" si="1"/>
        <v>370.2</v>
      </c>
      <c r="D14" s="87">
        <v>346</v>
      </c>
      <c r="E14" s="88">
        <v>24.2</v>
      </c>
      <c r="F14" s="88">
        <v>199</v>
      </c>
      <c r="G14" s="88">
        <v>0</v>
      </c>
      <c r="H14" s="88">
        <v>0</v>
      </c>
      <c r="I14" s="88">
        <v>1</v>
      </c>
      <c r="J14" s="88">
        <v>243.3</v>
      </c>
      <c r="K14" s="89">
        <v>243.3</v>
      </c>
      <c r="L14" s="90">
        <v>4</v>
      </c>
      <c r="M14" s="91">
        <v>9</v>
      </c>
    </row>
    <row r="15" spans="1:13" s="26" customFormat="1">
      <c r="A15" s="27" t="s">
        <v>23</v>
      </c>
      <c r="B15" s="81">
        <f t="shared" si="0"/>
        <v>1489.4</v>
      </c>
      <c r="C15" s="82">
        <f t="shared" si="1"/>
        <v>743.5</v>
      </c>
      <c r="D15" s="87">
        <v>743.5</v>
      </c>
      <c r="E15" s="88">
        <v>0</v>
      </c>
      <c r="F15" s="88">
        <v>6.1</v>
      </c>
      <c r="G15" s="88">
        <v>739.8</v>
      </c>
      <c r="H15" s="88">
        <v>0</v>
      </c>
      <c r="I15" s="88">
        <v>249.5</v>
      </c>
      <c r="J15" s="88">
        <v>1837.6</v>
      </c>
      <c r="K15" s="89">
        <v>1837.6</v>
      </c>
      <c r="L15" s="90">
        <v>5</v>
      </c>
      <c r="M15" s="91">
        <v>5</v>
      </c>
    </row>
    <row r="16" spans="1:13" s="26" customFormat="1">
      <c r="A16" s="27" t="s">
        <v>24</v>
      </c>
      <c r="B16" s="81">
        <f t="shared" si="0"/>
        <v>439.19999999999993</v>
      </c>
      <c r="C16" s="82">
        <f t="shared" si="1"/>
        <v>319.7</v>
      </c>
      <c r="D16" s="92">
        <v>192.2</v>
      </c>
      <c r="E16" s="88">
        <v>127.5</v>
      </c>
      <c r="F16" s="88">
        <v>51.9</v>
      </c>
      <c r="G16" s="88">
        <v>67.599999999999994</v>
      </c>
      <c r="H16" s="88">
        <v>0</v>
      </c>
      <c r="I16" s="88">
        <v>1288.0999999999999</v>
      </c>
      <c r="J16" s="88">
        <v>1109.8</v>
      </c>
      <c r="K16" s="89">
        <v>407.2</v>
      </c>
      <c r="L16" s="90">
        <v>31</v>
      </c>
      <c r="M16" s="91">
        <v>31</v>
      </c>
    </row>
    <row r="17" spans="1:13" s="26" customFormat="1">
      <c r="A17" s="27" t="s">
        <v>25</v>
      </c>
      <c r="B17" s="81">
        <f t="shared" si="0"/>
        <v>1410.2</v>
      </c>
      <c r="C17" s="82">
        <f t="shared" si="1"/>
        <v>1410.2</v>
      </c>
      <c r="D17" s="92">
        <v>1410.2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306.5</v>
      </c>
      <c r="K17" s="89">
        <v>306.5</v>
      </c>
      <c r="L17" s="90">
        <v>12</v>
      </c>
      <c r="M17" s="91">
        <v>13</v>
      </c>
    </row>
    <row r="18" spans="1:13" s="26" customFormat="1">
      <c r="A18" s="34" t="s">
        <v>26</v>
      </c>
      <c r="B18" s="81">
        <f t="shared" si="0"/>
        <v>183.39999999999998</v>
      </c>
      <c r="C18" s="82">
        <f t="shared" si="1"/>
        <v>94.1</v>
      </c>
      <c r="D18" s="88">
        <v>89.6</v>
      </c>
      <c r="E18" s="88">
        <v>4.5</v>
      </c>
      <c r="F18" s="88">
        <v>89.3</v>
      </c>
      <c r="G18" s="88">
        <v>0</v>
      </c>
      <c r="H18" s="88">
        <v>0</v>
      </c>
      <c r="I18" s="88">
        <v>0</v>
      </c>
      <c r="J18" s="88">
        <v>16692.7</v>
      </c>
      <c r="K18" s="89">
        <v>16620.2</v>
      </c>
      <c r="L18" s="90">
        <v>30</v>
      </c>
      <c r="M18" s="91">
        <v>44</v>
      </c>
    </row>
    <row r="19" spans="1:13" s="26" customFormat="1">
      <c r="A19" s="34" t="s">
        <v>27</v>
      </c>
      <c r="B19" s="81">
        <f t="shared" si="0"/>
        <v>4005.2</v>
      </c>
      <c r="C19" s="82">
        <f t="shared" si="1"/>
        <v>2954.7999999999997</v>
      </c>
      <c r="D19" s="93">
        <v>2613.6</v>
      </c>
      <c r="E19" s="88">
        <v>341.2</v>
      </c>
      <c r="F19" s="88">
        <v>1050.4000000000001</v>
      </c>
      <c r="G19" s="88">
        <v>0</v>
      </c>
      <c r="H19" s="88">
        <v>0</v>
      </c>
      <c r="I19" s="88">
        <v>6192.8</v>
      </c>
      <c r="J19" s="88">
        <v>27532.6</v>
      </c>
      <c r="K19" s="89">
        <v>14047</v>
      </c>
      <c r="L19" s="90">
        <v>0</v>
      </c>
      <c r="M19" s="91">
        <v>0</v>
      </c>
    </row>
    <row r="20" spans="1:13" s="26" customFormat="1">
      <c r="A20" s="34" t="s">
        <v>28</v>
      </c>
      <c r="B20" s="81">
        <f t="shared" si="0"/>
        <v>367.4</v>
      </c>
      <c r="C20" s="82">
        <f t="shared" si="1"/>
        <v>298.89999999999998</v>
      </c>
      <c r="D20" s="88">
        <v>298.89999999999998</v>
      </c>
      <c r="E20" s="88">
        <v>0</v>
      </c>
      <c r="F20" s="88">
        <v>68.5</v>
      </c>
      <c r="G20" s="88">
        <v>0</v>
      </c>
      <c r="H20" s="88">
        <v>0</v>
      </c>
      <c r="I20" s="88">
        <v>0</v>
      </c>
      <c r="J20" s="88">
        <v>53.3</v>
      </c>
      <c r="K20" s="89">
        <v>1.6</v>
      </c>
      <c r="L20" s="90">
        <v>9</v>
      </c>
      <c r="M20" s="91">
        <v>9</v>
      </c>
    </row>
    <row r="21" spans="1:13" s="26" customFormat="1">
      <c r="A21" s="34" t="s">
        <v>29</v>
      </c>
      <c r="B21" s="81">
        <f t="shared" si="0"/>
        <v>733.4</v>
      </c>
      <c r="C21" s="82">
        <f t="shared" si="1"/>
        <v>515.79999999999995</v>
      </c>
      <c r="D21" s="88">
        <v>95.8</v>
      </c>
      <c r="E21" s="88">
        <v>420</v>
      </c>
      <c r="F21" s="88">
        <v>217.6</v>
      </c>
      <c r="G21" s="88">
        <v>0</v>
      </c>
      <c r="H21" s="88">
        <v>0</v>
      </c>
      <c r="I21" s="88">
        <v>1067.9000000000001</v>
      </c>
      <c r="J21" s="94">
        <v>9222.9</v>
      </c>
      <c r="K21" s="89">
        <v>9222.9</v>
      </c>
      <c r="L21" s="90">
        <v>26</v>
      </c>
      <c r="M21" s="91">
        <v>33</v>
      </c>
    </row>
    <row r="22" spans="1:13" s="26" customFormat="1">
      <c r="A22" s="34" t="s">
        <v>30</v>
      </c>
      <c r="B22" s="81">
        <f t="shared" si="0"/>
        <v>148</v>
      </c>
      <c r="C22" s="82">
        <f t="shared" si="1"/>
        <v>53</v>
      </c>
      <c r="D22" s="88">
        <v>53</v>
      </c>
      <c r="E22" s="88">
        <v>0</v>
      </c>
      <c r="F22" s="88">
        <v>60.7</v>
      </c>
      <c r="G22" s="88">
        <v>0</v>
      </c>
      <c r="H22" s="88">
        <v>34.299999999999997</v>
      </c>
      <c r="I22" s="88">
        <v>0</v>
      </c>
      <c r="J22" s="88">
        <v>153.5</v>
      </c>
      <c r="K22" s="89">
        <v>78.900000000000006</v>
      </c>
      <c r="L22" s="90">
        <v>2</v>
      </c>
      <c r="M22" s="91">
        <v>3</v>
      </c>
    </row>
    <row r="23" spans="1:13" s="26" customFormat="1">
      <c r="A23" s="34" t="s">
        <v>31</v>
      </c>
      <c r="B23" s="81">
        <f t="shared" si="0"/>
        <v>179.1</v>
      </c>
      <c r="C23" s="82">
        <f t="shared" si="1"/>
        <v>121.6</v>
      </c>
      <c r="D23" s="88">
        <v>121.6</v>
      </c>
      <c r="E23" s="88">
        <v>0</v>
      </c>
      <c r="F23" s="88">
        <v>57.5</v>
      </c>
      <c r="G23" s="88">
        <v>0</v>
      </c>
      <c r="H23" s="88">
        <v>0</v>
      </c>
      <c r="I23" s="88">
        <v>0</v>
      </c>
      <c r="J23" s="88">
        <v>6513.7</v>
      </c>
      <c r="K23" s="89">
        <v>4989.3999999999996</v>
      </c>
      <c r="L23" s="90">
        <v>21</v>
      </c>
      <c r="M23" s="91">
        <v>44</v>
      </c>
    </row>
    <row r="24" spans="1:13" s="26" customFormat="1">
      <c r="A24" s="34" t="s">
        <v>32</v>
      </c>
      <c r="B24" s="81">
        <f t="shared" si="0"/>
        <v>922.4</v>
      </c>
      <c r="C24" s="82">
        <f t="shared" si="1"/>
        <v>789.6</v>
      </c>
      <c r="D24" s="88">
        <v>789.6</v>
      </c>
      <c r="E24" s="88">
        <v>0</v>
      </c>
      <c r="F24" s="88">
        <v>116</v>
      </c>
      <c r="G24" s="88">
        <v>16.8</v>
      </c>
      <c r="H24" s="88">
        <v>0</v>
      </c>
      <c r="I24" s="88">
        <v>148</v>
      </c>
      <c r="J24" s="88">
        <v>8386.7000000000007</v>
      </c>
      <c r="K24" s="89">
        <v>7569.8</v>
      </c>
      <c r="L24" s="90">
        <v>70</v>
      </c>
      <c r="M24" s="91">
        <v>111</v>
      </c>
    </row>
    <row r="25" spans="1:13" s="26" customFormat="1">
      <c r="A25" s="34" t="s">
        <v>33</v>
      </c>
      <c r="B25" s="81">
        <f t="shared" si="0"/>
        <v>1390.5</v>
      </c>
      <c r="C25" s="82">
        <f t="shared" si="1"/>
        <v>1376.8</v>
      </c>
      <c r="D25" s="88">
        <v>1363.6</v>
      </c>
      <c r="E25" s="88">
        <v>13.2</v>
      </c>
      <c r="F25" s="88">
        <v>13.7</v>
      </c>
      <c r="G25" s="88">
        <v>0</v>
      </c>
      <c r="H25" s="88">
        <v>0</v>
      </c>
      <c r="I25" s="88">
        <v>0</v>
      </c>
      <c r="J25" s="88">
        <v>1892.5</v>
      </c>
      <c r="K25" s="89">
        <v>1892.5</v>
      </c>
      <c r="L25" s="90">
        <v>54</v>
      </c>
      <c r="M25" s="91">
        <v>71</v>
      </c>
    </row>
    <row r="26" spans="1:13" s="26" customFormat="1">
      <c r="A26" s="34" t="s">
        <v>34</v>
      </c>
      <c r="B26" s="81">
        <f t="shared" si="0"/>
        <v>438.9</v>
      </c>
      <c r="C26" s="82">
        <f t="shared" si="1"/>
        <v>345.4</v>
      </c>
      <c r="D26" s="88">
        <v>345.4</v>
      </c>
      <c r="E26" s="88">
        <v>0</v>
      </c>
      <c r="F26" s="88">
        <v>93.5</v>
      </c>
      <c r="G26" s="88">
        <v>0</v>
      </c>
      <c r="H26" s="88">
        <v>0</v>
      </c>
      <c r="I26" s="88">
        <v>0</v>
      </c>
      <c r="J26" s="88">
        <v>661.6</v>
      </c>
      <c r="K26" s="89">
        <v>661.6</v>
      </c>
      <c r="L26" s="90">
        <v>2</v>
      </c>
      <c r="M26" s="91">
        <v>11</v>
      </c>
    </row>
    <row r="27" spans="1:13" s="26" customFormat="1">
      <c r="A27" s="34" t="s">
        <v>35</v>
      </c>
      <c r="B27" s="81">
        <f t="shared" si="0"/>
        <v>755.9</v>
      </c>
      <c r="C27" s="82">
        <f t="shared" si="1"/>
        <v>426.2</v>
      </c>
      <c r="D27" s="88">
        <v>426.2</v>
      </c>
      <c r="E27" s="88">
        <v>0</v>
      </c>
      <c r="F27" s="88">
        <v>329.7</v>
      </c>
      <c r="G27" s="88">
        <v>0</v>
      </c>
      <c r="H27" s="88">
        <v>0</v>
      </c>
      <c r="I27" s="88">
        <v>0</v>
      </c>
      <c r="J27" s="88">
        <v>1360.8</v>
      </c>
      <c r="K27" s="89">
        <v>982.9</v>
      </c>
      <c r="L27" s="90">
        <v>10</v>
      </c>
      <c r="M27" s="91">
        <v>18</v>
      </c>
    </row>
    <row r="28" spans="1:13" s="26" customFormat="1">
      <c r="A28" s="34" t="s">
        <v>36</v>
      </c>
      <c r="B28" s="81">
        <f t="shared" si="0"/>
        <v>722.5</v>
      </c>
      <c r="C28" s="82">
        <f t="shared" si="1"/>
        <v>270.60000000000002</v>
      </c>
      <c r="D28" s="88">
        <v>270.60000000000002</v>
      </c>
      <c r="E28" s="88">
        <v>0</v>
      </c>
      <c r="F28" s="88">
        <v>438.5</v>
      </c>
      <c r="G28" s="88">
        <v>13.4</v>
      </c>
      <c r="H28" s="88">
        <v>0</v>
      </c>
      <c r="I28" s="88">
        <v>0</v>
      </c>
      <c r="J28" s="88">
        <v>302.89999999999998</v>
      </c>
      <c r="K28" s="89">
        <v>242.2</v>
      </c>
      <c r="L28" s="90">
        <v>31</v>
      </c>
      <c r="M28" s="91">
        <v>52</v>
      </c>
    </row>
    <row r="29" spans="1:13" s="26" customFormat="1">
      <c r="A29" s="34" t="s">
        <v>37</v>
      </c>
      <c r="B29" s="81">
        <f t="shared" si="0"/>
        <v>16.899999999999999</v>
      </c>
      <c r="C29" s="82">
        <f t="shared" si="1"/>
        <v>16.899999999999999</v>
      </c>
      <c r="D29" s="88">
        <v>16.899999999999999</v>
      </c>
      <c r="E29" s="88">
        <v>0</v>
      </c>
      <c r="F29" s="88">
        <v>0</v>
      </c>
      <c r="G29" s="88">
        <v>0</v>
      </c>
      <c r="H29" s="88">
        <v>0</v>
      </c>
      <c r="I29" s="88">
        <v>177.6</v>
      </c>
      <c r="J29" s="88">
        <v>2441.6999999999998</v>
      </c>
      <c r="K29" s="89">
        <v>380.6</v>
      </c>
      <c r="L29" s="90">
        <v>2</v>
      </c>
      <c r="M29" s="91">
        <v>2</v>
      </c>
    </row>
    <row r="30" spans="1:13" s="26" customFormat="1">
      <c r="A30" s="34" t="s">
        <v>38</v>
      </c>
      <c r="B30" s="81">
        <f t="shared" si="0"/>
        <v>202.3</v>
      </c>
      <c r="C30" s="82">
        <f t="shared" si="1"/>
        <v>176.8</v>
      </c>
      <c r="D30" s="88">
        <v>176.8</v>
      </c>
      <c r="E30" s="88">
        <v>0</v>
      </c>
      <c r="F30" s="88">
        <v>24.6</v>
      </c>
      <c r="G30" s="88">
        <v>0.9</v>
      </c>
      <c r="H30" s="88">
        <v>0</v>
      </c>
      <c r="I30" s="88">
        <v>0.9</v>
      </c>
      <c r="J30" s="88">
        <v>409.8</v>
      </c>
      <c r="K30" s="89">
        <v>55</v>
      </c>
      <c r="L30" s="90">
        <v>16</v>
      </c>
      <c r="M30" s="91">
        <v>16</v>
      </c>
    </row>
    <row r="31" spans="1:13" s="40" customFormat="1">
      <c r="A31" s="34" t="s">
        <v>39</v>
      </c>
      <c r="B31" s="81">
        <f t="shared" si="0"/>
        <v>281</v>
      </c>
      <c r="C31" s="82">
        <f t="shared" si="1"/>
        <v>25</v>
      </c>
      <c r="D31" s="93">
        <v>25</v>
      </c>
      <c r="E31" s="93">
        <v>0</v>
      </c>
      <c r="F31" s="93">
        <v>24</v>
      </c>
      <c r="G31" s="93">
        <v>232</v>
      </c>
      <c r="H31" s="93">
        <v>0</v>
      </c>
      <c r="I31" s="93">
        <v>0</v>
      </c>
      <c r="J31" s="93">
        <v>1093.5</v>
      </c>
      <c r="K31" s="95">
        <v>1093.5</v>
      </c>
      <c r="L31" s="96">
        <v>33</v>
      </c>
      <c r="M31" s="97">
        <v>33</v>
      </c>
    </row>
    <row r="32" spans="1:13" s="26" customFormat="1">
      <c r="A32" s="34" t="s">
        <v>40</v>
      </c>
      <c r="B32" s="81">
        <f t="shared" si="0"/>
        <v>895.09999999999991</v>
      </c>
      <c r="C32" s="82">
        <f t="shared" si="1"/>
        <v>636.6</v>
      </c>
      <c r="D32" s="88">
        <v>636.6</v>
      </c>
      <c r="E32" s="88">
        <v>0</v>
      </c>
      <c r="F32" s="88">
        <v>233.2</v>
      </c>
      <c r="G32" s="88">
        <v>25.3</v>
      </c>
      <c r="H32" s="88">
        <v>0</v>
      </c>
      <c r="I32" s="88">
        <v>543.1</v>
      </c>
      <c r="J32" s="88">
        <v>2276.5</v>
      </c>
      <c r="K32" s="89">
        <v>2269.4</v>
      </c>
      <c r="L32" s="90">
        <v>9</v>
      </c>
      <c r="M32" s="91">
        <v>22</v>
      </c>
    </row>
    <row r="33" spans="1:13" s="26" customFormat="1">
      <c r="A33" s="34" t="s">
        <v>41</v>
      </c>
      <c r="B33" s="81">
        <f t="shared" si="0"/>
        <v>161.9</v>
      </c>
      <c r="C33" s="82">
        <f t="shared" si="1"/>
        <v>147.5</v>
      </c>
      <c r="D33" s="88">
        <v>147.5</v>
      </c>
      <c r="E33" s="88">
        <v>0</v>
      </c>
      <c r="F33" s="88">
        <v>14.4</v>
      </c>
      <c r="G33" s="88">
        <v>0</v>
      </c>
      <c r="H33" s="88">
        <v>0</v>
      </c>
      <c r="I33" s="98">
        <v>0</v>
      </c>
      <c r="J33" s="88">
        <v>2835.5</v>
      </c>
      <c r="K33" s="89">
        <v>2235.5</v>
      </c>
      <c r="L33" s="90">
        <v>28</v>
      </c>
      <c r="M33" s="91">
        <v>57</v>
      </c>
    </row>
    <row r="34" spans="1:13" s="26" customFormat="1">
      <c r="A34" s="34" t="s">
        <v>42</v>
      </c>
      <c r="B34" s="81">
        <f t="shared" si="0"/>
        <v>352.4</v>
      </c>
      <c r="C34" s="82">
        <f t="shared" si="1"/>
        <v>58.7</v>
      </c>
      <c r="D34" s="88">
        <v>58.7</v>
      </c>
      <c r="E34" s="88">
        <v>0</v>
      </c>
      <c r="F34" s="88">
        <v>184.9</v>
      </c>
      <c r="G34" s="88">
        <v>95.9</v>
      </c>
      <c r="H34" s="98">
        <v>12.9</v>
      </c>
      <c r="I34" s="88">
        <v>718.4</v>
      </c>
      <c r="J34" s="88">
        <v>3197.1</v>
      </c>
      <c r="K34" s="89">
        <v>3042.6</v>
      </c>
      <c r="L34" s="90">
        <v>12</v>
      </c>
      <c r="M34" s="91">
        <v>18</v>
      </c>
    </row>
    <row r="35" spans="1:13" s="26" customFormat="1">
      <c r="A35" s="34" t="s">
        <v>43</v>
      </c>
      <c r="B35" s="81">
        <f t="shared" si="0"/>
        <v>393.4</v>
      </c>
      <c r="C35" s="82">
        <f t="shared" si="1"/>
        <v>279</v>
      </c>
      <c r="D35" s="88">
        <v>279</v>
      </c>
      <c r="E35" s="88">
        <v>0</v>
      </c>
      <c r="F35" s="88">
        <v>114.4</v>
      </c>
      <c r="G35" s="88">
        <v>0</v>
      </c>
      <c r="H35" s="88">
        <v>0</v>
      </c>
      <c r="I35" s="88">
        <v>0</v>
      </c>
      <c r="J35" s="88">
        <v>549.4</v>
      </c>
      <c r="K35" s="89">
        <v>520.20000000000005</v>
      </c>
      <c r="L35" s="90">
        <v>0</v>
      </c>
      <c r="M35" s="91">
        <v>0</v>
      </c>
    </row>
    <row r="36" spans="1:13" s="26" customFormat="1">
      <c r="A36" s="34" t="s">
        <v>44</v>
      </c>
      <c r="B36" s="81">
        <f t="shared" si="0"/>
        <v>37.400000000000006</v>
      </c>
      <c r="C36" s="82">
        <f t="shared" si="1"/>
        <v>2.2000000000000002</v>
      </c>
      <c r="D36" s="88">
        <v>2.2000000000000002</v>
      </c>
      <c r="E36" s="88">
        <v>0</v>
      </c>
      <c r="F36" s="88">
        <v>35.200000000000003</v>
      </c>
      <c r="G36" s="88">
        <v>0</v>
      </c>
      <c r="H36" s="88">
        <v>0</v>
      </c>
      <c r="I36" s="88">
        <v>17</v>
      </c>
      <c r="J36" s="88">
        <v>3315</v>
      </c>
      <c r="K36" s="89">
        <v>3315</v>
      </c>
      <c r="L36" s="90">
        <v>0</v>
      </c>
      <c r="M36" s="91">
        <v>0</v>
      </c>
    </row>
    <row r="37" spans="1:13" s="26" customFormat="1">
      <c r="A37" s="34" t="s">
        <v>45</v>
      </c>
      <c r="B37" s="81">
        <f t="shared" si="0"/>
        <v>261.7</v>
      </c>
      <c r="C37" s="82">
        <f t="shared" si="1"/>
        <v>221.8</v>
      </c>
      <c r="D37" s="88">
        <v>219.5</v>
      </c>
      <c r="E37" s="88">
        <v>2.2999999999999998</v>
      </c>
      <c r="F37" s="88">
        <v>39.9</v>
      </c>
      <c r="G37" s="88">
        <v>0</v>
      </c>
      <c r="H37" s="88">
        <v>0</v>
      </c>
      <c r="I37" s="88">
        <v>322.5</v>
      </c>
      <c r="J37" s="88">
        <v>635.29999999999995</v>
      </c>
      <c r="K37" s="89">
        <v>621.29999999999995</v>
      </c>
      <c r="L37" s="90">
        <v>87</v>
      </c>
      <c r="M37" s="91">
        <v>87</v>
      </c>
    </row>
    <row r="38" spans="1:13" s="26" customFormat="1">
      <c r="A38" s="34" t="s">
        <v>46</v>
      </c>
      <c r="B38" s="81">
        <f t="shared" si="0"/>
        <v>1471.9</v>
      </c>
      <c r="C38" s="82">
        <f t="shared" si="1"/>
        <v>930.3</v>
      </c>
      <c r="D38" s="88">
        <v>930.3</v>
      </c>
      <c r="E38" s="88">
        <v>0</v>
      </c>
      <c r="F38" s="88">
        <v>246.5</v>
      </c>
      <c r="G38" s="88">
        <v>9</v>
      </c>
      <c r="H38" s="88">
        <v>286.10000000000002</v>
      </c>
      <c r="I38" s="88">
        <v>700</v>
      </c>
      <c r="J38" s="88">
        <v>1079.4000000000001</v>
      </c>
      <c r="K38" s="89">
        <v>1079.4000000000001</v>
      </c>
      <c r="L38" s="90">
        <v>18</v>
      </c>
      <c r="M38" s="91">
        <v>25</v>
      </c>
    </row>
    <row r="39" spans="1:13" s="26" customFormat="1">
      <c r="A39" s="34" t="s">
        <v>47</v>
      </c>
      <c r="B39" s="81">
        <f t="shared" si="0"/>
        <v>474.5</v>
      </c>
      <c r="C39" s="82">
        <f t="shared" si="1"/>
        <v>107.6</v>
      </c>
      <c r="D39" s="93">
        <v>107.6</v>
      </c>
      <c r="E39" s="88">
        <v>0</v>
      </c>
      <c r="F39" s="88">
        <v>362.9</v>
      </c>
      <c r="G39" s="88">
        <v>4</v>
      </c>
      <c r="H39" s="88">
        <v>0</v>
      </c>
      <c r="I39" s="88">
        <v>0</v>
      </c>
      <c r="J39" s="88">
        <v>1829.7</v>
      </c>
      <c r="K39" s="89">
        <v>475.3</v>
      </c>
      <c r="L39" s="90">
        <v>14</v>
      </c>
      <c r="M39" s="91">
        <v>14</v>
      </c>
    </row>
    <row r="40" spans="1:13" s="26" customFormat="1">
      <c r="A40" s="34" t="s">
        <v>48</v>
      </c>
      <c r="B40" s="81">
        <f t="shared" si="0"/>
        <v>408.6</v>
      </c>
      <c r="C40" s="82">
        <f t="shared" si="1"/>
        <v>86.4</v>
      </c>
      <c r="D40" s="88">
        <v>86.4</v>
      </c>
      <c r="E40" s="88">
        <v>0</v>
      </c>
      <c r="F40" s="88">
        <v>20.100000000000001</v>
      </c>
      <c r="G40" s="88">
        <v>302.10000000000002</v>
      </c>
      <c r="H40" s="88">
        <v>0</v>
      </c>
      <c r="I40" s="88">
        <v>3703.4</v>
      </c>
      <c r="J40" s="88">
        <v>18417.099999999999</v>
      </c>
      <c r="K40" s="89">
        <v>4748.2</v>
      </c>
      <c r="L40" s="90">
        <v>25</v>
      </c>
      <c r="M40" s="91">
        <v>51</v>
      </c>
    </row>
    <row r="41" spans="1:13" s="26" customFormat="1">
      <c r="A41" s="34" t="s">
        <v>49</v>
      </c>
      <c r="B41" s="81">
        <f t="shared" si="0"/>
        <v>588.1</v>
      </c>
      <c r="C41" s="82">
        <f t="shared" si="1"/>
        <v>444.2</v>
      </c>
      <c r="D41" s="93">
        <v>424.3</v>
      </c>
      <c r="E41" s="88">
        <v>19.899999999999999</v>
      </c>
      <c r="F41" s="88">
        <v>143.9</v>
      </c>
      <c r="G41" s="88">
        <v>0</v>
      </c>
      <c r="H41" s="88">
        <v>0</v>
      </c>
      <c r="I41" s="88">
        <v>0</v>
      </c>
      <c r="J41" s="88">
        <v>140.30000000000001</v>
      </c>
      <c r="K41" s="89">
        <v>140.30000000000001</v>
      </c>
      <c r="L41" s="90">
        <v>5</v>
      </c>
      <c r="M41" s="91">
        <v>7</v>
      </c>
    </row>
    <row r="42" spans="1:13" s="26" customFormat="1">
      <c r="A42" s="34" t="s">
        <v>50</v>
      </c>
      <c r="B42" s="81">
        <f t="shared" si="0"/>
        <v>259.2</v>
      </c>
      <c r="C42" s="82">
        <f t="shared" si="1"/>
        <v>145.6</v>
      </c>
      <c r="D42" s="88">
        <v>145.6</v>
      </c>
      <c r="E42" s="88">
        <v>0</v>
      </c>
      <c r="F42" s="88">
        <v>113.6</v>
      </c>
      <c r="G42" s="88">
        <v>0</v>
      </c>
      <c r="H42" s="88">
        <v>0</v>
      </c>
      <c r="I42" s="88">
        <v>0</v>
      </c>
      <c r="J42" s="88">
        <v>2031.2</v>
      </c>
      <c r="K42" s="89">
        <v>2001</v>
      </c>
      <c r="L42" s="90">
        <v>6</v>
      </c>
      <c r="M42" s="91">
        <v>27</v>
      </c>
    </row>
    <row r="43" spans="1:13" s="26" customFormat="1" ht="13.5" thickBot="1">
      <c r="A43" s="42" t="s">
        <v>51</v>
      </c>
      <c r="B43" s="81">
        <f t="shared" si="0"/>
        <v>1168.2</v>
      </c>
      <c r="C43" s="82">
        <f t="shared" si="1"/>
        <v>982.6</v>
      </c>
      <c r="D43" s="99">
        <v>919.2</v>
      </c>
      <c r="E43" s="100">
        <v>63.4</v>
      </c>
      <c r="F43" s="100">
        <v>128.19999999999999</v>
      </c>
      <c r="G43" s="100">
        <v>57.4</v>
      </c>
      <c r="H43" s="100">
        <v>0</v>
      </c>
      <c r="I43" s="100">
        <v>0</v>
      </c>
      <c r="J43" s="100">
        <v>17765.099999999999</v>
      </c>
      <c r="K43" s="101">
        <v>5563</v>
      </c>
      <c r="L43" s="102">
        <v>45</v>
      </c>
      <c r="M43" s="103">
        <v>105</v>
      </c>
    </row>
    <row r="44" spans="1:13" ht="13.5" thickBot="1">
      <c r="A44" s="48" t="s">
        <v>6</v>
      </c>
      <c r="B44" s="49">
        <f>SUM(B8:B43)</f>
        <v>25985.000000000007</v>
      </c>
      <c r="C44" s="50">
        <f t="shared" si="1"/>
        <v>17281.600000000002</v>
      </c>
      <c r="D44" s="49">
        <f t="shared" ref="D44:M44" si="2">SUM(D8:D43)</f>
        <v>16116.7</v>
      </c>
      <c r="E44" s="49">
        <f t="shared" si="2"/>
        <v>1164.9000000000001</v>
      </c>
      <c r="F44" s="49">
        <f t="shared" si="2"/>
        <v>6320.699999999998</v>
      </c>
      <c r="G44" s="51">
        <f t="shared" si="2"/>
        <v>1613.8000000000002</v>
      </c>
      <c r="H44" s="49">
        <f t="shared" si="2"/>
        <v>768.90000000000009</v>
      </c>
      <c r="I44" s="49">
        <f t="shared" si="2"/>
        <v>26662.400000000001</v>
      </c>
      <c r="J44" s="49">
        <f t="shared" si="2"/>
        <v>209288.50000000003</v>
      </c>
      <c r="K44" s="52">
        <f t="shared" si="2"/>
        <v>124020.39999999998</v>
      </c>
      <c r="L44" s="53">
        <f t="shared" si="2"/>
        <v>1802</v>
      </c>
      <c r="M44" s="51">
        <f t="shared" si="2"/>
        <v>2523</v>
      </c>
    </row>
    <row r="45" spans="1:13" ht="16.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3" ht="21" customHeight="1">
      <c r="A46" s="251" t="s">
        <v>57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</row>
    <row r="47" spans="1:13" ht="28.5" customHeight="1">
      <c r="A47" s="54" t="s">
        <v>58</v>
      </c>
      <c r="B47" s="54"/>
      <c r="C47" s="3"/>
      <c r="D47" s="3"/>
      <c r="E47" s="3"/>
      <c r="F47" s="3"/>
      <c r="G47" s="3"/>
      <c r="H47" s="3"/>
      <c r="I47" s="3"/>
      <c r="J47" s="3"/>
      <c r="K47" s="3"/>
    </row>
  </sheetData>
  <mergeCells count="17">
    <mergeCell ref="A46:K46"/>
    <mergeCell ref="D5:E5"/>
    <mergeCell ref="F5:F6"/>
    <mergeCell ref="G5:G6"/>
    <mergeCell ref="H5:H6"/>
    <mergeCell ref="L5:L6"/>
    <mergeCell ref="M5:M6"/>
    <mergeCell ref="A1:K1"/>
    <mergeCell ref="A3:M3"/>
    <mergeCell ref="A4:A6"/>
    <mergeCell ref="B4:H4"/>
    <mergeCell ref="I4:I6"/>
    <mergeCell ref="J4:J6"/>
    <mergeCell ref="K4:K6"/>
    <mergeCell ref="L4:M4"/>
    <mergeCell ref="B5:B6"/>
    <mergeCell ref="C5:C6"/>
  </mergeCells>
  <pageMargins left="0.26" right="0.23" top="0.74" bottom="1" header="0.5" footer="0.5"/>
  <pageSetup fitToWidth="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/>
  </sheetViews>
  <sheetFormatPr defaultRowHeight="12.75"/>
  <cols>
    <col min="1" max="1" width="9.85546875" style="1" customWidth="1"/>
    <col min="2" max="2" width="8.28515625" style="1" customWidth="1"/>
    <col min="3" max="4" width="8.140625" style="1" customWidth="1"/>
    <col min="5" max="5" width="7.140625" style="1" customWidth="1"/>
    <col min="6" max="6" width="7.42578125" style="1" customWidth="1"/>
    <col min="7" max="7" width="6.42578125" style="1" customWidth="1"/>
    <col min="8" max="8" width="6.5703125" style="1" customWidth="1"/>
    <col min="9" max="9" width="8.42578125" style="1" customWidth="1"/>
    <col min="10" max="10" width="8.140625" style="1" customWidth="1"/>
    <col min="11" max="11" width="8.28515625" style="1" customWidth="1"/>
    <col min="12" max="12" width="6.28515625" style="1" customWidth="1"/>
    <col min="13" max="13" width="6.5703125" style="1" customWidth="1"/>
    <col min="14" max="14" width="9.140625" customWidth="1"/>
  </cols>
  <sheetData>
    <row r="1" spans="1:13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3" ht="6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M2" s="4"/>
    </row>
    <row r="3" spans="1:13" ht="20.25" customHeight="1">
      <c r="A3" s="252" t="s">
        <v>72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ht="32.25" customHeight="1">
      <c r="A4" s="253" t="s">
        <v>0</v>
      </c>
      <c r="B4" s="254" t="s">
        <v>1</v>
      </c>
      <c r="C4" s="254"/>
      <c r="D4" s="254"/>
      <c r="E4" s="254"/>
      <c r="F4" s="254"/>
      <c r="G4" s="254"/>
      <c r="H4" s="254"/>
      <c r="I4" s="249" t="s">
        <v>2</v>
      </c>
      <c r="J4" s="249" t="s">
        <v>3</v>
      </c>
      <c r="K4" s="249" t="s">
        <v>4</v>
      </c>
      <c r="L4" s="250" t="s">
        <v>5</v>
      </c>
      <c r="M4" s="250"/>
    </row>
    <row r="5" spans="1:13">
      <c r="A5" s="253"/>
      <c r="B5" s="249" t="s">
        <v>6</v>
      </c>
      <c r="C5" s="249" t="s">
        <v>7</v>
      </c>
      <c r="D5" s="255" t="s">
        <v>8</v>
      </c>
      <c r="E5" s="255"/>
      <c r="F5" s="249" t="s">
        <v>9</v>
      </c>
      <c r="G5" s="249" t="s">
        <v>56</v>
      </c>
      <c r="H5" s="249" t="s">
        <v>11</v>
      </c>
      <c r="I5" s="249"/>
      <c r="J5" s="249"/>
      <c r="K5" s="249"/>
      <c r="L5" s="249" t="s">
        <v>12</v>
      </c>
      <c r="M5" s="250" t="s">
        <v>13</v>
      </c>
    </row>
    <row r="6" spans="1:13" ht="54.75" customHeight="1">
      <c r="A6" s="253"/>
      <c r="B6" s="249"/>
      <c r="C6" s="249"/>
      <c r="D6" s="17" t="s">
        <v>14</v>
      </c>
      <c r="E6" s="17" t="s">
        <v>15</v>
      </c>
      <c r="F6" s="249"/>
      <c r="G6" s="249"/>
      <c r="H6" s="249"/>
      <c r="I6" s="249"/>
      <c r="J6" s="249"/>
      <c r="K6" s="249"/>
      <c r="L6" s="249"/>
      <c r="M6" s="250"/>
    </row>
    <row r="7" spans="1:13" s="11" customFormat="1" ht="14.25" customHeight="1" thickBot="1">
      <c r="A7" s="7">
        <v>1</v>
      </c>
      <c r="B7" s="8">
        <v>2</v>
      </c>
      <c r="C7" s="9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18">
        <v>13</v>
      </c>
    </row>
    <row r="8" spans="1:13">
      <c r="A8" s="104" t="s">
        <v>16</v>
      </c>
      <c r="B8" s="20">
        <f t="shared" ref="B8:B43" si="0">D8+E8+F8+G8+H8</f>
        <v>29373.5</v>
      </c>
      <c r="C8" s="21">
        <v>16864.900000000001</v>
      </c>
      <c r="D8" s="21">
        <v>14809</v>
      </c>
      <c r="E8" s="22">
        <v>2055.9</v>
      </c>
      <c r="F8" s="22">
        <v>8030.2</v>
      </c>
      <c r="G8" s="22">
        <v>4478.3999999999996</v>
      </c>
      <c r="H8" s="22">
        <v>0</v>
      </c>
      <c r="I8" s="22">
        <v>31563.3</v>
      </c>
      <c r="J8" s="22">
        <v>63651.6</v>
      </c>
      <c r="K8" s="23">
        <v>26960.2</v>
      </c>
      <c r="L8" s="24">
        <v>6911</v>
      </c>
      <c r="M8" s="25">
        <v>11463</v>
      </c>
    </row>
    <row r="9" spans="1:13">
      <c r="A9" s="105" t="s">
        <v>17</v>
      </c>
      <c r="B9" s="20">
        <f t="shared" si="0"/>
        <v>9303.5999999999985</v>
      </c>
      <c r="C9" s="21">
        <v>5257.1</v>
      </c>
      <c r="D9" s="28">
        <v>5201.8</v>
      </c>
      <c r="E9" s="29">
        <v>55.3</v>
      </c>
      <c r="F9" s="29">
        <v>4042.2</v>
      </c>
      <c r="G9" s="29">
        <v>4.3</v>
      </c>
      <c r="H9" s="29">
        <v>0</v>
      </c>
      <c r="I9" s="29">
        <v>9693.2999999999993</v>
      </c>
      <c r="J9" s="29">
        <v>1748.2</v>
      </c>
      <c r="K9" s="30">
        <v>1748.2</v>
      </c>
      <c r="L9" s="31">
        <v>209</v>
      </c>
      <c r="M9" s="32">
        <v>235</v>
      </c>
    </row>
    <row r="10" spans="1:13">
      <c r="A10" s="105" t="s">
        <v>18</v>
      </c>
      <c r="B10" s="20">
        <f t="shared" si="0"/>
        <v>3079.3999999999996</v>
      </c>
      <c r="C10" s="21">
        <v>2654.9</v>
      </c>
      <c r="D10" s="28">
        <v>2273.1999999999998</v>
      </c>
      <c r="E10" s="29">
        <v>381.7</v>
      </c>
      <c r="F10" s="29">
        <v>265.3</v>
      </c>
      <c r="G10" s="29">
        <v>147.19999999999999</v>
      </c>
      <c r="H10" s="29">
        <v>12</v>
      </c>
      <c r="I10" s="29">
        <v>6638.8</v>
      </c>
      <c r="J10" s="29">
        <v>4871.5</v>
      </c>
      <c r="K10" s="30">
        <v>4856.6000000000004</v>
      </c>
      <c r="L10" s="31">
        <v>431</v>
      </c>
      <c r="M10" s="32">
        <v>581</v>
      </c>
    </row>
    <row r="11" spans="1:13">
      <c r="A11" s="105" t="s">
        <v>19</v>
      </c>
      <c r="B11" s="20">
        <f t="shared" si="0"/>
        <v>1068.5999999999999</v>
      </c>
      <c r="C11" s="21">
        <v>1015.1</v>
      </c>
      <c r="D11" s="28">
        <v>1015.1</v>
      </c>
      <c r="E11" s="29">
        <v>0</v>
      </c>
      <c r="F11" s="29">
        <v>53.5</v>
      </c>
      <c r="G11" s="29">
        <v>0</v>
      </c>
      <c r="H11" s="29">
        <v>0</v>
      </c>
      <c r="I11" s="29">
        <v>80</v>
      </c>
      <c r="J11" s="29">
        <v>623.1</v>
      </c>
      <c r="K11" s="30">
        <v>543.1</v>
      </c>
      <c r="L11" s="31">
        <v>16</v>
      </c>
      <c r="M11" s="32">
        <v>43</v>
      </c>
    </row>
    <row r="12" spans="1:13">
      <c r="A12" s="105" t="s">
        <v>20</v>
      </c>
      <c r="B12" s="20">
        <f t="shared" si="0"/>
        <v>3433.7</v>
      </c>
      <c r="C12" s="21">
        <v>3119.9</v>
      </c>
      <c r="D12" s="28">
        <v>3084.9</v>
      </c>
      <c r="E12" s="29">
        <v>35</v>
      </c>
      <c r="F12" s="29">
        <v>312.60000000000002</v>
      </c>
      <c r="G12" s="29">
        <v>0</v>
      </c>
      <c r="H12" s="29">
        <v>1.2</v>
      </c>
      <c r="I12" s="29">
        <v>2099.3000000000002</v>
      </c>
      <c r="J12" s="29">
        <v>649.70000000000005</v>
      </c>
      <c r="K12" s="30">
        <v>27.2</v>
      </c>
      <c r="L12" s="31">
        <v>66</v>
      </c>
      <c r="M12" s="32">
        <v>117</v>
      </c>
    </row>
    <row r="13" spans="1:13">
      <c r="A13" s="105" t="s">
        <v>21</v>
      </c>
      <c r="B13" s="20">
        <f t="shared" si="0"/>
        <v>8479.9</v>
      </c>
      <c r="C13" s="21">
        <v>5694.9</v>
      </c>
      <c r="D13" s="28">
        <v>5314.4</v>
      </c>
      <c r="E13" s="29">
        <v>380.5</v>
      </c>
      <c r="F13" s="29">
        <v>1607.8</v>
      </c>
      <c r="G13" s="29">
        <v>1166.8</v>
      </c>
      <c r="H13" s="29">
        <v>10.4</v>
      </c>
      <c r="I13" s="29">
        <v>3152</v>
      </c>
      <c r="J13" s="29">
        <v>3457.4</v>
      </c>
      <c r="K13" s="30">
        <v>3241.2</v>
      </c>
      <c r="L13" s="31">
        <v>203</v>
      </c>
      <c r="M13" s="32">
        <v>314</v>
      </c>
    </row>
    <row r="14" spans="1:13">
      <c r="A14" s="105" t="s">
        <v>22</v>
      </c>
      <c r="B14" s="20">
        <f t="shared" si="0"/>
        <v>4687</v>
      </c>
      <c r="C14" s="21">
        <v>3335.5</v>
      </c>
      <c r="D14" s="28">
        <v>3234.3</v>
      </c>
      <c r="E14" s="29">
        <v>101.2</v>
      </c>
      <c r="F14" s="29">
        <v>1196.9000000000001</v>
      </c>
      <c r="G14" s="29">
        <v>154</v>
      </c>
      <c r="H14" s="29">
        <v>0.6</v>
      </c>
      <c r="I14" s="29">
        <v>531.70000000000005</v>
      </c>
      <c r="J14" s="29">
        <v>243.3</v>
      </c>
      <c r="K14" s="30">
        <v>243.3</v>
      </c>
      <c r="L14" s="31">
        <v>34</v>
      </c>
      <c r="M14" s="32">
        <v>70</v>
      </c>
    </row>
    <row r="15" spans="1:13">
      <c r="A15" s="105" t="s">
        <v>23</v>
      </c>
      <c r="B15" s="20">
        <f t="shared" si="0"/>
        <v>6145.6000000000013</v>
      </c>
      <c r="C15" s="21">
        <v>5128.6000000000004</v>
      </c>
      <c r="D15" s="28">
        <v>4770.3</v>
      </c>
      <c r="E15" s="29">
        <v>358.3</v>
      </c>
      <c r="F15" s="29">
        <v>157.1</v>
      </c>
      <c r="G15" s="29">
        <v>836.1</v>
      </c>
      <c r="H15" s="29">
        <v>23.8</v>
      </c>
      <c r="I15" s="29">
        <v>2186.4</v>
      </c>
      <c r="J15" s="29">
        <v>1837.6</v>
      </c>
      <c r="K15" s="30">
        <v>1837.6</v>
      </c>
      <c r="L15" s="31">
        <v>132</v>
      </c>
      <c r="M15" s="32">
        <v>132</v>
      </c>
    </row>
    <row r="16" spans="1:13">
      <c r="A16" s="105" t="s">
        <v>24</v>
      </c>
      <c r="B16" s="20">
        <f t="shared" si="0"/>
        <v>5150.2</v>
      </c>
      <c r="C16" s="21">
        <v>4843.1000000000004</v>
      </c>
      <c r="D16" s="33">
        <v>4458.3</v>
      </c>
      <c r="E16" s="29">
        <v>384.8</v>
      </c>
      <c r="F16" s="29">
        <v>10.5</v>
      </c>
      <c r="G16" s="29">
        <v>283.39999999999998</v>
      </c>
      <c r="H16" s="29">
        <v>13.2</v>
      </c>
      <c r="I16" s="29">
        <v>1504</v>
      </c>
      <c r="J16" s="29">
        <v>1109.8</v>
      </c>
      <c r="K16" s="30">
        <v>407.2</v>
      </c>
      <c r="L16" s="31">
        <v>129</v>
      </c>
      <c r="M16" s="32">
        <v>129</v>
      </c>
    </row>
    <row r="17" spans="1:13">
      <c r="A17" s="105" t="s">
        <v>25</v>
      </c>
      <c r="B17" s="20">
        <f t="shared" si="0"/>
        <v>8721</v>
      </c>
      <c r="C17" s="21">
        <v>8244.5</v>
      </c>
      <c r="D17" s="33">
        <v>8155.4</v>
      </c>
      <c r="E17" s="29">
        <v>89.1</v>
      </c>
      <c r="F17" s="29">
        <v>60.5</v>
      </c>
      <c r="G17" s="29">
        <v>416</v>
      </c>
      <c r="H17" s="29">
        <v>0</v>
      </c>
      <c r="I17" s="29">
        <v>416</v>
      </c>
      <c r="J17" s="29">
        <v>306.5</v>
      </c>
      <c r="K17" s="30">
        <v>306.5</v>
      </c>
      <c r="L17" s="31">
        <v>65</v>
      </c>
      <c r="M17" s="32">
        <v>90</v>
      </c>
    </row>
    <row r="18" spans="1:13">
      <c r="A18" s="106" t="s">
        <v>26</v>
      </c>
      <c r="B18" s="20">
        <f t="shared" si="0"/>
        <v>1979.6999999999998</v>
      </c>
      <c r="C18" s="21">
        <v>1434.9</v>
      </c>
      <c r="D18" s="29">
        <v>1218.5999999999999</v>
      </c>
      <c r="E18" s="29">
        <v>216.3</v>
      </c>
      <c r="F18" s="29">
        <v>339</v>
      </c>
      <c r="G18" s="29">
        <v>189</v>
      </c>
      <c r="H18" s="29">
        <v>16.8</v>
      </c>
      <c r="I18" s="29">
        <v>11086.5</v>
      </c>
      <c r="J18" s="29">
        <v>16692.7</v>
      </c>
      <c r="K18" s="30">
        <v>16620.2</v>
      </c>
      <c r="L18" s="31">
        <v>44</v>
      </c>
      <c r="M18" s="32">
        <v>78</v>
      </c>
    </row>
    <row r="19" spans="1:13">
      <c r="A19" s="106" t="s">
        <v>27</v>
      </c>
      <c r="B19" s="20">
        <f t="shared" si="0"/>
        <v>128142.7</v>
      </c>
      <c r="C19" s="21">
        <v>118028</v>
      </c>
      <c r="D19" s="35">
        <v>109191.5</v>
      </c>
      <c r="E19" s="29">
        <v>8836.5</v>
      </c>
      <c r="F19" s="29">
        <v>6788.7</v>
      </c>
      <c r="G19" s="29">
        <v>0</v>
      </c>
      <c r="H19" s="29">
        <v>3326</v>
      </c>
      <c r="I19" s="29">
        <v>46491.5</v>
      </c>
      <c r="J19" s="29">
        <v>27532.6</v>
      </c>
      <c r="K19" s="30">
        <v>14047</v>
      </c>
      <c r="L19" s="31">
        <v>17</v>
      </c>
      <c r="M19" s="32">
        <v>59</v>
      </c>
    </row>
    <row r="20" spans="1:13">
      <c r="A20" s="106" t="s">
        <v>28</v>
      </c>
      <c r="B20" s="20">
        <f t="shared" si="0"/>
        <v>5037.7000000000007</v>
      </c>
      <c r="C20" s="21">
        <v>3454</v>
      </c>
      <c r="D20" s="29">
        <v>3230.8</v>
      </c>
      <c r="E20" s="29">
        <v>223.8</v>
      </c>
      <c r="F20" s="29">
        <v>981.1</v>
      </c>
      <c r="G20" s="29">
        <v>0</v>
      </c>
      <c r="H20" s="29">
        <v>602</v>
      </c>
      <c r="I20" s="29">
        <v>671.1</v>
      </c>
      <c r="J20" s="29">
        <v>53.3</v>
      </c>
      <c r="K20" s="30">
        <v>1.6</v>
      </c>
      <c r="L20" s="31">
        <v>57</v>
      </c>
      <c r="M20" s="32">
        <v>57</v>
      </c>
    </row>
    <row r="21" spans="1:13">
      <c r="A21" s="106" t="s">
        <v>29</v>
      </c>
      <c r="B21" s="20">
        <f t="shared" si="0"/>
        <v>8293.7000000000007</v>
      </c>
      <c r="C21" s="21">
        <v>7420.5</v>
      </c>
      <c r="D21" s="29">
        <v>7357.3</v>
      </c>
      <c r="E21" s="29">
        <v>63.2</v>
      </c>
      <c r="F21" s="29">
        <v>330.1</v>
      </c>
      <c r="G21" s="29">
        <v>542</v>
      </c>
      <c r="H21" s="29">
        <v>1.1000000000000001</v>
      </c>
      <c r="I21" s="29">
        <v>7548</v>
      </c>
      <c r="J21" s="36">
        <v>9222.9</v>
      </c>
      <c r="K21" s="30">
        <v>9222.9</v>
      </c>
      <c r="L21" s="31">
        <v>51</v>
      </c>
      <c r="M21" s="32">
        <v>83</v>
      </c>
    </row>
    <row r="22" spans="1:13">
      <c r="A22" s="106" t="s">
        <v>30</v>
      </c>
      <c r="B22" s="20">
        <f t="shared" si="0"/>
        <v>2636.7</v>
      </c>
      <c r="C22" s="21">
        <v>2055</v>
      </c>
      <c r="D22" s="29">
        <v>2055</v>
      </c>
      <c r="E22" s="29">
        <v>0</v>
      </c>
      <c r="F22" s="29">
        <v>140.1</v>
      </c>
      <c r="G22" s="29">
        <v>441.6</v>
      </c>
      <c r="H22" s="29">
        <v>0</v>
      </c>
      <c r="I22" s="29">
        <v>797.6</v>
      </c>
      <c r="J22" s="29">
        <v>153.5</v>
      </c>
      <c r="K22" s="30">
        <v>78.900000000000006</v>
      </c>
      <c r="L22" s="31">
        <v>16</v>
      </c>
      <c r="M22" s="32">
        <v>27</v>
      </c>
    </row>
    <row r="23" spans="1:13">
      <c r="A23" s="106" t="s">
        <v>31</v>
      </c>
      <c r="B23" s="20">
        <f t="shared" si="0"/>
        <v>5667.7999999999993</v>
      </c>
      <c r="C23" s="21">
        <v>4934.2</v>
      </c>
      <c r="D23" s="29">
        <v>4934.2</v>
      </c>
      <c r="E23" s="29">
        <v>0</v>
      </c>
      <c r="F23" s="29">
        <v>637.5</v>
      </c>
      <c r="G23" s="29">
        <v>88.4</v>
      </c>
      <c r="H23" s="29">
        <v>7.7</v>
      </c>
      <c r="I23" s="29">
        <v>965.2</v>
      </c>
      <c r="J23" s="29">
        <v>6513.7</v>
      </c>
      <c r="K23" s="30">
        <v>4989.3999999999996</v>
      </c>
      <c r="L23" s="31">
        <v>288</v>
      </c>
      <c r="M23" s="32">
        <v>503</v>
      </c>
    </row>
    <row r="24" spans="1:13">
      <c r="A24" s="106" t="s">
        <v>32</v>
      </c>
      <c r="B24" s="20">
        <f t="shared" si="0"/>
        <v>9547.5</v>
      </c>
      <c r="C24" s="21">
        <v>6338.2</v>
      </c>
      <c r="D24" s="29">
        <v>6298.6</v>
      </c>
      <c r="E24" s="29">
        <v>39.6</v>
      </c>
      <c r="F24" s="29">
        <v>1098.7</v>
      </c>
      <c r="G24" s="29">
        <v>2110.6</v>
      </c>
      <c r="H24" s="29">
        <v>0</v>
      </c>
      <c r="I24" s="29">
        <v>6845.8</v>
      </c>
      <c r="J24" s="29">
        <v>8386.7000000000007</v>
      </c>
      <c r="K24" s="30">
        <v>7569.8</v>
      </c>
      <c r="L24" s="31">
        <v>240</v>
      </c>
      <c r="M24" s="32">
        <v>377</v>
      </c>
    </row>
    <row r="25" spans="1:13">
      <c r="A25" s="106" t="s">
        <v>33</v>
      </c>
      <c r="B25" s="20">
        <f t="shared" si="0"/>
        <v>8291.4</v>
      </c>
      <c r="C25" s="21">
        <v>5961</v>
      </c>
      <c r="D25" s="29">
        <v>5961</v>
      </c>
      <c r="E25" s="29">
        <v>0</v>
      </c>
      <c r="F25" s="29">
        <v>557.4</v>
      </c>
      <c r="G25" s="29">
        <v>1773</v>
      </c>
      <c r="H25" s="29">
        <v>0</v>
      </c>
      <c r="I25" s="29">
        <v>2372.5</v>
      </c>
      <c r="J25" s="29">
        <v>1892.5</v>
      </c>
      <c r="K25" s="30">
        <v>1892.5</v>
      </c>
      <c r="L25" s="31">
        <v>414</v>
      </c>
      <c r="M25" s="32">
        <v>414</v>
      </c>
    </row>
    <row r="26" spans="1:13">
      <c r="A26" s="106" t="s">
        <v>34</v>
      </c>
      <c r="B26" s="20">
        <f t="shared" si="0"/>
        <v>6386.3</v>
      </c>
      <c r="C26" s="21">
        <v>6203.8</v>
      </c>
      <c r="D26" s="29">
        <v>6203.8</v>
      </c>
      <c r="E26" s="29">
        <v>0</v>
      </c>
      <c r="F26" s="29">
        <v>94.1</v>
      </c>
      <c r="G26" s="29">
        <v>88.4</v>
      </c>
      <c r="H26" s="29">
        <v>0</v>
      </c>
      <c r="I26" s="29">
        <v>2726.1</v>
      </c>
      <c r="J26" s="29">
        <v>661.6</v>
      </c>
      <c r="K26" s="30">
        <v>661.6</v>
      </c>
      <c r="L26" s="31">
        <v>14</v>
      </c>
      <c r="M26" s="32">
        <v>31</v>
      </c>
    </row>
    <row r="27" spans="1:13">
      <c r="A27" s="106" t="s">
        <v>35</v>
      </c>
      <c r="B27" s="20">
        <f t="shared" si="0"/>
        <v>10726.2</v>
      </c>
      <c r="C27" s="21">
        <v>6017.6</v>
      </c>
      <c r="D27" s="29">
        <v>4433.7</v>
      </c>
      <c r="E27" s="29">
        <v>1583.9</v>
      </c>
      <c r="F27" s="29">
        <v>2336</v>
      </c>
      <c r="G27" s="29">
        <v>195.6</v>
      </c>
      <c r="H27" s="29">
        <v>2177</v>
      </c>
      <c r="I27" s="29">
        <v>1388.4</v>
      </c>
      <c r="J27" s="29">
        <v>1360.8</v>
      </c>
      <c r="K27" s="30">
        <v>982.9</v>
      </c>
      <c r="L27" s="31">
        <v>66</v>
      </c>
      <c r="M27" s="32">
        <v>132</v>
      </c>
    </row>
    <row r="28" spans="1:13">
      <c r="A28" s="106" t="s">
        <v>36</v>
      </c>
      <c r="B28" s="20">
        <f t="shared" si="0"/>
        <v>8192.2000000000007</v>
      </c>
      <c r="C28" s="21">
        <v>4178.3999999999996</v>
      </c>
      <c r="D28" s="29">
        <v>4099.7</v>
      </c>
      <c r="E28" s="29">
        <v>78.7</v>
      </c>
      <c r="F28" s="29">
        <v>1936</v>
      </c>
      <c r="G28" s="29">
        <v>2077.8000000000002</v>
      </c>
      <c r="H28" s="29">
        <v>0</v>
      </c>
      <c r="I28" s="29">
        <v>1305.8</v>
      </c>
      <c r="J28" s="29">
        <v>302.89999999999998</v>
      </c>
      <c r="K28" s="30">
        <v>242.2</v>
      </c>
      <c r="L28" s="31">
        <v>196</v>
      </c>
      <c r="M28" s="32">
        <v>412</v>
      </c>
    </row>
    <row r="29" spans="1:13">
      <c r="A29" s="106" t="s">
        <v>37</v>
      </c>
      <c r="B29" s="20">
        <f t="shared" si="0"/>
        <v>967.1</v>
      </c>
      <c r="C29" s="21">
        <v>504.1</v>
      </c>
      <c r="D29" s="29">
        <v>504.1</v>
      </c>
      <c r="E29" s="29">
        <v>0</v>
      </c>
      <c r="F29" s="29">
        <v>23</v>
      </c>
      <c r="G29" s="29">
        <v>80</v>
      </c>
      <c r="H29" s="29">
        <v>360</v>
      </c>
      <c r="I29" s="29">
        <v>450.8</v>
      </c>
      <c r="J29" s="29">
        <v>2441.6999999999998</v>
      </c>
      <c r="K29" s="30">
        <v>380.6</v>
      </c>
      <c r="L29" s="31">
        <v>39</v>
      </c>
      <c r="M29" s="32">
        <v>70</v>
      </c>
    </row>
    <row r="30" spans="1:13">
      <c r="A30" s="106" t="s">
        <v>38</v>
      </c>
      <c r="B30" s="20">
        <f t="shared" si="0"/>
        <v>2832.6000000000004</v>
      </c>
      <c r="C30" s="21">
        <v>2024.1</v>
      </c>
      <c r="D30" s="29">
        <v>2024.1</v>
      </c>
      <c r="E30" s="29">
        <v>0</v>
      </c>
      <c r="F30" s="29">
        <v>602.70000000000005</v>
      </c>
      <c r="G30" s="29">
        <v>143.5</v>
      </c>
      <c r="H30" s="29">
        <v>62.3</v>
      </c>
      <c r="I30" s="29">
        <v>549.5</v>
      </c>
      <c r="J30" s="29">
        <v>409.8</v>
      </c>
      <c r="K30" s="30">
        <v>55</v>
      </c>
      <c r="L30" s="31">
        <v>189</v>
      </c>
      <c r="M30" s="32">
        <v>189</v>
      </c>
    </row>
    <row r="31" spans="1:13" s="108" customFormat="1">
      <c r="A31" s="106" t="s">
        <v>39</v>
      </c>
      <c r="B31" s="107">
        <f t="shared" si="0"/>
        <v>3103</v>
      </c>
      <c r="C31" s="21">
        <v>1234</v>
      </c>
      <c r="D31" s="35">
        <v>1234</v>
      </c>
      <c r="E31" s="35">
        <v>0</v>
      </c>
      <c r="F31" s="35">
        <v>351</v>
      </c>
      <c r="G31" s="35">
        <v>1284</v>
      </c>
      <c r="H31" s="35">
        <v>234</v>
      </c>
      <c r="I31" s="35">
        <v>2081</v>
      </c>
      <c r="J31" s="35">
        <v>1093.5</v>
      </c>
      <c r="K31" s="37">
        <v>1093.5</v>
      </c>
      <c r="L31" s="38">
        <v>180</v>
      </c>
      <c r="M31" s="39">
        <v>244</v>
      </c>
    </row>
    <row r="32" spans="1:13">
      <c r="A32" s="106" t="s">
        <v>40</v>
      </c>
      <c r="B32" s="20">
        <f t="shared" si="0"/>
        <v>8232.6</v>
      </c>
      <c r="C32" s="21">
        <v>5743</v>
      </c>
      <c r="D32" s="29">
        <v>5685.8</v>
      </c>
      <c r="E32" s="29">
        <v>57.2</v>
      </c>
      <c r="F32" s="29">
        <v>1561.9</v>
      </c>
      <c r="G32" s="29">
        <v>758.8</v>
      </c>
      <c r="H32" s="29">
        <v>168.9</v>
      </c>
      <c r="I32" s="29">
        <v>1900.2</v>
      </c>
      <c r="J32" s="29">
        <v>2276.5</v>
      </c>
      <c r="K32" s="30">
        <v>2269.4</v>
      </c>
      <c r="L32" s="31">
        <v>67</v>
      </c>
      <c r="M32" s="32">
        <v>170</v>
      </c>
    </row>
    <row r="33" spans="1:13">
      <c r="A33" s="106" t="s">
        <v>41</v>
      </c>
      <c r="B33" s="20">
        <f t="shared" si="0"/>
        <v>4198.1000000000004</v>
      </c>
      <c r="C33" s="21">
        <v>2927.1</v>
      </c>
      <c r="D33" s="29">
        <v>2927.1</v>
      </c>
      <c r="E33" s="29">
        <v>0</v>
      </c>
      <c r="F33" s="29">
        <v>309.8</v>
      </c>
      <c r="G33" s="29">
        <v>961.2</v>
      </c>
      <c r="H33" s="29">
        <v>0</v>
      </c>
      <c r="I33" s="41">
        <v>2187.6</v>
      </c>
      <c r="J33" s="29">
        <v>2835.5</v>
      </c>
      <c r="K33" s="30">
        <v>2235.5</v>
      </c>
      <c r="L33" s="31">
        <v>160</v>
      </c>
      <c r="M33" s="32">
        <v>224</v>
      </c>
    </row>
    <row r="34" spans="1:13">
      <c r="A34" s="106" t="s">
        <v>42</v>
      </c>
      <c r="B34" s="20">
        <f t="shared" si="0"/>
        <v>3954.0000000000005</v>
      </c>
      <c r="C34" s="21">
        <v>2362.6999999999998</v>
      </c>
      <c r="D34" s="29">
        <v>2344.3000000000002</v>
      </c>
      <c r="E34" s="29">
        <v>18.399999999999999</v>
      </c>
      <c r="F34" s="29">
        <v>678.7</v>
      </c>
      <c r="G34" s="29">
        <v>797.6</v>
      </c>
      <c r="H34" s="41">
        <v>115</v>
      </c>
      <c r="I34" s="29">
        <v>5352.8</v>
      </c>
      <c r="J34" s="29">
        <v>3197.1</v>
      </c>
      <c r="K34" s="30">
        <v>3042.6</v>
      </c>
      <c r="L34" s="31">
        <v>84</v>
      </c>
      <c r="M34" s="32">
        <v>148</v>
      </c>
    </row>
    <row r="35" spans="1:13">
      <c r="A35" s="106" t="s">
        <v>43</v>
      </c>
      <c r="B35" s="20">
        <f t="shared" si="0"/>
        <v>4191.3999999999996</v>
      </c>
      <c r="C35" s="21">
        <v>3242.6</v>
      </c>
      <c r="D35" s="29">
        <v>3224.9</v>
      </c>
      <c r="E35" s="29">
        <v>17.7</v>
      </c>
      <c r="F35" s="29">
        <v>743.3</v>
      </c>
      <c r="G35" s="29">
        <v>205.5</v>
      </c>
      <c r="H35" s="29">
        <v>0</v>
      </c>
      <c r="I35" s="29">
        <v>501.2</v>
      </c>
      <c r="J35" s="29">
        <v>549.4</v>
      </c>
      <c r="K35" s="30">
        <v>520.20000000000005</v>
      </c>
      <c r="L35" s="31">
        <v>98</v>
      </c>
      <c r="M35" s="32">
        <v>98</v>
      </c>
    </row>
    <row r="36" spans="1:13">
      <c r="A36" s="106" t="s">
        <v>44</v>
      </c>
      <c r="B36" s="20">
        <f t="shared" si="0"/>
        <v>1627.9</v>
      </c>
      <c r="C36" s="21">
        <v>384.3</v>
      </c>
      <c r="D36" s="29">
        <v>371.7</v>
      </c>
      <c r="E36" s="29">
        <v>12.6</v>
      </c>
      <c r="F36" s="29">
        <v>188.6</v>
      </c>
      <c r="G36" s="29">
        <v>1055</v>
      </c>
      <c r="H36" s="29">
        <v>0</v>
      </c>
      <c r="I36" s="29">
        <v>1800.3</v>
      </c>
      <c r="J36" s="29">
        <v>3315</v>
      </c>
      <c r="K36" s="30">
        <v>3315</v>
      </c>
      <c r="L36" s="31">
        <v>35</v>
      </c>
      <c r="M36" s="32">
        <v>35</v>
      </c>
    </row>
    <row r="37" spans="1:13">
      <c r="A37" s="106" t="s">
        <v>45</v>
      </c>
      <c r="B37" s="20">
        <f t="shared" si="0"/>
        <v>4687.9999999999991</v>
      </c>
      <c r="C37" s="21">
        <v>2811.8</v>
      </c>
      <c r="D37" s="29">
        <v>2385.6999999999998</v>
      </c>
      <c r="E37" s="29">
        <v>426.1</v>
      </c>
      <c r="F37" s="29">
        <v>985.3</v>
      </c>
      <c r="G37" s="29">
        <v>890.9</v>
      </c>
      <c r="H37" s="29">
        <v>0</v>
      </c>
      <c r="I37" s="29">
        <v>1584.4</v>
      </c>
      <c r="J37" s="29">
        <v>635.29999999999995</v>
      </c>
      <c r="K37" s="30">
        <v>621.29999999999995</v>
      </c>
      <c r="L37" s="31">
        <v>316</v>
      </c>
      <c r="M37" s="32">
        <v>316</v>
      </c>
    </row>
    <row r="38" spans="1:13">
      <c r="A38" s="106" t="s">
        <v>46</v>
      </c>
      <c r="B38" s="20">
        <f t="shared" si="0"/>
        <v>14022.899999999998</v>
      </c>
      <c r="C38" s="21">
        <v>10557.2</v>
      </c>
      <c r="D38" s="29">
        <v>10352.799999999999</v>
      </c>
      <c r="E38" s="29">
        <v>204.4</v>
      </c>
      <c r="F38" s="29">
        <v>801.4</v>
      </c>
      <c r="G38" s="29">
        <v>2565.8000000000002</v>
      </c>
      <c r="H38" s="29">
        <v>98.5</v>
      </c>
      <c r="I38" s="29">
        <v>3551.5</v>
      </c>
      <c r="J38" s="29">
        <v>1079.4000000000001</v>
      </c>
      <c r="K38" s="30">
        <v>1079.4000000000001</v>
      </c>
      <c r="L38" s="31">
        <v>80</v>
      </c>
      <c r="M38" s="32">
        <v>99</v>
      </c>
    </row>
    <row r="39" spans="1:13">
      <c r="A39" s="106" t="s">
        <v>47</v>
      </c>
      <c r="B39" s="20">
        <f t="shared" si="0"/>
        <v>6496.7000000000007</v>
      </c>
      <c r="C39" s="21">
        <v>1902.3</v>
      </c>
      <c r="D39" s="35">
        <v>1268.3</v>
      </c>
      <c r="E39" s="29">
        <v>634</v>
      </c>
      <c r="F39" s="29">
        <v>2254.5</v>
      </c>
      <c r="G39" s="29">
        <v>2339.9</v>
      </c>
      <c r="H39" s="29">
        <v>0</v>
      </c>
      <c r="I39" s="29">
        <v>1741.9</v>
      </c>
      <c r="J39" s="29">
        <v>1829.7</v>
      </c>
      <c r="K39" s="30">
        <v>475.3</v>
      </c>
      <c r="L39" s="31">
        <v>394</v>
      </c>
      <c r="M39" s="32">
        <v>394</v>
      </c>
    </row>
    <row r="40" spans="1:13">
      <c r="A40" s="106" t="s">
        <v>48</v>
      </c>
      <c r="B40" s="20">
        <f t="shared" si="0"/>
        <v>7868.2</v>
      </c>
      <c r="C40" s="21">
        <v>6681.2</v>
      </c>
      <c r="D40" s="29">
        <v>6482.2</v>
      </c>
      <c r="E40" s="29">
        <v>199</v>
      </c>
      <c r="F40" s="29">
        <v>302.89999999999998</v>
      </c>
      <c r="G40" s="29">
        <v>884.1</v>
      </c>
      <c r="H40" s="29">
        <v>0</v>
      </c>
      <c r="I40" s="29">
        <v>14054.2</v>
      </c>
      <c r="J40" s="29">
        <v>18417.099999999999</v>
      </c>
      <c r="K40" s="30">
        <v>4748.2</v>
      </c>
      <c r="L40" s="31">
        <v>50</v>
      </c>
      <c r="M40" s="32">
        <v>137</v>
      </c>
    </row>
    <row r="41" spans="1:13">
      <c r="A41" s="106" t="s">
        <v>49</v>
      </c>
      <c r="B41" s="20">
        <f t="shared" si="0"/>
        <v>5666.8</v>
      </c>
      <c r="C41" s="21">
        <v>4971.6000000000004</v>
      </c>
      <c r="D41" s="35">
        <v>4573.6000000000004</v>
      </c>
      <c r="E41" s="29">
        <v>398</v>
      </c>
      <c r="F41" s="29">
        <v>685.2</v>
      </c>
      <c r="G41" s="29">
        <v>10</v>
      </c>
      <c r="H41" s="29">
        <v>0</v>
      </c>
      <c r="I41" s="29">
        <v>78.599999999999994</v>
      </c>
      <c r="J41" s="29">
        <v>140.30000000000001</v>
      </c>
      <c r="K41" s="30">
        <v>140.30000000000001</v>
      </c>
      <c r="L41" s="31">
        <v>84</v>
      </c>
      <c r="M41" s="32">
        <v>121</v>
      </c>
    </row>
    <row r="42" spans="1:13">
      <c r="A42" s="106" t="s">
        <v>50</v>
      </c>
      <c r="B42" s="20">
        <f t="shared" si="0"/>
        <v>3377.6000000000004</v>
      </c>
      <c r="C42" s="21">
        <v>566.20000000000005</v>
      </c>
      <c r="D42" s="29">
        <v>566.20000000000005</v>
      </c>
      <c r="E42" s="29">
        <v>0</v>
      </c>
      <c r="F42" s="29">
        <v>1128.9000000000001</v>
      </c>
      <c r="G42" s="29">
        <v>1682.5</v>
      </c>
      <c r="H42" s="29">
        <v>0</v>
      </c>
      <c r="I42" s="29">
        <v>3358.4</v>
      </c>
      <c r="J42" s="29">
        <v>2031.2</v>
      </c>
      <c r="K42" s="30">
        <v>2001</v>
      </c>
      <c r="L42" s="31">
        <v>96</v>
      </c>
      <c r="M42" s="32">
        <v>189</v>
      </c>
    </row>
    <row r="43" spans="1:13" ht="13.5" thickBot="1">
      <c r="A43" s="109" t="s">
        <v>51</v>
      </c>
      <c r="B43" s="20">
        <f t="shared" si="0"/>
        <v>25864.5</v>
      </c>
      <c r="C43" s="110">
        <v>22464.1</v>
      </c>
      <c r="D43" s="43">
        <v>21592.7</v>
      </c>
      <c r="E43" s="44">
        <v>871.4</v>
      </c>
      <c r="F43" s="44">
        <v>2145.5</v>
      </c>
      <c r="G43" s="44">
        <v>1250.0999999999999</v>
      </c>
      <c r="H43" s="44">
        <v>4.8</v>
      </c>
      <c r="I43" s="44">
        <v>8671.6</v>
      </c>
      <c r="J43" s="44">
        <v>17765.099999999999</v>
      </c>
      <c r="K43" s="45">
        <v>5563</v>
      </c>
      <c r="L43" s="46">
        <v>233</v>
      </c>
      <c r="M43" s="47">
        <v>559</v>
      </c>
    </row>
    <row r="44" spans="1:13" ht="13.5" thickBot="1">
      <c r="A44" s="48" t="s">
        <v>6</v>
      </c>
      <c r="B44" s="49">
        <f>SUM(B8:B43)</f>
        <v>371435.8</v>
      </c>
      <c r="C44" s="50">
        <f>D44+E44</f>
        <v>290561</v>
      </c>
      <c r="D44" s="49">
        <f t="shared" ref="D44:M44" si="1">SUM(D8:D43)</f>
        <v>272838.40000000002</v>
      </c>
      <c r="E44" s="49">
        <f t="shared" si="1"/>
        <v>17722.600000000006</v>
      </c>
      <c r="F44" s="49">
        <f t="shared" si="1"/>
        <v>43738</v>
      </c>
      <c r="G44" s="51">
        <f t="shared" si="1"/>
        <v>29901.5</v>
      </c>
      <c r="H44" s="49">
        <f t="shared" si="1"/>
        <v>7235.2999999999993</v>
      </c>
      <c r="I44" s="49">
        <f t="shared" si="1"/>
        <v>187927.3</v>
      </c>
      <c r="J44" s="49">
        <f t="shared" si="1"/>
        <v>209288.50000000003</v>
      </c>
      <c r="K44" s="52">
        <f t="shared" si="1"/>
        <v>124020.39999999998</v>
      </c>
      <c r="L44" s="53">
        <f t="shared" si="1"/>
        <v>11704</v>
      </c>
      <c r="M44" s="51">
        <f t="shared" si="1"/>
        <v>18340</v>
      </c>
    </row>
    <row r="45" spans="1:13" ht="16.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3" ht="21" customHeight="1">
      <c r="A46" s="251" t="s">
        <v>57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</row>
    <row r="47" spans="1:13" ht="28.5" customHeight="1">
      <c r="A47" s="54" t="s">
        <v>58</v>
      </c>
      <c r="B47" s="54"/>
      <c r="C47" s="3"/>
      <c r="D47" s="3"/>
      <c r="E47" s="3"/>
      <c r="F47" s="3"/>
      <c r="G47" s="3"/>
      <c r="H47" s="3"/>
      <c r="I47" s="3"/>
      <c r="J47" s="3"/>
      <c r="K47" s="3"/>
    </row>
  </sheetData>
  <mergeCells count="17">
    <mergeCell ref="A46:K46"/>
    <mergeCell ref="D5:E5"/>
    <mergeCell ref="F5:F6"/>
    <mergeCell ref="G5:G6"/>
    <mergeCell ref="H5:H6"/>
    <mergeCell ref="L5:L6"/>
    <mergeCell ref="M5:M6"/>
    <mergeCell ref="A1:K1"/>
    <mergeCell ref="A3:M3"/>
    <mergeCell ref="A4:A6"/>
    <mergeCell ref="B4:H4"/>
    <mergeCell ref="I4:I6"/>
    <mergeCell ref="J4:J6"/>
    <mergeCell ref="K4:K6"/>
    <mergeCell ref="L4:M4"/>
    <mergeCell ref="B5:B6"/>
    <mergeCell ref="C5:C6"/>
  </mergeCells>
  <pageMargins left="0.26" right="0.23" top="0.74" bottom="1" header="0.5" footer="0.5"/>
  <pageSetup fitToWidth="0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/>
  </sheetViews>
  <sheetFormatPr defaultRowHeight="12.75"/>
  <cols>
    <col min="1" max="1" width="9.85546875" style="1" customWidth="1"/>
    <col min="2" max="2" width="8.28515625" style="1" customWidth="1"/>
    <col min="3" max="4" width="8.140625" style="1" customWidth="1"/>
    <col min="5" max="5" width="7.140625" style="1" customWidth="1"/>
    <col min="6" max="6" width="7.42578125" style="1" customWidth="1"/>
    <col min="7" max="7" width="6.42578125" style="1" customWidth="1"/>
    <col min="8" max="8" width="6.5703125" style="1" customWidth="1"/>
    <col min="9" max="9" width="8.42578125" style="1" customWidth="1"/>
    <col min="10" max="10" width="8.140625" style="1" customWidth="1"/>
    <col min="11" max="11" width="8.28515625" style="1" customWidth="1"/>
    <col min="12" max="12" width="5.42578125" style="1" customWidth="1"/>
    <col min="13" max="13" width="6.5703125" style="1" customWidth="1"/>
    <col min="14" max="14" width="9.140625" customWidth="1"/>
  </cols>
  <sheetData>
    <row r="1" spans="1:13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3" ht="6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M2" s="4"/>
    </row>
    <row r="3" spans="1:13" ht="20.25" customHeight="1">
      <c r="A3" s="252" t="s">
        <v>73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ht="32.25" customHeight="1">
      <c r="A4" s="253" t="s">
        <v>0</v>
      </c>
      <c r="B4" s="254" t="s">
        <v>1</v>
      </c>
      <c r="C4" s="254"/>
      <c r="D4" s="254"/>
      <c r="E4" s="254"/>
      <c r="F4" s="254"/>
      <c r="G4" s="254"/>
      <c r="H4" s="254"/>
      <c r="I4" s="249" t="s">
        <v>2</v>
      </c>
      <c r="J4" s="249" t="s">
        <v>3</v>
      </c>
      <c r="K4" s="249" t="s">
        <v>4</v>
      </c>
      <c r="L4" s="250" t="s">
        <v>5</v>
      </c>
      <c r="M4" s="250"/>
    </row>
    <row r="5" spans="1:13">
      <c r="A5" s="253"/>
      <c r="B5" s="249" t="s">
        <v>6</v>
      </c>
      <c r="C5" s="249" t="s">
        <v>7</v>
      </c>
      <c r="D5" s="255" t="s">
        <v>8</v>
      </c>
      <c r="E5" s="255"/>
      <c r="F5" s="249" t="s">
        <v>9</v>
      </c>
      <c r="G5" s="249" t="s">
        <v>56</v>
      </c>
      <c r="H5" s="249" t="s">
        <v>11</v>
      </c>
      <c r="I5" s="249"/>
      <c r="J5" s="249"/>
      <c r="K5" s="249"/>
      <c r="L5" s="249" t="s">
        <v>12</v>
      </c>
      <c r="M5" s="250" t="s">
        <v>13</v>
      </c>
    </row>
    <row r="6" spans="1:13" ht="54.75" customHeight="1">
      <c r="A6" s="253"/>
      <c r="B6" s="249"/>
      <c r="C6" s="249"/>
      <c r="D6" s="17" t="s">
        <v>14</v>
      </c>
      <c r="E6" s="17" t="s">
        <v>15</v>
      </c>
      <c r="F6" s="249"/>
      <c r="G6" s="249"/>
      <c r="H6" s="249"/>
      <c r="I6" s="249"/>
      <c r="J6" s="249"/>
      <c r="K6" s="249"/>
      <c r="L6" s="249"/>
      <c r="M6" s="250"/>
    </row>
    <row r="7" spans="1:13" s="11" customFormat="1" ht="14.25" customHeight="1" thickBot="1">
      <c r="A7" s="7">
        <v>1</v>
      </c>
      <c r="B7" s="8">
        <v>2</v>
      </c>
      <c r="C7" s="9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18">
        <v>13</v>
      </c>
    </row>
    <row r="8" spans="1:13">
      <c r="A8" s="104" t="s">
        <v>16</v>
      </c>
      <c r="B8" s="20">
        <f t="shared" ref="B8:B43" si="0">D8+E8+F8+G8+H8</f>
        <v>540.79999999999995</v>
      </c>
      <c r="C8" s="21">
        <f t="shared" ref="C8:C44" si="1">D8+E8</f>
        <v>156.9</v>
      </c>
      <c r="D8" s="21">
        <v>156.9</v>
      </c>
      <c r="E8" s="22">
        <v>0</v>
      </c>
      <c r="F8" s="22">
        <v>383.9</v>
      </c>
      <c r="G8" s="22">
        <v>0</v>
      </c>
      <c r="H8" s="22">
        <v>0</v>
      </c>
      <c r="I8" s="22">
        <v>0</v>
      </c>
      <c r="J8" s="22">
        <v>63651.6</v>
      </c>
      <c r="K8" s="23">
        <v>26960.2</v>
      </c>
      <c r="L8" s="24">
        <v>133</v>
      </c>
      <c r="M8" s="25">
        <v>154</v>
      </c>
    </row>
    <row r="9" spans="1:13">
      <c r="A9" s="105" t="s">
        <v>17</v>
      </c>
      <c r="B9" s="20">
        <f t="shared" si="0"/>
        <v>452.29999999999995</v>
      </c>
      <c r="C9" s="21">
        <f t="shared" si="1"/>
        <v>129.6</v>
      </c>
      <c r="D9" s="28">
        <v>129.6</v>
      </c>
      <c r="E9" s="29">
        <v>0</v>
      </c>
      <c r="F9" s="29">
        <v>314.7</v>
      </c>
      <c r="G9" s="29">
        <v>0</v>
      </c>
      <c r="H9" s="29">
        <v>8</v>
      </c>
      <c r="I9" s="29">
        <v>0</v>
      </c>
      <c r="J9" s="29">
        <v>1748.2</v>
      </c>
      <c r="K9" s="30">
        <v>1748.2</v>
      </c>
      <c r="L9" s="31">
        <v>1</v>
      </c>
      <c r="M9" s="32">
        <v>3</v>
      </c>
    </row>
    <row r="10" spans="1:13">
      <c r="A10" s="105" t="s">
        <v>18</v>
      </c>
      <c r="B10" s="20">
        <f t="shared" si="0"/>
        <v>180.7</v>
      </c>
      <c r="C10" s="21">
        <f t="shared" si="1"/>
        <v>60.599999999999994</v>
      </c>
      <c r="D10" s="28">
        <v>55.3</v>
      </c>
      <c r="E10" s="29">
        <v>5.3</v>
      </c>
      <c r="F10" s="29">
        <v>17.399999999999999</v>
      </c>
      <c r="G10" s="29">
        <v>0</v>
      </c>
      <c r="H10" s="29">
        <v>102.7</v>
      </c>
      <c r="I10" s="29">
        <v>0</v>
      </c>
      <c r="J10" s="29">
        <v>4871.5</v>
      </c>
      <c r="K10" s="30">
        <v>4856.6000000000004</v>
      </c>
      <c r="L10" s="31">
        <v>23</v>
      </c>
      <c r="M10" s="32">
        <v>23</v>
      </c>
    </row>
    <row r="11" spans="1:13">
      <c r="A11" s="105" t="s">
        <v>19</v>
      </c>
      <c r="B11" s="20">
        <f t="shared" si="0"/>
        <v>42.4</v>
      </c>
      <c r="C11" s="21">
        <f t="shared" si="1"/>
        <v>42.4</v>
      </c>
      <c r="D11" s="28">
        <v>42.4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623.1</v>
      </c>
      <c r="K11" s="30">
        <v>543.1</v>
      </c>
      <c r="L11" s="31">
        <v>0</v>
      </c>
      <c r="M11" s="32">
        <v>0</v>
      </c>
    </row>
    <row r="12" spans="1:13">
      <c r="A12" s="105" t="s">
        <v>20</v>
      </c>
      <c r="B12" s="20">
        <f t="shared" si="0"/>
        <v>12</v>
      </c>
      <c r="C12" s="21">
        <f t="shared" si="1"/>
        <v>0</v>
      </c>
      <c r="D12" s="28">
        <v>0</v>
      </c>
      <c r="E12" s="29">
        <v>0</v>
      </c>
      <c r="F12" s="29">
        <v>12</v>
      </c>
      <c r="G12" s="29">
        <v>0</v>
      </c>
      <c r="H12" s="29">
        <v>0</v>
      </c>
      <c r="I12" s="29">
        <v>178.3</v>
      </c>
      <c r="J12" s="29">
        <v>649.70000000000005</v>
      </c>
      <c r="K12" s="30">
        <v>27.2</v>
      </c>
      <c r="L12" s="31">
        <v>0</v>
      </c>
      <c r="M12" s="32">
        <v>0</v>
      </c>
    </row>
    <row r="13" spans="1:13">
      <c r="A13" s="105" t="s">
        <v>21</v>
      </c>
      <c r="B13" s="20">
        <f t="shared" si="0"/>
        <v>287.10000000000002</v>
      </c>
      <c r="C13" s="21">
        <f t="shared" si="1"/>
        <v>212.7</v>
      </c>
      <c r="D13" s="28">
        <v>162.5</v>
      </c>
      <c r="E13" s="29">
        <v>50.2</v>
      </c>
      <c r="F13" s="29">
        <v>20.8</v>
      </c>
      <c r="G13" s="29">
        <v>49.6</v>
      </c>
      <c r="H13" s="29">
        <v>4</v>
      </c>
      <c r="I13" s="29">
        <v>0</v>
      </c>
      <c r="J13" s="29">
        <v>3457.4</v>
      </c>
      <c r="K13" s="30">
        <v>3241.2</v>
      </c>
      <c r="L13" s="31">
        <v>0</v>
      </c>
      <c r="M13" s="32">
        <v>0</v>
      </c>
    </row>
    <row r="14" spans="1:13">
      <c r="A14" s="105" t="s">
        <v>22</v>
      </c>
      <c r="B14" s="20">
        <f t="shared" si="0"/>
        <v>230.3</v>
      </c>
      <c r="C14" s="21">
        <f t="shared" si="1"/>
        <v>119.3</v>
      </c>
      <c r="D14" s="28">
        <v>119.2</v>
      </c>
      <c r="E14" s="29">
        <v>0.1</v>
      </c>
      <c r="F14" s="29">
        <v>111</v>
      </c>
      <c r="G14" s="29">
        <v>0</v>
      </c>
      <c r="H14" s="29">
        <v>0</v>
      </c>
      <c r="I14" s="29">
        <v>0</v>
      </c>
      <c r="J14" s="29">
        <v>243.3</v>
      </c>
      <c r="K14" s="30">
        <v>243.3</v>
      </c>
      <c r="L14" s="31">
        <v>0</v>
      </c>
      <c r="M14" s="32">
        <v>0</v>
      </c>
    </row>
    <row r="15" spans="1:13">
      <c r="A15" s="105" t="s">
        <v>23</v>
      </c>
      <c r="B15" s="20">
        <f t="shared" si="0"/>
        <v>349.09999999999997</v>
      </c>
      <c r="C15" s="21">
        <f t="shared" si="1"/>
        <v>274.89999999999998</v>
      </c>
      <c r="D15" s="28">
        <v>274.89999999999998</v>
      </c>
      <c r="E15" s="29">
        <v>0</v>
      </c>
      <c r="F15" s="29">
        <v>0</v>
      </c>
      <c r="G15" s="29">
        <v>74.2</v>
      </c>
      <c r="H15" s="29">
        <v>0</v>
      </c>
      <c r="I15" s="29">
        <v>0</v>
      </c>
      <c r="J15" s="29">
        <v>1837.6</v>
      </c>
      <c r="K15" s="30">
        <v>1837.6</v>
      </c>
      <c r="L15" s="31">
        <v>3</v>
      </c>
      <c r="M15" s="32">
        <v>3</v>
      </c>
    </row>
    <row r="16" spans="1:13">
      <c r="A16" s="105" t="s">
        <v>24</v>
      </c>
      <c r="B16" s="20">
        <f t="shared" si="0"/>
        <v>51.3</v>
      </c>
      <c r="C16" s="21">
        <f t="shared" si="1"/>
        <v>36</v>
      </c>
      <c r="D16" s="33">
        <v>36</v>
      </c>
      <c r="E16" s="29">
        <v>0</v>
      </c>
      <c r="F16" s="29">
        <v>12</v>
      </c>
      <c r="G16" s="29">
        <v>3.3</v>
      </c>
      <c r="H16" s="29">
        <v>0</v>
      </c>
      <c r="I16" s="29">
        <v>0</v>
      </c>
      <c r="J16" s="29">
        <v>1109.8</v>
      </c>
      <c r="K16" s="30">
        <v>407.2</v>
      </c>
      <c r="L16" s="31">
        <v>0</v>
      </c>
      <c r="M16" s="32">
        <v>0</v>
      </c>
    </row>
    <row r="17" spans="1:13">
      <c r="A17" s="105" t="s">
        <v>25</v>
      </c>
      <c r="B17" s="20">
        <f t="shared" si="0"/>
        <v>196.7</v>
      </c>
      <c r="C17" s="21">
        <f t="shared" si="1"/>
        <v>196.7</v>
      </c>
      <c r="D17" s="33">
        <v>196.7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306.5</v>
      </c>
      <c r="K17" s="30">
        <v>306.5</v>
      </c>
      <c r="L17" s="31">
        <v>0</v>
      </c>
      <c r="M17" s="32">
        <v>0</v>
      </c>
    </row>
    <row r="18" spans="1:13">
      <c r="A18" s="106" t="s">
        <v>26</v>
      </c>
      <c r="B18" s="20">
        <f t="shared" si="0"/>
        <v>21.599999999999998</v>
      </c>
      <c r="C18" s="21">
        <f t="shared" si="1"/>
        <v>13.399999999999999</v>
      </c>
      <c r="D18" s="29">
        <v>9.1</v>
      </c>
      <c r="E18" s="29">
        <v>4.3</v>
      </c>
      <c r="F18" s="29">
        <v>8.1999999999999993</v>
      </c>
      <c r="G18" s="29">
        <v>0</v>
      </c>
      <c r="H18" s="29">
        <v>0</v>
      </c>
      <c r="I18" s="29">
        <v>0</v>
      </c>
      <c r="J18" s="29">
        <v>16692.7</v>
      </c>
      <c r="K18" s="30">
        <v>16620.2</v>
      </c>
      <c r="L18" s="31">
        <v>23</v>
      </c>
      <c r="M18" s="32">
        <v>32</v>
      </c>
    </row>
    <row r="19" spans="1:13">
      <c r="A19" s="106" t="s">
        <v>27</v>
      </c>
      <c r="B19" s="20">
        <f t="shared" si="0"/>
        <v>372</v>
      </c>
      <c r="C19" s="21">
        <f t="shared" si="1"/>
        <v>140</v>
      </c>
      <c r="D19" s="35">
        <v>0</v>
      </c>
      <c r="E19" s="29">
        <v>140</v>
      </c>
      <c r="F19" s="29">
        <v>232</v>
      </c>
      <c r="G19" s="29">
        <v>0</v>
      </c>
      <c r="H19" s="29">
        <v>0</v>
      </c>
      <c r="I19" s="29">
        <v>6192.8</v>
      </c>
      <c r="J19" s="29">
        <v>27532.6</v>
      </c>
      <c r="K19" s="30">
        <v>14047</v>
      </c>
      <c r="L19" s="31">
        <v>0</v>
      </c>
      <c r="M19" s="32">
        <v>0</v>
      </c>
    </row>
    <row r="20" spans="1:13">
      <c r="A20" s="106" t="s">
        <v>28</v>
      </c>
      <c r="B20" s="20">
        <f t="shared" si="0"/>
        <v>153.30000000000001</v>
      </c>
      <c r="C20" s="21">
        <f t="shared" si="1"/>
        <v>110.2</v>
      </c>
      <c r="D20" s="29">
        <v>110.2</v>
      </c>
      <c r="E20" s="29">
        <v>0</v>
      </c>
      <c r="F20" s="29">
        <v>43.1</v>
      </c>
      <c r="G20" s="29">
        <v>0</v>
      </c>
      <c r="H20" s="29">
        <v>0</v>
      </c>
      <c r="I20" s="29">
        <v>0</v>
      </c>
      <c r="J20" s="29">
        <v>53.3</v>
      </c>
      <c r="K20" s="30">
        <v>1.6</v>
      </c>
      <c r="L20" s="31">
        <v>7</v>
      </c>
      <c r="M20" s="32">
        <v>7</v>
      </c>
    </row>
    <row r="21" spans="1:13">
      <c r="A21" s="106" t="s">
        <v>29</v>
      </c>
      <c r="B21" s="20">
        <f t="shared" si="0"/>
        <v>38.299999999999997</v>
      </c>
      <c r="C21" s="21">
        <f t="shared" si="1"/>
        <v>28.5</v>
      </c>
      <c r="D21" s="29">
        <v>28.5</v>
      </c>
      <c r="E21" s="29">
        <v>0</v>
      </c>
      <c r="F21" s="29">
        <v>9.8000000000000007</v>
      </c>
      <c r="G21" s="29">
        <v>0</v>
      </c>
      <c r="H21" s="29">
        <v>0</v>
      </c>
      <c r="I21" s="29">
        <v>0</v>
      </c>
      <c r="J21" s="36">
        <v>9222.9</v>
      </c>
      <c r="K21" s="30">
        <v>9222.9</v>
      </c>
      <c r="L21" s="31">
        <v>7</v>
      </c>
      <c r="M21" s="32">
        <v>7</v>
      </c>
    </row>
    <row r="22" spans="1:13">
      <c r="A22" s="106" t="s">
        <v>30</v>
      </c>
      <c r="B22" s="20">
        <f t="shared" si="0"/>
        <v>12.3</v>
      </c>
      <c r="C22" s="21">
        <f t="shared" si="1"/>
        <v>0.4</v>
      </c>
      <c r="D22" s="29">
        <v>0.4</v>
      </c>
      <c r="E22" s="29">
        <v>0</v>
      </c>
      <c r="F22" s="29">
        <v>0</v>
      </c>
      <c r="G22" s="29">
        <v>0</v>
      </c>
      <c r="H22" s="29">
        <v>11.9</v>
      </c>
      <c r="I22" s="29">
        <v>0</v>
      </c>
      <c r="J22" s="29">
        <v>153.5</v>
      </c>
      <c r="K22" s="30">
        <v>78.900000000000006</v>
      </c>
      <c r="L22" s="31">
        <v>0</v>
      </c>
      <c r="M22" s="32">
        <v>0</v>
      </c>
    </row>
    <row r="23" spans="1:13">
      <c r="A23" s="106" t="s">
        <v>31</v>
      </c>
      <c r="B23" s="20">
        <f t="shared" si="0"/>
        <v>127.9</v>
      </c>
      <c r="C23" s="21">
        <f t="shared" si="1"/>
        <v>89.2</v>
      </c>
      <c r="D23" s="29">
        <v>89.2</v>
      </c>
      <c r="E23" s="29">
        <v>0</v>
      </c>
      <c r="F23" s="29">
        <v>38.700000000000003</v>
      </c>
      <c r="G23" s="29">
        <v>0</v>
      </c>
      <c r="H23" s="29">
        <v>0</v>
      </c>
      <c r="I23" s="29">
        <v>0</v>
      </c>
      <c r="J23" s="29">
        <v>6513.7</v>
      </c>
      <c r="K23" s="30">
        <v>4989.3999999999996</v>
      </c>
      <c r="L23" s="31">
        <v>0</v>
      </c>
      <c r="M23" s="32">
        <v>0</v>
      </c>
    </row>
    <row r="24" spans="1:13">
      <c r="A24" s="106" t="s">
        <v>32</v>
      </c>
      <c r="B24" s="20">
        <f t="shared" si="0"/>
        <v>461.90000000000003</v>
      </c>
      <c r="C24" s="21">
        <f t="shared" si="1"/>
        <v>371.3</v>
      </c>
      <c r="D24" s="29">
        <v>371.3</v>
      </c>
      <c r="E24" s="29">
        <v>0</v>
      </c>
      <c r="F24" s="29">
        <v>73.8</v>
      </c>
      <c r="G24" s="29">
        <v>16.8</v>
      </c>
      <c r="H24" s="29">
        <v>0</v>
      </c>
      <c r="I24" s="29">
        <v>103</v>
      </c>
      <c r="J24" s="29">
        <v>8386.7000000000007</v>
      </c>
      <c r="K24" s="30">
        <v>7569.8</v>
      </c>
      <c r="L24" s="31">
        <v>6</v>
      </c>
      <c r="M24" s="32">
        <v>11</v>
      </c>
    </row>
    <row r="25" spans="1:13">
      <c r="A25" s="106" t="s">
        <v>33</v>
      </c>
      <c r="B25" s="20">
        <f t="shared" si="0"/>
        <v>382.09999999999997</v>
      </c>
      <c r="C25" s="21">
        <f t="shared" si="1"/>
        <v>368.4</v>
      </c>
      <c r="D25" s="29">
        <v>368.4</v>
      </c>
      <c r="E25" s="29">
        <v>0</v>
      </c>
      <c r="F25" s="29">
        <v>13.7</v>
      </c>
      <c r="G25" s="29">
        <v>0</v>
      </c>
      <c r="H25" s="29">
        <v>0</v>
      </c>
      <c r="I25" s="29">
        <v>0</v>
      </c>
      <c r="J25" s="29">
        <v>1892.5</v>
      </c>
      <c r="K25" s="30">
        <v>1892.5</v>
      </c>
      <c r="L25" s="31">
        <v>3</v>
      </c>
      <c r="M25" s="32">
        <v>3</v>
      </c>
    </row>
    <row r="26" spans="1:13">
      <c r="A26" s="106" t="s">
        <v>34</v>
      </c>
      <c r="B26" s="20">
        <f t="shared" si="0"/>
        <v>258.89999999999998</v>
      </c>
      <c r="C26" s="21">
        <f t="shared" si="1"/>
        <v>212.7</v>
      </c>
      <c r="D26" s="29">
        <v>212.7</v>
      </c>
      <c r="E26" s="29">
        <v>0</v>
      </c>
      <c r="F26" s="29">
        <v>46.2</v>
      </c>
      <c r="G26" s="29">
        <v>0</v>
      </c>
      <c r="H26" s="29">
        <v>0</v>
      </c>
      <c r="I26" s="29">
        <v>0</v>
      </c>
      <c r="J26" s="29">
        <v>661.6</v>
      </c>
      <c r="K26" s="30">
        <v>661.6</v>
      </c>
      <c r="L26" s="31">
        <v>0</v>
      </c>
      <c r="M26" s="32">
        <v>0</v>
      </c>
    </row>
    <row r="27" spans="1:13">
      <c r="A27" s="106" t="s">
        <v>35</v>
      </c>
      <c r="B27" s="20">
        <f t="shared" si="0"/>
        <v>264.5</v>
      </c>
      <c r="C27" s="21">
        <f t="shared" si="1"/>
        <v>118.7</v>
      </c>
      <c r="D27" s="29">
        <v>118.7</v>
      </c>
      <c r="E27" s="29">
        <v>0</v>
      </c>
      <c r="F27" s="29">
        <v>145.80000000000001</v>
      </c>
      <c r="G27" s="29">
        <v>0</v>
      </c>
      <c r="H27" s="29">
        <v>0</v>
      </c>
      <c r="I27" s="29">
        <v>0</v>
      </c>
      <c r="J27" s="29">
        <v>1360.8</v>
      </c>
      <c r="K27" s="30">
        <v>982.9</v>
      </c>
      <c r="L27" s="31">
        <v>5</v>
      </c>
      <c r="M27" s="32">
        <v>13</v>
      </c>
    </row>
    <row r="28" spans="1:13">
      <c r="A28" s="106" t="s">
        <v>36</v>
      </c>
      <c r="B28" s="20">
        <f t="shared" si="0"/>
        <v>289.5</v>
      </c>
      <c r="C28" s="21">
        <f t="shared" si="1"/>
        <v>69.599999999999994</v>
      </c>
      <c r="D28" s="29">
        <v>69.599999999999994</v>
      </c>
      <c r="E28" s="29">
        <v>0</v>
      </c>
      <c r="F28" s="29">
        <v>206.5</v>
      </c>
      <c r="G28" s="29">
        <v>13.4</v>
      </c>
      <c r="H28" s="29">
        <v>0</v>
      </c>
      <c r="I28" s="29">
        <v>0</v>
      </c>
      <c r="J28" s="29">
        <v>302.89999999999998</v>
      </c>
      <c r="K28" s="30">
        <v>242.2</v>
      </c>
      <c r="L28" s="31">
        <v>5</v>
      </c>
      <c r="M28" s="32">
        <v>8</v>
      </c>
    </row>
    <row r="29" spans="1:13">
      <c r="A29" s="106" t="s">
        <v>37</v>
      </c>
      <c r="B29" s="20">
        <f t="shared" si="0"/>
        <v>13</v>
      </c>
      <c r="C29" s="21">
        <f t="shared" si="1"/>
        <v>13</v>
      </c>
      <c r="D29" s="29">
        <v>13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2441.6999999999998</v>
      </c>
      <c r="K29" s="30">
        <v>380.6</v>
      </c>
      <c r="L29" s="31">
        <v>1</v>
      </c>
      <c r="M29" s="32">
        <v>1</v>
      </c>
    </row>
    <row r="30" spans="1:13">
      <c r="A30" s="106" t="s">
        <v>38</v>
      </c>
      <c r="B30" s="20">
        <f t="shared" si="0"/>
        <v>38.099999999999994</v>
      </c>
      <c r="C30" s="21">
        <f t="shared" si="1"/>
        <v>34.799999999999997</v>
      </c>
      <c r="D30" s="29">
        <v>34.799999999999997</v>
      </c>
      <c r="E30" s="29">
        <v>0</v>
      </c>
      <c r="F30" s="29">
        <v>2.4</v>
      </c>
      <c r="G30" s="29">
        <v>0.9</v>
      </c>
      <c r="H30" s="29">
        <v>0</v>
      </c>
      <c r="I30" s="29">
        <v>0.9</v>
      </c>
      <c r="J30" s="29">
        <v>409.8</v>
      </c>
      <c r="K30" s="30">
        <v>55</v>
      </c>
      <c r="L30" s="31">
        <v>1</v>
      </c>
      <c r="M30" s="32">
        <v>1</v>
      </c>
    </row>
    <row r="31" spans="1:13" s="108" customFormat="1">
      <c r="A31" s="106" t="s">
        <v>39</v>
      </c>
      <c r="B31" s="20">
        <f t="shared" si="0"/>
        <v>123</v>
      </c>
      <c r="C31" s="21">
        <f t="shared" si="1"/>
        <v>12</v>
      </c>
      <c r="D31" s="35">
        <v>12</v>
      </c>
      <c r="E31" s="35">
        <v>0</v>
      </c>
      <c r="F31" s="35">
        <v>0</v>
      </c>
      <c r="G31" s="35">
        <v>111</v>
      </c>
      <c r="H31" s="35">
        <v>0</v>
      </c>
      <c r="I31" s="35">
        <v>0</v>
      </c>
      <c r="J31" s="35">
        <v>1093.5</v>
      </c>
      <c r="K31" s="37">
        <v>1093.5</v>
      </c>
      <c r="L31" s="38">
        <v>8</v>
      </c>
      <c r="M31" s="39">
        <v>8</v>
      </c>
    </row>
    <row r="32" spans="1:13">
      <c r="A32" s="106" t="s">
        <v>40</v>
      </c>
      <c r="B32" s="20">
        <f t="shared" si="0"/>
        <v>488.40000000000003</v>
      </c>
      <c r="C32" s="21">
        <f t="shared" si="1"/>
        <v>377.1</v>
      </c>
      <c r="D32" s="29">
        <v>377.1</v>
      </c>
      <c r="E32" s="29">
        <v>0</v>
      </c>
      <c r="F32" s="29">
        <v>108.5</v>
      </c>
      <c r="G32" s="29">
        <v>2.8</v>
      </c>
      <c r="H32" s="29">
        <v>0</v>
      </c>
      <c r="I32" s="29">
        <v>31.8</v>
      </c>
      <c r="J32" s="29">
        <v>2276.5</v>
      </c>
      <c r="K32" s="30">
        <v>2269.4</v>
      </c>
      <c r="L32" s="31">
        <v>8</v>
      </c>
      <c r="M32" s="32">
        <v>19</v>
      </c>
    </row>
    <row r="33" spans="1:13">
      <c r="A33" s="106" t="s">
        <v>41</v>
      </c>
      <c r="B33" s="20">
        <f t="shared" si="0"/>
        <v>55.800000000000004</v>
      </c>
      <c r="C33" s="21">
        <f t="shared" si="1"/>
        <v>46.7</v>
      </c>
      <c r="D33" s="29">
        <v>46.7</v>
      </c>
      <c r="E33" s="29">
        <v>0</v>
      </c>
      <c r="F33" s="29">
        <v>9.1</v>
      </c>
      <c r="G33" s="29">
        <v>0</v>
      </c>
      <c r="H33" s="29">
        <v>0</v>
      </c>
      <c r="I33" s="41">
        <v>0</v>
      </c>
      <c r="J33" s="29">
        <v>2835.5</v>
      </c>
      <c r="K33" s="30">
        <v>2235.5</v>
      </c>
      <c r="L33" s="31">
        <v>0</v>
      </c>
      <c r="M33" s="32">
        <v>0</v>
      </c>
    </row>
    <row r="34" spans="1:13">
      <c r="A34" s="106" t="s">
        <v>42</v>
      </c>
      <c r="B34" s="20">
        <f t="shared" si="0"/>
        <v>117.6</v>
      </c>
      <c r="C34" s="21">
        <f t="shared" si="1"/>
        <v>0</v>
      </c>
      <c r="D34" s="29">
        <v>0</v>
      </c>
      <c r="E34" s="29">
        <v>0</v>
      </c>
      <c r="F34" s="29">
        <v>117.6</v>
      </c>
      <c r="G34" s="29">
        <v>0</v>
      </c>
      <c r="H34" s="41">
        <v>0</v>
      </c>
      <c r="I34" s="29">
        <v>0</v>
      </c>
      <c r="J34" s="29">
        <v>3197.1</v>
      </c>
      <c r="K34" s="30">
        <v>3042.6</v>
      </c>
      <c r="L34" s="31">
        <v>0</v>
      </c>
      <c r="M34" s="32">
        <v>0</v>
      </c>
    </row>
    <row r="35" spans="1:13">
      <c r="A35" s="106" t="s">
        <v>43</v>
      </c>
      <c r="B35" s="20">
        <f t="shared" si="0"/>
        <v>190.2</v>
      </c>
      <c r="C35" s="21">
        <f t="shared" si="1"/>
        <v>90.2</v>
      </c>
      <c r="D35" s="29">
        <v>90.2</v>
      </c>
      <c r="E35" s="29">
        <v>0</v>
      </c>
      <c r="F35" s="29">
        <v>100</v>
      </c>
      <c r="G35" s="29">
        <v>0</v>
      </c>
      <c r="H35" s="29">
        <v>0</v>
      </c>
      <c r="I35" s="29">
        <v>0</v>
      </c>
      <c r="J35" s="29">
        <v>549.4</v>
      </c>
      <c r="K35" s="30">
        <v>520.20000000000005</v>
      </c>
      <c r="L35" s="31">
        <v>0</v>
      </c>
      <c r="M35" s="32">
        <v>0</v>
      </c>
    </row>
    <row r="36" spans="1:13">
      <c r="A36" s="106" t="s">
        <v>44</v>
      </c>
      <c r="B36" s="20">
        <f t="shared" si="0"/>
        <v>22.7</v>
      </c>
      <c r="C36" s="21">
        <f t="shared" si="1"/>
        <v>0</v>
      </c>
      <c r="D36" s="29">
        <v>0</v>
      </c>
      <c r="E36" s="29">
        <v>0</v>
      </c>
      <c r="F36" s="29">
        <v>22.7</v>
      </c>
      <c r="G36" s="29">
        <v>0</v>
      </c>
      <c r="H36" s="29">
        <v>0</v>
      </c>
      <c r="I36" s="29">
        <v>17</v>
      </c>
      <c r="J36" s="29">
        <v>3315</v>
      </c>
      <c r="K36" s="30">
        <v>3315</v>
      </c>
      <c r="L36" s="31">
        <v>0</v>
      </c>
      <c r="M36" s="32">
        <v>0</v>
      </c>
    </row>
    <row r="37" spans="1:13">
      <c r="A37" s="106" t="s">
        <v>45</v>
      </c>
      <c r="B37" s="20">
        <f t="shared" si="0"/>
        <v>56.5</v>
      </c>
      <c r="C37" s="21">
        <f t="shared" si="1"/>
        <v>37.9</v>
      </c>
      <c r="D37" s="29">
        <v>35.6</v>
      </c>
      <c r="E37" s="29">
        <v>2.2999999999999998</v>
      </c>
      <c r="F37" s="29">
        <v>18.600000000000001</v>
      </c>
      <c r="G37" s="29">
        <v>0</v>
      </c>
      <c r="H37" s="29">
        <v>0</v>
      </c>
      <c r="I37" s="29">
        <v>0</v>
      </c>
      <c r="J37" s="29">
        <v>635.29999999999995</v>
      </c>
      <c r="K37" s="30">
        <v>621.29999999999995</v>
      </c>
      <c r="L37" s="31">
        <v>0</v>
      </c>
      <c r="M37" s="32">
        <v>0</v>
      </c>
    </row>
    <row r="38" spans="1:13">
      <c r="A38" s="106" t="s">
        <v>46</v>
      </c>
      <c r="B38" s="20">
        <f t="shared" si="0"/>
        <v>552.70000000000005</v>
      </c>
      <c r="C38" s="21">
        <f t="shared" si="1"/>
        <v>139.9</v>
      </c>
      <c r="D38" s="29">
        <v>139.9</v>
      </c>
      <c r="E38" s="29">
        <v>0</v>
      </c>
      <c r="F38" s="29">
        <v>126.7</v>
      </c>
      <c r="G38" s="29">
        <v>0</v>
      </c>
      <c r="H38" s="29">
        <v>286.10000000000002</v>
      </c>
      <c r="I38" s="29">
        <v>0</v>
      </c>
      <c r="J38" s="29">
        <v>1079.4000000000001</v>
      </c>
      <c r="K38" s="30">
        <v>1079.4000000000001</v>
      </c>
      <c r="L38" s="31">
        <v>2</v>
      </c>
      <c r="M38" s="32">
        <v>3</v>
      </c>
    </row>
    <row r="39" spans="1:13">
      <c r="A39" s="106" t="s">
        <v>47</v>
      </c>
      <c r="B39" s="20">
        <f t="shared" si="0"/>
        <v>258.2</v>
      </c>
      <c r="C39" s="21">
        <f t="shared" si="1"/>
        <v>76.8</v>
      </c>
      <c r="D39" s="35">
        <v>76.8</v>
      </c>
      <c r="E39" s="29">
        <v>0</v>
      </c>
      <c r="F39" s="29">
        <v>177.4</v>
      </c>
      <c r="G39" s="29">
        <v>4</v>
      </c>
      <c r="H39" s="29">
        <v>0</v>
      </c>
      <c r="I39" s="29">
        <v>0</v>
      </c>
      <c r="J39" s="29">
        <v>1829.7</v>
      </c>
      <c r="K39" s="30">
        <v>475.3</v>
      </c>
      <c r="L39" s="31">
        <v>0</v>
      </c>
      <c r="M39" s="32">
        <v>0</v>
      </c>
    </row>
    <row r="40" spans="1:13">
      <c r="A40" s="106" t="s">
        <v>48</v>
      </c>
      <c r="B40" s="20">
        <f t="shared" si="0"/>
        <v>398.5</v>
      </c>
      <c r="C40" s="21">
        <f t="shared" si="1"/>
        <v>86.4</v>
      </c>
      <c r="D40" s="29">
        <v>86.4</v>
      </c>
      <c r="E40" s="29">
        <v>0</v>
      </c>
      <c r="F40" s="29">
        <v>10</v>
      </c>
      <c r="G40" s="29">
        <v>302.10000000000002</v>
      </c>
      <c r="H40" s="29">
        <v>0</v>
      </c>
      <c r="I40" s="29">
        <v>1865.5</v>
      </c>
      <c r="J40" s="29">
        <v>18417.099999999999</v>
      </c>
      <c r="K40" s="30">
        <v>4748.2</v>
      </c>
      <c r="L40" s="31">
        <v>5</v>
      </c>
      <c r="M40" s="32">
        <v>7</v>
      </c>
    </row>
    <row r="41" spans="1:13">
      <c r="A41" s="106" t="s">
        <v>49</v>
      </c>
      <c r="B41" s="20">
        <f t="shared" si="0"/>
        <v>71.5</v>
      </c>
      <c r="C41" s="21">
        <f t="shared" si="1"/>
        <v>45.1</v>
      </c>
      <c r="D41" s="35">
        <v>44.6</v>
      </c>
      <c r="E41" s="29">
        <v>0.5</v>
      </c>
      <c r="F41" s="29">
        <v>26.4</v>
      </c>
      <c r="G41" s="29">
        <v>0</v>
      </c>
      <c r="H41" s="29">
        <v>0</v>
      </c>
      <c r="I41" s="29">
        <v>0</v>
      </c>
      <c r="J41" s="29">
        <v>140.30000000000001</v>
      </c>
      <c r="K41" s="30">
        <v>140.30000000000001</v>
      </c>
      <c r="L41" s="31">
        <v>3</v>
      </c>
      <c r="M41" s="32">
        <v>3</v>
      </c>
    </row>
    <row r="42" spans="1:13">
      <c r="A42" s="106" t="s">
        <v>50</v>
      </c>
      <c r="B42" s="20">
        <f t="shared" si="0"/>
        <v>101.6</v>
      </c>
      <c r="C42" s="21">
        <f t="shared" si="1"/>
        <v>46.5</v>
      </c>
      <c r="D42" s="29">
        <v>46.5</v>
      </c>
      <c r="E42" s="29">
        <v>0</v>
      </c>
      <c r="F42" s="29">
        <v>55.1</v>
      </c>
      <c r="G42" s="29">
        <v>0</v>
      </c>
      <c r="H42" s="29">
        <v>0</v>
      </c>
      <c r="I42" s="29">
        <v>0</v>
      </c>
      <c r="J42" s="29">
        <v>2031.2</v>
      </c>
      <c r="K42" s="30">
        <v>2001</v>
      </c>
      <c r="L42" s="31">
        <v>5</v>
      </c>
      <c r="M42" s="32">
        <v>26</v>
      </c>
    </row>
    <row r="43" spans="1:13" ht="13.5" thickBot="1">
      <c r="A43" s="109" t="s">
        <v>51</v>
      </c>
      <c r="B43" s="20">
        <f t="shared" si="0"/>
        <v>446</v>
      </c>
      <c r="C43" s="21">
        <f t="shared" si="1"/>
        <v>340.90000000000003</v>
      </c>
      <c r="D43" s="43">
        <v>308.3</v>
      </c>
      <c r="E43" s="44">
        <v>32.6</v>
      </c>
      <c r="F43" s="44">
        <v>47.7</v>
      </c>
      <c r="G43" s="44">
        <v>57.4</v>
      </c>
      <c r="H43" s="44">
        <v>0</v>
      </c>
      <c r="I43" s="44">
        <v>0</v>
      </c>
      <c r="J43" s="44">
        <v>17765.099999999999</v>
      </c>
      <c r="K43" s="45">
        <v>5563</v>
      </c>
      <c r="L43" s="46">
        <v>9</v>
      </c>
      <c r="M43" s="47">
        <v>20</v>
      </c>
    </row>
    <row r="44" spans="1:13" ht="13.5" thickBot="1">
      <c r="A44" s="48" t="s">
        <v>6</v>
      </c>
      <c r="B44" s="49">
        <f>SUM(B8:B43)</f>
        <v>7658.8000000000011</v>
      </c>
      <c r="C44" s="50">
        <f t="shared" si="1"/>
        <v>4098.7999999999993</v>
      </c>
      <c r="D44" s="49">
        <f t="shared" ref="D44:M44" si="2">SUM(D8:D43)</f>
        <v>3863.4999999999995</v>
      </c>
      <c r="E44" s="49">
        <f t="shared" si="2"/>
        <v>235.3</v>
      </c>
      <c r="F44" s="49">
        <f t="shared" si="2"/>
        <v>2511.7999999999993</v>
      </c>
      <c r="G44" s="51">
        <f t="shared" si="2"/>
        <v>635.50000000000011</v>
      </c>
      <c r="H44" s="49">
        <f t="shared" si="2"/>
        <v>412.70000000000005</v>
      </c>
      <c r="I44" s="49">
        <f t="shared" si="2"/>
        <v>8389.2999999999993</v>
      </c>
      <c r="J44" s="49">
        <f t="shared" si="2"/>
        <v>209288.50000000003</v>
      </c>
      <c r="K44" s="52">
        <f t="shared" si="2"/>
        <v>124020.39999999998</v>
      </c>
      <c r="L44" s="53">
        <f t="shared" si="2"/>
        <v>258</v>
      </c>
      <c r="M44" s="51">
        <f t="shared" si="2"/>
        <v>352</v>
      </c>
    </row>
    <row r="45" spans="1:13" ht="16.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3" ht="21" customHeight="1">
      <c r="A46" s="251" t="s">
        <v>57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</row>
    <row r="47" spans="1:13" ht="28.5" customHeight="1">
      <c r="A47" s="54" t="s">
        <v>58</v>
      </c>
      <c r="B47" s="54"/>
      <c r="C47" s="3"/>
      <c r="D47" s="3"/>
      <c r="E47" s="3"/>
      <c r="F47" s="3"/>
      <c r="G47" s="3"/>
      <c r="H47" s="3"/>
      <c r="I47" s="3"/>
      <c r="J47" s="3"/>
      <c r="K47" s="3"/>
    </row>
  </sheetData>
  <mergeCells count="17">
    <mergeCell ref="A46:K46"/>
    <mergeCell ref="D5:E5"/>
    <mergeCell ref="F5:F6"/>
    <mergeCell ref="G5:G6"/>
    <mergeCell ref="H5:H6"/>
    <mergeCell ref="L5:L6"/>
    <mergeCell ref="M5:M6"/>
    <mergeCell ref="A1:K1"/>
    <mergeCell ref="A3:M3"/>
    <mergeCell ref="A4:A6"/>
    <mergeCell ref="B4:H4"/>
    <mergeCell ref="I4:I6"/>
    <mergeCell ref="J4:J6"/>
    <mergeCell ref="K4:K6"/>
    <mergeCell ref="L4:M4"/>
    <mergeCell ref="B5:B6"/>
    <mergeCell ref="C5:C6"/>
  </mergeCells>
  <pageMargins left="0.26" right="0.23" top="0.74" bottom="1" header="0.5" footer="0.5"/>
  <pageSetup fitToWidth="0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/>
  </sheetViews>
  <sheetFormatPr defaultRowHeight="12.75"/>
  <cols>
    <col min="1" max="1" width="9.140625" customWidth="1"/>
    <col min="2" max="2" width="10.42578125" customWidth="1"/>
    <col min="3" max="3" width="10.85546875" bestFit="1" customWidth="1"/>
    <col min="4" max="5" width="9.5703125" bestFit="1" customWidth="1"/>
    <col min="6" max="6" width="8.85546875" customWidth="1"/>
    <col min="7" max="7" width="8.28515625" customWidth="1"/>
    <col min="8" max="9" width="9.42578125" customWidth="1"/>
    <col min="10" max="10" width="10.7109375" bestFit="1" customWidth="1"/>
    <col min="11" max="11" width="9.140625" customWidth="1"/>
  </cols>
  <sheetData>
    <row r="1" spans="1:10" ht="13.5" thickBot="1">
      <c r="A1" s="261" t="s">
        <v>74</v>
      </c>
      <c r="B1" s="261"/>
      <c r="C1" s="261"/>
      <c r="D1" s="261"/>
      <c r="E1" s="261"/>
      <c r="F1" s="261"/>
      <c r="G1" s="261"/>
      <c r="H1" s="261"/>
      <c r="I1" s="261"/>
      <c r="J1" s="261"/>
    </row>
    <row r="2" spans="1:10" ht="13.5" thickBot="1">
      <c r="A2" s="111"/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3.5" thickBot="1">
      <c r="A3" s="262" t="s">
        <v>75</v>
      </c>
      <c r="B3" s="262"/>
      <c r="C3" s="262"/>
      <c r="D3" s="262"/>
      <c r="E3" s="262"/>
      <c r="F3" s="262"/>
      <c r="G3" s="262"/>
      <c r="H3" s="262"/>
      <c r="I3" s="262"/>
      <c r="J3" s="262"/>
    </row>
    <row r="4" spans="1:10" ht="13.5" thickBot="1">
      <c r="A4" s="263" t="s">
        <v>0</v>
      </c>
      <c r="B4" s="264" t="s">
        <v>1</v>
      </c>
      <c r="C4" s="264"/>
      <c r="D4" s="264"/>
      <c r="E4" s="264"/>
      <c r="F4" s="264"/>
      <c r="G4" s="264"/>
      <c r="H4" s="113"/>
      <c r="I4" s="113"/>
      <c r="J4" s="113"/>
    </row>
    <row r="5" spans="1:10" ht="13.5" thickBot="1">
      <c r="A5" s="263"/>
      <c r="B5" s="114"/>
      <c r="C5" s="265" t="s">
        <v>8</v>
      </c>
      <c r="D5" s="265"/>
      <c r="E5" s="114"/>
      <c r="F5" s="114"/>
      <c r="G5" s="114"/>
      <c r="H5" s="113"/>
      <c r="I5" s="113"/>
      <c r="J5" s="113"/>
    </row>
    <row r="6" spans="1:10" ht="77.25" thickBot="1">
      <c r="A6" s="263"/>
      <c r="B6" s="115" t="s">
        <v>6</v>
      </c>
      <c r="C6" s="112" t="s">
        <v>14</v>
      </c>
      <c r="D6" s="112" t="s">
        <v>15</v>
      </c>
      <c r="E6" s="112" t="s">
        <v>9</v>
      </c>
      <c r="F6" s="112" t="s">
        <v>56</v>
      </c>
      <c r="G6" s="112" t="s">
        <v>11</v>
      </c>
      <c r="H6" s="112" t="s">
        <v>2</v>
      </c>
      <c r="I6" s="112" t="s">
        <v>3</v>
      </c>
      <c r="J6" s="112" t="s">
        <v>4</v>
      </c>
    </row>
    <row r="7" spans="1:10" ht="14.25" thickBot="1">
      <c r="A7" s="116">
        <v>1</v>
      </c>
      <c r="B7" s="117">
        <v>2</v>
      </c>
      <c r="C7" s="118">
        <v>3</v>
      </c>
      <c r="D7" s="119">
        <v>4</v>
      </c>
      <c r="E7" s="119">
        <v>5</v>
      </c>
      <c r="F7" s="119">
        <v>6</v>
      </c>
      <c r="G7" s="119">
        <v>7</v>
      </c>
      <c r="H7" s="119">
        <v>8</v>
      </c>
      <c r="I7" s="119">
        <v>9</v>
      </c>
      <c r="J7" s="119">
        <v>10</v>
      </c>
    </row>
    <row r="8" spans="1:10" ht="14.25">
      <c r="A8" s="120" t="s">
        <v>16</v>
      </c>
      <c r="B8" s="121">
        <f t="shared" ref="B8:B43" si="0">C8+D8+E8+F8+G8</f>
        <v>26905.4</v>
      </c>
      <c r="C8" s="122">
        <v>10864.1</v>
      </c>
      <c r="D8" s="123">
        <v>2716.3</v>
      </c>
      <c r="E8" s="123">
        <v>6392.7</v>
      </c>
      <c r="F8" s="123">
        <v>6932.3</v>
      </c>
      <c r="G8" s="123">
        <v>0</v>
      </c>
      <c r="H8" s="123">
        <v>36719.300000000003</v>
      </c>
      <c r="I8" s="123">
        <v>43506.6</v>
      </c>
      <c r="J8" s="123">
        <v>18527</v>
      </c>
    </row>
    <row r="9" spans="1:10" ht="14.25">
      <c r="A9" s="124" t="s">
        <v>17</v>
      </c>
      <c r="B9" s="121">
        <f t="shared" si="0"/>
        <v>10988.800000000001</v>
      </c>
      <c r="C9" s="125">
        <v>8509.6</v>
      </c>
      <c r="D9" s="126">
        <v>494.1</v>
      </c>
      <c r="E9" s="126">
        <v>1427.7</v>
      </c>
      <c r="F9" s="126">
        <v>556.79999999999995</v>
      </c>
      <c r="G9" s="126">
        <v>0.6</v>
      </c>
      <c r="H9" s="126">
        <v>6277.9</v>
      </c>
      <c r="I9" s="126">
        <v>5012.8999999999996</v>
      </c>
      <c r="J9" s="127">
        <v>5006.8999999999996</v>
      </c>
    </row>
    <row r="10" spans="1:10" ht="14.25">
      <c r="A10" s="124" t="s">
        <v>18</v>
      </c>
      <c r="B10" s="121">
        <f t="shared" si="0"/>
        <v>3042.4999999999995</v>
      </c>
      <c r="C10" s="125">
        <v>2087.6999999999998</v>
      </c>
      <c r="D10" s="126">
        <v>175.2</v>
      </c>
      <c r="E10" s="126">
        <v>278.60000000000002</v>
      </c>
      <c r="F10" s="126">
        <v>489</v>
      </c>
      <c r="G10" s="126">
        <v>12</v>
      </c>
      <c r="H10" s="126">
        <v>5796.2</v>
      </c>
      <c r="I10" s="126">
        <v>5418.8</v>
      </c>
      <c r="J10" s="127">
        <v>5331.3</v>
      </c>
    </row>
    <row r="11" spans="1:10" ht="14.25">
      <c r="A11" s="124" t="s">
        <v>19</v>
      </c>
      <c r="B11" s="121">
        <f t="shared" si="0"/>
        <v>1617.6000000000001</v>
      </c>
      <c r="C11" s="125">
        <v>1459.9</v>
      </c>
      <c r="D11" s="126">
        <v>0</v>
      </c>
      <c r="E11" s="126">
        <v>22.5</v>
      </c>
      <c r="F11" s="126">
        <v>135.19999999999999</v>
      </c>
      <c r="G11" s="126">
        <v>0</v>
      </c>
      <c r="H11" s="126">
        <v>1408.9</v>
      </c>
      <c r="I11" s="126">
        <v>543.1</v>
      </c>
      <c r="J11" s="127">
        <v>497.1</v>
      </c>
    </row>
    <row r="12" spans="1:10" ht="14.25">
      <c r="A12" s="124" t="s">
        <v>20</v>
      </c>
      <c r="B12" s="121">
        <f t="shared" si="0"/>
        <v>3951.6</v>
      </c>
      <c r="C12" s="125">
        <v>3354.7</v>
      </c>
      <c r="D12" s="126">
        <v>25.1</v>
      </c>
      <c r="E12" s="126">
        <v>460.8</v>
      </c>
      <c r="F12" s="126">
        <v>111</v>
      </c>
      <c r="G12" s="126">
        <v>0</v>
      </c>
      <c r="H12" s="126">
        <v>1003.7</v>
      </c>
      <c r="I12" s="126">
        <v>718.9</v>
      </c>
      <c r="J12" s="127">
        <v>523.4</v>
      </c>
    </row>
    <row r="13" spans="1:10" ht="14.25">
      <c r="A13" s="124" t="s">
        <v>21</v>
      </c>
      <c r="B13" s="121">
        <f t="shared" si="0"/>
        <v>11449.7</v>
      </c>
      <c r="C13" s="125">
        <v>8010.8</v>
      </c>
      <c r="D13" s="126">
        <v>279.2</v>
      </c>
      <c r="E13" s="126">
        <v>953</v>
      </c>
      <c r="F13" s="126">
        <v>2206.6999999999998</v>
      </c>
      <c r="G13" s="126">
        <v>0</v>
      </c>
      <c r="H13" s="126">
        <v>4167.6000000000004</v>
      </c>
      <c r="I13" s="126">
        <v>2858</v>
      </c>
      <c r="J13" s="127">
        <v>1605.2</v>
      </c>
    </row>
    <row r="14" spans="1:10" ht="14.25">
      <c r="A14" s="124" t="s">
        <v>22</v>
      </c>
      <c r="B14" s="121">
        <f t="shared" si="0"/>
        <v>6768.7000000000007</v>
      </c>
      <c r="C14" s="125">
        <v>4610.7</v>
      </c>
      <c r="D14" s="126">
        <v>642.70000000000005</v>
      </c>
      <c r="E14" s="126">
        <v>1112.0999999999999</v>
      </c>
      <c r="F14" s="126">
        <v>63.6</v>
      </c>
      <c r="G14" s="126">
        <v>339.6</v>
      </c>
      <c r="H14" s="126">
        <v>517.6</v>
      </c>
      <c r="I14" s="126">
        <v>369</v>
      </c>
      <c r="J14" s="127">
        <v>368</v>
      </c>
    </row>
    <row r="15" spans="1:10" ht="14.25">
      <c r="A15" s="124" t="s">
        <v>23</v>
      </c>
      <c r="B15" s="121">
        <f t="shared" si="0"/>
        <v>3771.4</v>
      </c>
      <c r="C15" s="125">
        <v>3733.4</v>
      </c>
      <c r="D15" s="126">
        <v>0</v>
      </c>
      <c r="E15" s="126">
        <v>38</v>
      </c>
      <c r="F15" s="126">
        <v>0</v>
      </c>
      <c r="G15" s="126">
        <v>0</v>
      </c>
      <c r="H15" s="126">
        <v>2994.2</v>
      </c>
      <c r="I15" s="126">
        <v>1230.5999999999999</v>
      </c>
      <c r="J15" s="127">
        <v>1230.5999999999999</v>
      </c>
    </row>
    <row r="16" spans="1:10" ht="14.25">
      <c r="A16" s="124" t="s">
        <v>68</v>
      </c>
      <c r="B16" s="121">
        <f t="shared" si="0"/>
        <v>7071.1</v>
      </c>
      <c r="C16" s="125">
        <v>4896.2</v>
      </c>
      <c r="D16" s="126">
        <v>380.8</v>
      </c>
      <c r="E16" s="126">
        <v>74.8</v>
      </c>
      <c r="F16" s="126">
        <v>1703.9</v>
      </c>
      <c r="G16" s="126">
        <v>15.4</v>
      </c>
      <c r="H16" s="126">
        <v>3088.9</v>
      </c>
      <c r="I16" s="126">
        <v>1215.3</v>
      </c>
      <c r="J16" s="127">
        <v>1143.3</v>
      </c>
    </row>
    <row r="17" spans="1:10" ht="14.25">
      <c r="A17" s="128" t="s">
        <v>25</v>
      </c>
      <c r="B17" s="121">
        <f t="shared" si="0"/>
        <v>11736.1</v>
      </c>
      <c r="C17" s="125">
        <v>10949.7</v>
      </c>
      <c r="D17" s="126">
        <v>475.8</v>
      </c>
      <c r="E17" s="126">
        <v>16.600000000000001</v>
      </c>
      <c r="F17" s="126">
        <v>294</v>
      </c>
      <c r="G17" s="126">
        <v>0</v>
      </c>
      <c r="H17" s="126">
        <v>797.1</v>
      </c>
      <c r="I17" s="126">
        <v>722.1</v>
      </c>
      <c r="J17" s="127">
        <v>722.1</v>
      </c>
    </row>
    <row r="18" spans="1:10" ht="14.25">
      <c r="A18" s="129" t="s">
        <v>26</v>
      </c>
      <c r="B18" s="121">
        <f t="shared" si="0"/>
        <v>7183.9000000000015</v>
      </c>
      <c r="C18" s="126">
        <v>6057.6</v>
      </c>
      <c r="D18" s="126">
        <v>410.6</v>
      </c>
      <c r="E18" s="126">
        <v>706.6</v>
      </c>
      <c r="F18" s="126">
        <v>9.1</v>
      </c>
      <c r="G18" s="126">
        <v>0</v>
      </c>
      <c r="H18" s="126">
        <v>8649</v>
      </c>
      <c r="I18" s="126">
        <v>8520.2000000000007</v>
      </c>
      <c r="J18" s="127">
        <v>8445.7999999999993</v>
      </c>
    </row>
    <row r="19" spans="1:10" ht="14.25">
      <c r="A19" s="129" t="s">
        <v>69</v>
      </c>
      <c r="B19" s="121">
        <f t="shared" si="0"/>
        <v>142262.30000000002</v>
      </c>
      <c r="C19" s="126">
        <v>136992.6</v>
      </c>
      <c r="D19" s="126">
        <v>4077.6</v>
      </c>
      <c r="E19" s="126">
        <v>1192.0999999999999</v>
      </c>
      <c r="F19" s="126">
        <v>0</v>
      </c>
      <c r="G19" s="126">
        <v>0</v>
      </c>
      <c r="H19" s="126">
        <v>8682.5</v>
      </c>
      <c r="I19" s="126">
        <v>7582.5</v>
      </c>
      <c r="J19" s="127">
        <v>7582.5</v>
      </c>
    </row>
    <row r="20" spans="1:10" ht="14.25">
      <c r="A20" s="129" t="s">
        <v>28</v>
      </c>
      <c r="B20" s="121">
        <f t="shared" si="0"/>
        <v>4909.5999999999995</v>
      </c>
      <c r="C20" s="126">
        <v>4082.1</v>
      </c>
      <c r="D20" s="126">
        <v>28.3</v>
      </c>
      <c r="E20" s="126">
        <v>799.2</v>
      </c>
      <c r="F20" s="126">
        <v>0</v>
      </c>
      <c r="G20" s="126">
        <v>0</v>
      </c>
      <c r="H20" s="126">
        <v>560.9</v>
      </c>
      <c r="I20" s="126">
        <v>612.6</v>
      </c>
      <c r="J20" s="127">
        <v>560.9</v>
      </c>
    </row>
    <row r="21" spans="1:10" ht="14.25">
      <c r="A21" s="130" t="s">
        <v>29</v>
      </c>
      <c r="B21" s="121">
        <f t="shared" si="0"/>
        <v>10302.6</v>
      </c>
      <c r="C21" s="126">
        <v>8158.8</v>
      </c>
      <c r="D21" s="126">
        <v>1090.4000000000001</v>
      </c>
      <c r="E21" s="126">
        <v>694.3</v>
      </c>
      <c r="F21" s="126">
        <v>359.1</v>
      </c>
      <c r="G21" s="126">
        <v>0</v>
      </c>
      <c r="H21" s="126">
        <v>2331.1999999999998</v>
      </c>
      <c r="I21" s="131">
        <v>5765.7</v>
      </c>
      <c r="J21" s="127">
        <v>5338.7</v>
      </c>
    </row>
    <row r="22" spans="1:10" ht="14.25">
      <c r="A22" s="129" t="s">
        <v>30</v>
      </c>
      <c r="B22" s="121">
        <f t="shared" si="0"/>
        <v>823.90000000000009</v>
      </c>
      <c r="C22" s="126">
        <v>568.5</v>
      </c>
      <c r="D22" s="126">
        <v>41.1</v>
      </c>
      <c r="E22" s="126">
        <v>179.8</v>
      </c>
      <c r="F22" s="126">
        <v>34.5</v>
      </c>
      <c r="G22" s="126">
        <v>0</v>
      </c>
      <c r="H22" s="126">
        <v>125.2</v>
      </c>
      <c r="I22" s="126">
        <v>40.5</v>
      </c>
      <c r="J22" s="127">
        <v>0</v>
      </c>
    </row>
    <row r="23" spans="1:10" ht="14.25">
      <c r="A23" s="129" t="s">
        <v>31</v>
      </c>
      <c r="B23" s="121">
        <f t="shared" si="0"/>
        <v>9086.8000000000011</v>
      </c>
      <c r="C23" s="126">
        <v>7085.5</v>
      </c>
      <c r="D23" s="126">
        <v>180</v>
      </c>
      <c r="E23" s="126">
        <v>988.1</v>
      </c>
      <c r="F23" s="126">
        <v>833.2</v>
      </c>
      <c r="G23" s="126">
        <v>0</v>
      </c>
      <c r="H23" s="126">
        <v>5959.6</v>
      </c>
      <c r="I23" s="126">
        <v>6638</v>
      </c>
      <c r="J23" s="127">
        <v>4392.3999999999996</v>
      </c>
    </row>
    <row r="24" spans="1:10" ht="14.25">
      <c r="A24" s="129" t="s">
        <v>32</v>
      </c>
      <c r="B24" s="121">
        <f t="shared" si="0"/>
        <v>15290.9</v>
      </c>
      <c r="C24" s="126">
        <v>11667.4</v>
      </c>
      <c r="D24" s="126">
        <v>134</v>
      </c>
      <c r="E24" s="126">
        <v>761.6</v>
      </c>
      <c r="F24" s="126">
        <v>2601.9</v>
      </c>
      <c r="G24" s="126">
        <v>126</v>
      </c>
      <c r="H24" s="126">
        <v>8222.9</v>
      </c>
      <c r="I24" s="126">
        <v>6744.7</v>
      </c>
      <c r="J24" s="127">
        <v>6744.4</v>
      </c>
    </row>
    <row r="25" spans="1:10" ht="14.25">
      <c r="A25" s="129" t="s">
        <v>33</v>
      </c>
      <c r="B25" s="121">
        <f t="shared" si="0"/>
        <v>11018.699999999997</v>
      </c>
      <c r="C25" s="126">
        <v>8420.2999999999993</v>
      </c>
      <c r="D25" s="126">
        <v>237.3</v>
      </c>
      <c r="E25" s="126">
        <v>467.3</v>
      </c>
      <c r="F25" s="126">
        <v>1893.8</v>
      </c>
      <c r="G25" s="126">
        <v>0</v>
      </c>
      <c r="H25" s="126">
        <v>4148.6000000000004</v>
      </c>
      <c r="I25" s="126">
        <v>2568.6</v>
      </c>
      <c r="J25" s="127">
        <v>2490.9</v>
      </c>
    </row>
    <row r="26" spans="1:10" ht="14.25">
      <c r="A26" s="129" t="s">
        <v>34</v>
      </c>
      <c r="B26" s="121">
        <f t="shared" si="0"/>
        <v>10045.4</v>
      </c>
      <c r="C26" s="126">
        <v>9614.7999999999993</v>
      </c>
      <c r="D26" s="126">
        <v>0</v>
      </c>
      <c r="E26" s="126">
        <v>180.6</v>
      </c>
      <c r="F26" s="126">
        <v>250</v>
      </c>
      <c r="G26" s="126">
        <v>0</v>
      </c>
      <c r="H26" s="126">
        <v>419.4</v>
      </c>
      <c r="I26" s="126">
        <v>749.6</v>
      </c>
      <c r="J26" s="127">
        <v>749.6</v>
      </c>
    </row>
    <row r="27" spans="1:10" ht="14.25">
      <c r="A27" s="129" t="s">
        <v>35</v>
      </c>
      <c r="B27" s="121">
        <f t="shared" si="0"/>
        <v>9723.6999999999989</v>
      </c>
      <c r="C27" s="126">
        <v>8033.4</v>
      </c>
      <c r="D27" s="126">
        <v>181.8</v>
      </c>
      <c r="E27" s="126">
        <v>1444.3</v>
      </c>
      <c r="F27" s="126">
        <v>40</v>
      </c>
      <c r="G27" s="126">
        <v>24.2</v>
      </c>
      <c r="H27" s="126">
        <v>3571.2</v>
      </c>
      <c r="I27" s="126">
        <v>3538.7</v>
      </c>
      <c r="J27" s="127">
        <v>3368.7</v>
      </c>
    </row>
    <row r="28" spans="1:10" ht="14.25">
      <c r="A28" s="129" t="s">
        <v>36</v>
      </c>
      <c r="B28" s="121">
        <f t="shared" si="0"/>
        <v>8999</v>
      </c>
      <c r="C28" s="126">
        <v>5204.8</v>
      </c>
      <c r="D28" s="126">
        <v>189.9</v>
      </c>
      <c r="E28" s="126">
        <v>3351</v>
      </c>
      <c r="F28" s="126">
        <v>253.3</v>
      </c>
      <c r="G28" s="126">
        <v>0</v>
      </c>
      <c r="H28" s="126">
        <v>4077.8</v>
      </c>
      <c r="I28" s="126">
        <v>3397</v>
      </c>
      <c r="J28" s="127">
        <v>3377</v>
      </c>
    </row>
    <row r="29" spans="1:10" ht="14.25">
      <c r="A29" s="129" t="s">
        <v>37</v>
      </c>
      <c r="B29" s="121">
        <f t="shared" si="0"/>
        <v>2388.3999999999996</v>
      </c>
      <c r="C29" s="126">
        <v>1852.3</v>
      </c>
      <c r="D29" s="126">
        <v>0</v>
      </c>
      <c r="E29" s="126">
        <v>88.6</v>
      </c>
      <c r="F29" s="126">
        <v>1.6</v>
      </c>
      <c r="G29" s="126">
        <v>445.9</v>
      </c>
      <c r="H29" s="126">
        <v>561.1</v>
      </c>
      <c r="I29" s="126">
        <v>2767.2</v>
      </c>
      <c r="J29" s="127">
        <v>381.1</v>
      </c>
    </row>
    <row r="30" spans="1:10" ht="14.25">
      <c r="A30" s="129" t="s">
        <v>38</v>
      </c>
      <c r="B30" s="121">
        <f t="shared" si="0"/>
        <v>3624.6</v>
      </c>
      <c r="C30" s="126">
        <v>2936.4</v>
      </c>
      <c r="D30" s="126">
        <v>0</v>
      </c>
      <c r="E30" s="126">
        <v>317.5</v>
      </c>
      <c r="F30" s="126">
        <v>370.7</v>
      </c>
      <c r="G30" s="126">
        <v>0</v>
      </c>
      <c r="H30" s="126">
        <v>1158.7</v>
      </c>
      <c r="I30" s="126">
        <v>541.4</v>
      </c>
      <c r="J30" s="127">
        <v>538.1</v>
      </c>
    </row>
    <row r="31" spans="1:10" ht="14.25">
      <c r="A31" s="129" t="s">
        <v>39</v>
      </c>
      <c r="B31" s="121">
        <f t="shared" si="0"/>
        <v>2436</v>
      </c>
      <c r="C31" s="126">
        <v>1773</v>
      </c>
      <c r="D31" s="126">
        <v>0</v>
      </c>
      <c r="E31" s="126">
        <v>183.3</v>
      </c>
      <c r="F31" s="126">
        <v>453.3</v>
      </c>
      <c r="G31" s="126">
        <v>26.4</v>
      </c>
      <c r="H31" s="126">
        <v>738.5</v>
      </c>
      <c r="I31" s="126">
        <v>305.5</v>
      </c>
      <c r="J31" s="127">
        <v>305.5</v>
      </c>
    </row>
    <row r="32" spans="1:10" ht="14.25">
      <c r="A32" s="129" t="s">
        <v>40</v>
      </c>
      <c r="B32" s="121">
        <f t="shared" si="0"/>
        <v>8314.3000000000011</v>
      </c>
      <c r="C32" s="126">
        <v>5681.2</v>
      </c>
      <c r="D32" s="126">
        <v>805.8</v>
      </c>
      <c r="E32" s="126">
        <v>1369</v>
      </c>
      <c r="F32" s="126">
        <v>450.1</v>
      </c>
      <c r="G32" s="126">
        <v>8.1999999999999993</v>
      </c>
      <c r="H32" s="126">
        <v>6323</v>
      </c>
      <c r="I32" s="126">
        <v>5104.8</v>
      </c>
      <c r="J32" s="127">
        <v>4537.7</v>
      </c>
    </row>
    <row r="33" spans="1:10" ht="14.25">
      <c r="A33" s="129" t="s">
        <v>41</v>
      </c>
      <c r="B33" s="121">
        <f t="shared" si="0"/>
        <v>4893.8</v>
      </c>
      <c r="C33" s="126">
        <v>2642</v>
      </c>
      <c r="D33" s="126">
        <v>302.3</v>
      </c>
      <c r="E33" s="126">
        <v>248.1</v>
      </c>
      <c r="F33" s="126">
        <v>1701.4</v>
      </c>
      <c r="G33" s="126">
        <v>0</v>
      </c>
      <c r="H33" s="132">
        <v>4230.5</v>
      </c>
      <c r="I33" s="126">
        <v>2364.6</v>
      </c>
      <c r="J33" s="127">
        <v>2000.8</v>
      </c>
    </row>
    <row r="34" spans="1:10" ht="14.25">
      <c r="A34" s="129" t="s">
        <v>42</v>
      </c>
      <c r="B34" s="121">
        <f t="shared" si="0"/>
        <v>5334.2</v>
      </c>
      <c r="C34" s="126">
        <v>2211.6999999999998</v>
      </c>
      <c r="D34" s="126">
        <v>43.9</v>
      </c>
      <c r="E34" s="126">
        <v>1439.1</v>
      </c>
      <c r="F34" s="126">
        <v>902.5</v>
      </c>
      <c r="G34" s="132">
        <v>737</v>
      </c>
      <c r="H34" s="126">
        <v>2216.6999999999998</v>
      </c>
      <c r="I34" s="126">
        <v>1485.3</v>
      </c>
      <c r="J34" s="127">
        <v>1421.5</v>
      </c>
    </row>
    <row r="35" spans="1:10" ht="14.25">
      <c r="A35" s="129" t="s">
        <v>43</v>
      </c>
      <c r="B35" s="121">
        <f t="shared" si="0"/>
        <v>5401.3000000000011</v>
      </c>
      <c r="C35" s="126">
        <v>4257.1000000000004</v>
      </c>
      <c r="D35" s="126">
        <v>69.099999999999994</v>
      </c>
      <c r="E35" s="126">
        <v>751.5</v>
      </c>
      <c r="F35" s="126">
        <v>198</v>
      </c>
      <c r="G35" s="126">
        <v>125.6</v>
      </c>
      <c r="H35" s="126">
        <v>1572.9</v>
      </c>
      <c r="I35" s="126">
        <v>762</v>
      </c>
      <c r="J35" s="127">
        <v>527.29999999999995</v>
      </c>
    </row>
    <row r="36" spans="1:10" ht="14.25">
      <c r="A36" s="129" t="s">
        <v>44</v>
      </c>
      <c r="B36" s="121">
        <f t="shared" si="0"/>
        <v>1303.3</v>
      </c>
      <c r="C36" s="126">
        <v>354.5</v>
      </c>
      <c r="D36" s="126">
        <v>160.5</v>
      </c>
      <c r="E36" s="126">
        <v>360.8</v>
      </c>
      <c r="F36" s="126">
        <v>422.7</v>
      </c>
      <c r="G36" s="126">
        <v>4.8</v>
      </c>
      <c r="H36" s="126">
        <v>1999.1</v>
      </c>
      <c r="I36" s="126">
        <v>4110.8</v>
      </c>
      <c r="J36" s="127">
        <v>1556.6</v>
      </c>
    </row>
    <row r="37" spans="1:10" ht="14.25">
      <c r="A37" s="129" t="s">
        <v>45</v>
      </c>
      <c r="B37" s="121">
        <f t="shared" si="0"/>
        <v>10693.900000000001</v>
      </c>
      <c r="C37" s="126">
        <v>6179.1</v>
      </c>
      <c r="D37" s="126">
        <v>2996.3</v>
      </c>
      <c r="E37" s="126">
        <v>683</v>
      </c>
      <c r="F37" s="126">
        <v>835.5</v>
      </c>
      <c r="G37" s="126">
        <v>0</v>
      </c>
      <c r="H37" s="126">
        <v>1839.3</v>
      </c>
      <c r="I37" s="126">
        <v>123.1</v>
      </c>
      <c r="J37" s="127">
        <v>47.4</v>
      </c>
    </row>
    <row r="38" spans="1:10" ht="14.25">
      <c r="A38" s="129" t="s">
        <v>46</v>
      </c>
      <c r="B38" s="121">
        <f t="shared" si="0"/>
        <v>14005.900000000001</v>
      </c>
      <c r="C38" s="126">
        <v>10103.9</v>
      </c>
      <c r="D38" s="126">
        <v>734.2</v>
      </c>
      <c r="E38" s="126">
        <v>569.5</v>
      </c>
      <c r="F38" s="126">
        <v>2567.3000000000002</v>
      </c>
      <c r="G38" s="126">
        <v>31</v>
      </c>
      <c r="H38" s="126">
        <v>2250.9</v>
      </c>
      <c r="I38" s="126">
        <v>438.8</v>
      </c>
      <c r="J38" s="127">
        <v>360.1</v>
      </c>
    </row>
    <row r="39" spans="1:10" ht="14.25">
      <c r="A39" s="129" t="s">
        <v>47</v>
      </c>
      <c r="B39" s="121">
        <f t="shared" si="0"/>
        <v>5088.1000000000004</v>
      </c>
      <c r="C39" s="126">
        <v>2144.3000000000002</v>
      </c>
      <c r="D39" s="126">
        <v>36.799999999999997</v>
      </c>
      <c r="E39" s="126">
        <v>1836.5</v>
      </c>
      <c r="F39" s="126">
        <v>1070.5</v>
      </c>
      <c r="G39" s="126">
        <v>0</v>
      </c>
      <c r="H39" s="126">
        <v>3661.9</v>
      </c>
      <c r="I39" s="126">
        <v>3128.7</v>
      </c>
      <c r="J39" s="127">
        <v>2341.3000000000002</v>
      </c>
    </row>
    <row r="40" spans="1:10" ht="14.25">
      <c r="A40" s="129" t="s">
        <v>48</v>
      </c>
      <c r="B40" s="121">
        <f t="shared" si="0"/>
        <v>11892.6</v>
      </c>
      <c r="C40" s="126">
        <v>11631.4</v>
      </c>
      <c r="D40" s="126">
        <v>74.2</v>
      </c>
      <c r="E40" s="126">
        <v>187</v>
      </c>
      <c r="F40" s="126">
        <v>0</v>
      </c>
      <c r="G40" s="126">
        <v>0</v>
      </c>
      <c r="H40" s="126">
        <v>14459.6</v>
      </c>
      <c r="I40" s="126">
        <v>7471.9</v>
      </c>
      <c r="J40" s="127">
        <v>6842</v>
      </c>
    </row>
    <row r="41" spans="1:10" ht="14.25">
      <c r="A41" s="129" t="s">
        <v>49</v>
      </c>
      <c r="B41" s="121">
        <f t="shared" si="0"/>
        <v>8124.1</v>
      </c>
      <c r="C41" s="126">
        <v>5935.3</v>
      </c>
      <c r="D41" s="126">
        <v>1145.3</v>
      </c>
      <c r="E41" s="126">
        <v>971.4</v>
      </c>
      <c r="F41" s="126">
        <v>72.099999999999994</v>
      </c>
      <c r="G41" s="126">
        <v>0</v>
      </c>
      <c r="H41" s="126">
        <v>932.6</v>
      </c>
      <c r="I41" s="126">
        <v>801.6</v>
      </c>
      <c r="J41" s="127">
        <v>304.2</v>
      </c>
    </row>
    <row r="42" spans="1:10" ht="14.25">
      <c r="A42" s="129" t="s">
        <v>50</v>
      </c>
      <c r="B42" s="121">
        <f t="shared" si="0"/>
        <v>4884.9000000000005</v>
      </c>
      <c r="C42" s="126">
        <v>2351.8000000000002</v>
      </c>
      <c r="D42" s="126">
        <v>52.8</v>
      </c>
      <c r="E42" s="126">
        <v>1099.0999999999999</v>
      </c>
      <c r="F42" s="126">
        <v>1381.2</v>
      </c>
      <c r="G42" s="126">
        <v>0</v>
      </c>
      <c r="H42" s="126">
        <v>1866.8</v>
      </c>
      <c r="I42" s="126">
        <v>598.9</v>
      </c>
      <c r="J42" s="127">
        <v>598.9</v>
      </c>
    </row>
    <row r="43" spans="1:10" ht="15" thickBot="1">
      <c r="A43" s="133" t="s">
        <v>51</v>
      </c>
      <c r="B43" s="121">
        <f t="shared" si="0"/>
        <v>26374.000000000004</v>
      </c>
      <c r="C43" s="134">
        <v>21692.400000000001</v>
      </c>
      <c r="D43" s="134">
        <v>2117.1999999999998</v>
      </c>
      <c r="E43" s="134">
        <v>1944.3</v>
      </c>
      <c r="F43" s="134">
        <v>560.9</v>
      </c>
      <c r="G43" s="134">
        <v>59.2</v>
      </c>
      <c r="H43" s="134">
        <v>9375.1</v>
      </c>
      <c r="I43" s="134">
        <v>17785.599999999999</v>
      </c>
      <c r="J43" s="135">
        <v>14219</v>
      </c>
    </row>
    <row r="44" spans="1:10" ht="13.5" thickBot="1">
      <c r="A44" s="136" t="s">
        <v>6</v>
      </c>
      <c r="B44" s="137">
        <f t="shared" ref="B44:J44" si="1">SUM(B8:B43)</f>
        <v>431709.10000000003</v>
      </c>
      <c r="C44" s="137">
        <f t="shared" si="1"/>
        <v>346109</v>
      </c>
      <c r="D44" s="137">
        <f t="shared" si="1"/>
        <v>20298.599999999995</v>
      </c>
      <c r="E44" s="137">
        <f t="shared" si="1"/>
        <v>33590.399999999994</v>
      </c>
      <c r="F44" s="137">
        <f t="shared" si="1"/>
        <v>29755.200000000001</v>
      </c>
      <c r="G44" s="137">
        <f t="shared" si="1"/>
        <v>1955.9</v>
      </c>
      <c r="H44" s="137">
        <f t="shared" si="1"/>
        <v>162706.4</v>
      </c>
      <c r="I44" s="137">
        <f t="shared" si="1"/>
        <v>155543.60000000003</v>
      </c>
      <c r="J44" s="137">
        <f t="shared" si="1"/>
        <v>113987.3</v>
      </c>
    </row>
    <row r="45" spans="1:10" ht="15">
      <c r="A45" s="138"/>
      <c r="B45" s="138"/>
      <c r="C45" s="138"/>
      <c r="D45" s="138"/>
      <c r="E45" s="138"/>
      <c r="F45" s="138"/>
      <c r="G45" s="138"/>
      <c r="H45" s="138"/>
      <c r="I45" s="138"/>
      <c r="J45" s="138"/>
    </row>
    <row r="46" spans="1:10" ht="15">
      <c r="A46" s="138"/>
      <c r="B46" s="139"/>
      <c r="C46" s="138"/>
      <c r="D46" s="138"/>
      <c r="E46" s="138"/>
      <c r="F46" s="138"/>
      <c r="G46" s="138"/>
      <c r="H46" s="138"/>
      <c r="I46" s="138"/>
      <c r="J46" s="138"/>
    </row>
    <row r="47" spans="1:10">
      <c r="A47" s="260" t="s">
        <v>76</v>
      </c>
      <c r="B47" s="260"/>
      <c r="C47" s="260"/>
      <c r="D47" s="260"/>
      <c r="E47" s="260"/>
      <c r="F47" s="260"/>
      <c r="G47" s="260"/>
      <c r="H47" s="260"/>
      <c r="I47" s="260"/>
      <c r="J47" s="260"/>
    </row>
    <row r="48" spans="1:10">
      <c r="A48" s="140" t="s">
        <v>77</v>
      </c>
      <c r="B48" s="140"/>
      <c r="C48" s="111"/>
      <c r="D48" s="111"/>
      <c r="E48" s="111"/>
      <c r="F48" s="111"/>
      <c r="G48" s="111"/>
      <c r="H48" s="111"/>
      <c r="I48" s="111"/>
      <c r="J48" s="111"/>
    </row>
  </sheetData>
  <mergeCells count="6">
    <mergeCell ref="A47:J47"/>
    <mergeCell ref="A1:J1"/>
    <mergeCell ref="A3:J3"/>
    <mergeCell ref="A4:A6"/>
    <mergeCell ref="B4:G4"/>
    <mergeCell ref="C5:D5"/>
  </mergeCells>
  <pageMargins left="0.48000000000000004" right="0.33000000000000007" top="1" bottom="0.71" header="0.5" footer="0.5"/>
  <pageSetup fitToWidth="0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/>
  </sheetViews>
  <sheetFormatPr defaultRowHeight="12.75"/>
  <cols>
    <col min="1" max="1" width="10.140625" customWidth="1"/>
    <col min="2" max="2" width="10.85546875" customWidth="1"/>
    <col min="3" max="3" width="9.140625" customWidth="1"/>
  </cols>
  <sheetData>
    <row r="1" spans="1:10" ht="13.5" thickBot="1">
      <c r="A1" s="261" t="s">
        <v>74</v>
      </c>
      <c r="B1" s="261"/>
      <c r="C1" s="261"/>
      <c r="D1" s="261"/>
      <c r="E1" s="261"/>
      <c r="F1" s="261"/>
      <c r="G1" s="261"/>
      <c r="H1" s="261"/>
      <c r="I1" s="261"/>
      <c r="J1" s="261"/>
    </row>
    <row r="2" spans="1:10" ht="13.5" thickBot="1">
      <c r="A2" s="111"/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3.5" thickBot="1">
      <c r="A3" s="262" t="s">
        <v>78</v>
      </c>
      <c r="B3" s="262"/>
      <c r="C3" s="262"/>
      <c r="D3" s="262"/>
      <c r="E3" s="262"/>
      <c r="F3" s="262"/>
      <c r="G3" s="262"/>
      <c r="H3" s="262"/>
      <c r="I3" s="262"/>
      <c r="J3" s="262"/>
    </row>
    <row r="4" spans="1:10" ht="13.5" thickBot="1">
      <c r="A4" s="263" t="s">
        <v>0</v>
      </c>
      <c r="B4" s="264" t="s">
        <v>1</v>
      </c>
      <c r="C4" s="264"/>
      <c r="D4" s="264"/>
      <c r="E4" s="264"/>
      <c r="F4" s="264"/>
      <c r="G4" s="264"/>
      <c r="H4" s="113"/>
      <c r="I4" s="113"/>
      <c r="J4" s="113"/>
    </row>
    <row r="5" spans="1:10" ht="13.5" thickBot="1">
      <c r="A5" s="263"/>
      <c r="B5" s="114"/>
      <c r="C5" s="265" t="s">
        <v>8</v>
      </c>
      <c r="D5" s="265"/>
      <c r="E5" s="114"/>
      <c r="F5" s="114"/>
      <c r="G5" s="114"/>
      <c r="H5" s="113"/>
      <c r="I5" s="113"/>
      <c r="J5" s="113"/>
    </row>
    <row r="6" spans="1:10" ht="90" thickBot="1">
      <c r="A6" s="263"/>
      <c r="B6" s="115" t="s">
        <v>6</v>
      </c>
      <c r="C6" s="112" t="s">
        <v>14</v>
      </c>
      <c r="D6" s="112" t="s">
        <v>15</v>
      </c>
      <c r="E6" s="112" t="s">
        <v>9</v>
      </c>
      <c r="F6" s="112" t="s">
        <v>56</v>
      </c>
      <c r="G6" s="112" t="s">
        <v>11</v>
      </c>
      <c r="H6" s="112" t="s">
        <v>2</v>
      </c>
      <c r="I6" s="112" t="s">
        <v>3</v>
      </c>
      <c r="J6" s="112" t="s">
        <v>4</v>
      </c>
    </row>
    <row r="7" spans="1:10" ht="14.25" thickBot="1">
      <c r="A7" s="116">
        <v>1</v>
      </c>
      <c r="B7" s="117">
        <v>2</v>
      </c>
      <c r="C7" s="118">
        <v>3</v>
      </c>
      <c r="D7" s="119">
        <v>4</v>
      </c>
      <c r="E7" s="119">
        <v>5</v>
      </c>
      <c r="F7" s="119">
        <v>6</v>
      </c>
      <c r="G7" s="119">
        <v>7</v>
      </c>
      <c r="H7" s="119">
        <v>8</v>
      </c>
      <c r="I7" s="119">
        <v>9</v>
      </c>
      <c r="J7" s="119">
        <v>10</v>
      </c>
    </row>
    <row r="8" spans="1:10" ht="14.25">
      <c r="A8" s="141" t="s">
        <v>16</v>
      </c>
      <c r="B8" s="121">
        <f t="shared" ref="B8:B43" si="0">C8+D8+E8+F8+G8</f>
        <v>507.29999999999995</v>
      </c>
      <c r="C8" s="122">
        <v>64.599999999999994</v>
      </c>
      <c r="D8" s="123">
        <v>0</v>
      </c>
      <c r="E8" s="123">
        <v>234.7</v>
      </c>
      <c r="F8" s="123">
        <v>208</v>
      </c>
      <c r="G8" s="123">
        <v>0</v>
      </c>
      <c r="H8" s="123">
        <v>916.4</v>
      </c>
      <c r="I8" s="123">
        <v>44191</v>
      </c>
      <c r="J8" s="123">
        <v>16702.7</v>
      </c>
    </row>
    <row r="9" spans="1:10" ht="14.25">
      <c r="A9" s="142" t="s">
        <v>17</v>
      </c>
      <c r="B9" s="121">
        <f t="shared" si="0"/>
        <v>130.9</v>
      </c>
      <c r="C9" s="125">
        <v>93.7</v>
      </c>
      <c r="D9" s="126">
        <v>0</v>
      </c>
      <c r="E9" s="126">
        <v>37.200000000000003</v>
      </c>
      <c r="F9" s="126">
        <v>0</v>
      </c>
      <c r="G9" s="126">
        <v>0</v>
      </c>
      <c r="H9" s="126">
        <v>0</v>
      </c>
      <c r="I9" s="126">
        <v>5012.8999999999996</v>
      </c>
      <c r="J9" s="127">
        <v>5012.8999999999996</v>
      </c>
    </row>
    <row r="10" spans="1:10" ht="14.25">
      <c r="A10" s="142" t="s">
        <v>18</v>
      </c>
      <c r="B10" s="121">
        <f t="shared" si="0"/>
        <v>57.7</v>
      </c>
      <c r="C10" s="125">
        <v>18.899999999999999</v>
      </c>
      <c r="D10" s="126">
        <v>0</v>
      </c>
      <c r="E10" s="126">
        <v>5.2</v>
      </c>
      <c r="F10" s="126">
        <v>33.6</v>
      </c>
      <c r="G10" s="126">
        <v>0</v>
      </c>
      <c r="H10" s="126">
        <v>0</v>
      </c>
      <c r="I10" s="126">
        <v>5373.8</v>
      </c>
      <c r="J10" s="127">
        <v>5373.8</v>
      </c>
    </row>
    <row r="11" spans="1:10" ht="14.25">
      <c r="A11" s="142" t="s">
        <v>19</v>
      </c>
      <c r="B11" s="121">
        <f t="shared" si="0"/>
        <v>40.299999999999997</v>
      </c>
      <c r="C11" s="125">
        <v>40.299999999999997</v>
      </c>
      <c r="D11" s="126">
        <v>0</v>
      </c>
      <c r="E11" s="126">
        <v>0</v>
      </c>
      <c r="F11" s="126">
        <v>0</v>
      </c>
      <c r="G11" s="126">
        <v>0</v>
      </c>
      <c r="H11" s="126">
        <v>0</v>
      </c>
      <c r="I11" s="126">
        <v>543.1</v>
      </c>
      <c r="J11" s="127">
        <v>543.1</v>
      </c>
    </row>
    <row r="12" spans="1:10" ht="14.25">
      <c r="A12" s="142" t="s">
        <v>20</v>
      </c>
      <c r="B12" s="121">
        <f t="shared" si="0"/>
        <v>62.099999999999994</v>
      </c>
      <c r="C12" s="125">
        <v>60.8</v>
      </c>
      <c r="D12" s="126">
        <v>0</v>
      </c>
      <c r="E12" s="126">
        <v>1.3</v>
      </c>
      <c r="F12" s="126">
        <v>0</v>
      </c>
      <c r="G12" s="126">
        <v>0</v>
      </c>
      <c r="H12" s="126">
        <v>75.5</v>
      </c>
      <c r="I12" s="126">
        <v>794.4</v>
      </c>
      <c r="J12" s="127">
        <v>719</v>
      </c>
    </row>
    <row r="13" spans="1:10" ht="14.25">
      <c r="A13" s="142" t="s">
        <v>21</v>
      </c>
      <c r="B13" s="121">
        <f t="shared" si="0"/>
        <v>532.9</v>
      </c>
      <c r="C13" s="125">
        <v>0</v>
      </c>
      <c r="D13" s="126">
        <v>0</v>
      </c>
      <c r="E13" s="126">
        <v>18.5</v>
      </c>
      <c r="F13" s="126">
        <v>514.4</v>
      </c>
      <c r="G13" s="126">
        <v>0</v>
      </c>
      <c r="H13" s="126">
        <v>191.5</v>
      </c>
      <c r="I13" s="126">
        <v>2511.8000000000002</v>
      </c>
      <c r="J13" s="127">
        <v>2320.3000000000002</v>
      </c>
    </row>
    <row r="14" spans="1:10" ht="14.25">
      <c r="A14" s="142" t="s">
        <v>22</v>
      </c>
      <c r="B14" s="121">
        <f t="shared" si="0"/>
        <v>178.8</v>
      </c>
      <c r="C14" s="125">
        <v>125.9</v>
      </c>
      <c r="D14" s="126">
        <v>2.9</v>
      </c>
      <c r="E14" s="126">
        <v>50</v>
      </c>
      <c r="F14" s="126">
        <v>0</v>
      </c>
      <c r="G14" s="126">
        <v>0</v>
      </c>
      <c r="H14" s="126">
        <v>0</v>
      </c>
      <c r="I14" s="126">
        <v>369</v>
      </c>
      <c r="J14" s="127">
        <v>369</v>
      </c>
    </row>
    <row r="15" spans="1:10" ht="14.25">
      <c r="A15" s="142" t="s">
        <v>23</v>
      </c>
      <c r="B15" s="121">
        <f t="shared" si="0"/>
        <v>117.1</v>
      </c>
      <c r="C15" s="125">
        <v>69.5</v>
      </c>
      <c r="D15" s="126">
        <v>0</v>
      </c>
      <c r="E15" s="126">
        <v>1.8</v>
      </c>
      <c r="F15" s="126">
        <v>45.8</v>
      </c>
      <c r="G15" s="126">
        <v>0</v>
      </c>
      <c r="H15" s="126">
        <v>0</v>
      </c>
      <c r="I15" s="126">
        <v>1035.0999999999999</v>
      </c>
      <c r="J15" s="127">
        <v>1035.0999999999999</v>
      </c>
    </row>
    <row r="16" spans="1:10" ht="14.25">
      <c r="A16" s="142" t="s">
        <v>68</v>
      </c>
      <c r="B16" s="121">
        <f t="shared" si="0"/>
        <v>238.79999999999998</v>
      </c>
      <c r="C16" s="125">
        <v>215.1</v>
      </c>
      <c r="D16" s="126">
        <v>0</v>
      </c>
      <c r="E16" s="126">
        <v>0</v>
      </c>
      <c r="F16" s="126">
        <v>23.7</v>
      </c>
      <c r="G16" s="126">
        <v>0</v>
      </c>
      <c r="H16" s="126">
        <v>0</v>
      </c>
      <c r="I16" s="126">
        <v>1191.5999999999999</v>
      </c>
      <c r="J16" s="127">
        <v>1191.5999999999999</v>
      </c>
    </row>
    <row r="17" spans="1:10" ht="14.25">
      <c r="A17" s="143" t="s">
        <v>25</v>
      </c>
      <c r="B17" s="121">
        <f t="shared" si="0"/>
        <v>408.6</v>
      </c>
      <c r="C17" s="125">
        <v>408.6</v>
      </c>
      <c r="D17" s="126">
        <v>0</v>
      </c>
      <c r="E17" s="126">
        <v>0</v>
      </c>
      <c r="F17" s="126">
        <v>0</v>
      </c>
      <c r="G17" s="126">
        <v>0</v>
      </c>
      <c r="H17" s="126">
        <v>797.1</v>
      </c>
      <c r="I17" s="126">
        <v>722.1</v>
      </c>
      <c r="J17" s="127">
        <v>722.1</v>
      </c>
    </row>
    <row r="18" spans="1:10" ht="14.25">
      <c r="A18" s="144" t="s">
        <v>26</v>
      </c>
      <c r="B18" s="121">
        <f t="shared" si="0"/>
        <v>24.6</v>
      </c>
      <c r="C18" s="126">
        <v>23.6</v>
      </c>
      <c r="D18" s="126">
        <v>0</v>
      </c>
      <c r="E18" s="126">
        <v>1</v>
      </c>
      <c r="F18" s="126">
        <v>0</v>
      </c>
      <c r="G18" s="126">
        <v>0</v>
      </c>
      <c r="H18" s="126">
        <v>0</v>
      </c>
      <c r="I18" s="126">
        <v>8520.2000000000007</v>
      </c>
      <c r="J18" s="127">
        <v>8447.7000000000007</v>
      </c>
    </row>
    <row r="19" spans="1:10" ht="14.25">
      <c r="A19" s="144" t="s">
        <v>69</v>
      </c>
      <c r="B19" s="121">
        <f t="shared" si="0"/>
        <v>7948.8</v>
      </c>
      <c r="C19" s="126">
        <v>7664.3</v>
      </c>
      <c r="D19" s="126">
        <v>284.5</v>
      </c>
      <c r="E19" s="126">
        <v>0</v>
      </c>
      <c r="F19" s="126">
        <v>0</v>
      </c>
      <c r="G19" s="126">
        <v>0</v>
      </c>
      <c r="H19" s="126">
        <v>0</v>
      </c>
      <c r="I19" s="126">
        <v>1099.8</v>
      </c>
      <c r="J19" s="127">
        <v>1099.8</v>
      </c>
    </row>
    <row r="20" spans="1:10" ht="14.25">
      <c r="A20" s="144" t="s">
        <v>28</v>
      </c>
      <c r="B20" s="121">
        <f t="shared" si="0"/>
        <v>99.4</v>
      </c>
      <c r="C20" s="126">
        <v>57.5</v>
      </c>
      <c r="D20" s="126">
        <v>0</v>
      </c>
      <c r="E20" s="126">
        <v>41.9</v>
      </c>
      <c r="F20" s="126">
        <v>0</v>
      </c>
      <c r="G20" s="126">
        <v>0</v>
      </c>
      <c r="H20" s="126">
        <v>560.9</v>
      </c>
      <c r="I20" s="126">
        <v>912.6</v>
      </c>
      <c r="J20" s="127">
        <v>912.6</v>
      </c>
    </row>
    <row r="21" spans="1:10" ht="14.25">
      <c r="A21" s="145" t="s">
        <v>29</v>
      </c>
      <c r="B21" s="121">
        <f t="shared" si="0"/>
        <v>523.1</v>
      </c>
      <c r="C21" s="126">
        <v>444.8</v>
      </c>
      <c r="D21" s="126">
        <v>35</v>
      </c>
      <c r="E21" s="126">
        <v>43.3</v>
      </c>
      <c r="F21" s="126">
        <v>0</v>
      </c>
      <c r="G21" s="126">
        <v>0</v>
      </c>
      <c r="H21" s="126">
        <v>2838.6</v>
      </c>
      <c r="I21" s="131">
        <v>8604.2999999999993</v>
      </c>
      <c r="J21" s="127">
        <v>5765.7</v>
      </c>
    </row>
    <row r="22" spans="1:10" ht="14.25">
      <c r="A22" s="144" t="s">
        <v>30</v>
      </c>
      <c r="B22" s="121">
        <f t="shared" si="0"/>
        <v>6.9</v>
      </c>
      <c r="C22" s="126">
        <v>6.9</v>
      </c>
      <c r="D22" s="126">
        <v>0</v>
      </c>
      <c r="E22" s="126">
        <v>0</v>
      </c>
      <c r="F22" s="126">
        <v>0</v>
      </c>
      <c r="G22" s="126">
        <v>0</v>
      </c>
      <c r="H22" s="126">
        <v>0</v>
      </c>
      <c r="I22" s="126">
        <v>40.5</v>
      </c>
      <c r="J22" s="127">
        <v>40.5</v>
      </c>
    </row>
    <row r="23" spans="1:10" ht="14.25">
      <c r="A23" s="144" t="s">
        <v>31</v>
      </c>
      <c r="B23" s="121">
        <f t="shared" si="0"/>
        <v>104.3</v>
      </c>
      <c r="C23" s="126">
        <v>76.099999999999994</v>
      </c>
      <c r="D23" s="126">
        <v>0</v>
      </c>
      <c r="E23" s="126">
        <v>28.2</v>
      </c>
      <c r="F23" s="126">
        <v>0</v>
      </c>
      <c r="G23" s="126">
        <v>0</v>
      </c>
      <c r="H23" s="126">
        <v>0</v>
      </c>
      <c r="I23" s="126">
        <v>6563.3</v>
      </c>
      <c r="J23" s="127">
        <v>6257.1</v>
      </c>
    </row>
    <row r="24" spans="1:10" ht="14.25">
      <c r="A24" s="144" t="s">
        <v>32</v>
      </c>
      <c r="B24" s="121">
        <f t="shared" si="0"/>
        <v>20.6</v>
      </c>
      <c r="C24" s="126">
        <v>0</v>
      </c>
      <c r="D24" s="126">
        <v>0</v>
      </c>
      <c r="E24" s="126">
        <v>20.6</v>
      </c>
      <c r="F24" s="126">
        <v>0</v>
      </c>
      <c r="G24" s="126">
        <v>0</v>
      </c>
      <c r="H24" s="126">
        <v>0</v>
      </c>
      <c r="I24" s="126">
        <v>6744.7</v>
      </c>
      <c r="J24" s="127">
        <v>6744.4</v>
      </c>
    </row>
    <row r="25" spans="1:10" ht="14.25">
      <c r="A25" s="144" t="s">
        <v>33</v>
      </c>
      <c r="B25" s="121">
        <f t="shared" si="0"/>
        <v>1034.5</v>
      </c>
      <c r="C25" s="126">
        <v>172.5</v>
      </c>
      <c r="D25" s="126">
        <v>0</v>
      </c>
      <c r="E25" s="126">
        <v>1.8</v>
      </c>
      <c r="F25" s="126">
        <v>860.2</v>
      </c>
      <c r="G25" s="126">
        <v>0</v>
      </c>
      <c r="H25" s="126">
        <v>1257</v>
      </c>
      <c r="I25" s="126">
        <v>2278.4</v>
      </c>
      <c r="J25" s="127">
        <v>2239.6999999999998</v>
      </c>
    </row>
    <row r="26" spans="1:10" ht="14.25">
      <c r="A26" s="144" t="s">
        <v>34</v>
      </c>
      <c r="B26" s="121">
        <f t="shared" si="0"/>
        <v>656.2</v>
      </c>
      <c r="C26" s="126">
        <v>652.5</v>
      </c>
      <c r="D26" s="126">
        <v>0</v>
      </c>
      <c r="E26" s="126">
        <v>3.7</v>
      </c>
      <c r="F26" s="126">
        <v>0</v>
      </c>
      <c r="G26" s="126">
        <v>0</v>
      </c>
      <c r="H26" s="126">
        <v>0</v>
      </c>
      <c r="I26" s="126">
        <v>749.6</v>
      </c>
      <c r="J26" s="127">
        <v>749.6</v>
      </c>
    </row>
    <row r="27" spans="1:10" ht="14.25">
      <c r="A27" s="144" t="s">
        <v>35</v>
      </c>
      <c r="B27" s="121">
        <f t="shared" si="0"/>
        <v>1995.6</v>
      </c>
      <c r="C27" s="126">
        <v>226.3</v>
      </c>
      <c r="D27" s="126">
        <v>99.9</v>
      </c>
      <c r="E27" s="126">
        <v>69.400000000000006</v>
      </c>
      <c r="F27" s="126">
        <v>0</v>
      </c>
      <c r="G27" s="126">
        <v>1600</v>
      </c>
      <c r="H27" s="126">
        <v>0</v>
      </c>
      <c r="I27" s="126">
        <v>1939.6</v>
      </c>
      <c r="J27" s="127">
        <v>1939.6</v>
      </c>
    </row>
    <row r="28" spans="1:10" ht="14.25">
      <c r="A28" s="144" t="s">
        <v>36</v>
      </c>
      <c r="B28" s="121">
        <f t="shared" si="0"/>
        <v>1370.7</v>
      </c>
      <c r="C28" s="126">
        <v>412.2</v>
      </c>
      <c r="D28" s="126">
        <v>5.5</v>
      </c>
      <c r="E28" s="126">
        <v>140.5</v>
      </c>
      <c r="F28" s="126">
        <v>812.5</v>
      </c>
      <c r="G28" s="126">
        <v>0</v>
      </c>
      <c r="H28" s="126">
        <v>0</v>
      </c>
      <c r="I28" s="126">
        <v>2691.8</v>
      </c>
      <c r="J28" s="127">
        <v>2444.6</v>
      </c>
    </row>
    <row r="29" spans="1:10" ht="14.25">
      <c r="A29" s="144" t="s">
        <v>37</v>
      </c>
      <c r="B29" s="121">
        <f t="shared" si="0"/>
        <v>226.5</v>
      </c>
      <c r="C29" s="126">
        <v>26.5</v>
      </c>
      <c r="D29" s="126">
        <v>0</v>
      </c>
      <c r="E29" s="126">
        <v>0</v>
      </c>
      <c r="F29" s="126">
        <v>0</v>
      </c>
      <c r="G29" s="126">
        <v>200</v>
      </c>
      <c r="H29" s="126">
        <v>32.5</v>
      </c>
      <c r="I29" s="126">
        <v>2767.2</v>
      </c>
      <c r="J29" s="127">
        <v>571.70000000000005</v>
      </c>
    </row>
    <row r="30" spans="1:10" ht="14.25">
      <c r="A30" s="144" t="s">
        <v>38</v>
      </c>
      <c r="B30" s="121">
        <f t="shared" si="0"/>
        <v>42.8</v>
      </c>
      <c r="C30" s="126">
        <v>39.5</v>
      </c>
      <c r="D30" s="126">
        <v>0</v>
      </c>
      <c r="E30" s="126">
        <v>3.3</v>
      </c>
      <c r="F30" s="126">
        <v>0</v>
      </c>
      <c r="G30" s="126">
        <v>0</v>
      </c>
      <c r="H30" s="126">
        <v>0</v>
      </c>
      <c r="I30" s="126">
        <v>541.4</v>
      </c>
      <c r="J30" s="127">
        <v>531</v>
      </c>
    </row>
    <row r="31" spans="1:10" ht="14.25">
      <c r="A31" s="144" t="s">
        <v>39</v>
      </c>
      <c r="B31" s="121">
        <f t="shared" si="0"/>
        <v>61</v>
      </c>
      <c r="C31" s="126">
        <v>61</v>
      </c>
      <c r="D31" s="126">
        <v>0</v>
      </c>
      <c r="E31" s="126">
        <v>0</v>
      </c>
      <c r="F31" s="126">
        <v>0</v>
      </c>
      <c r="G31" s="126">
        <v>0</v>
      </c>
      <c r="H31" s="126">
        <v>388.4</v>
      </c>
      <c r="I31" s="126">
        <v>693.9</v>
      </c>
      <c r="J31" s="127">
        <v>305.5</v>
      </c>
    </row>
    <row r="32" spans="1:10" ht="14.25">
      <c r="A32" s="144" t="s">
        <v>40</v>
      </c>
      <c r="B32" s="121">
        <f t="shared" si="0"/>
        <v>403.9</v>
      </c>
      <c r="C32" s="126">
        <v>42.7</v>
      </c>
      <c r="D32" s="126">
        <v>0</v>
      </c>
      <c r="E32" s="126">
        <v>39.799999999999997</v>
      </c>
      <c r="F32" s="126">
        <v>222.8</v>
      </c>
      <c r="G32" s="126">
        <v>98.6</v>
      </c>
      <c r="H32" s="126">
        <v>0</v>
      </c>
      <c r="I32" s="126">
        <v>4449</v>
      </c>
      <c r="J32" s="127">
        <v>4441.8999999999996</v>
      </c>
    </row>
    <row r="33" spans="1:10" ht="14.25">
      <c r="A33" s="144" t="s">
        <v>41</v>
      </c>
      <c r="B33" s="121">
        <f t="shared" si="0"/>
        <v>101.10000000000001</v>
      </c>
      <c r="C33" s="126">
        <v>95.2</v>
      </c>
      <c r="D33" s="126">
        <v>0</v>
      </c>
      <c r="E33" s="126">
        <v>5.9</v>
      </c>
      <c r="F33" s="126">
        <v>0</v>
      </c>
      <c r="G33" s="126">
        <v>0</v>
      </c>
      <c r="H33" s="132">
        <v>570</v>
      </c>
      <c r="I33" s="126">
        <v>2934.6</v>
      </c>
      <c r="J33" s="127">
        <v>2328.6</v>
      </c>
    </row>
    <row r="34" spans="1:10" ht="14.25">
      <c r="A34" s="144" t="s">
        <v>42</v>
      </c>
      <c r="B34" s="121">
        <f t="shared" si="0"/>
        <v>188.3</v>
      </c>
      <c r="C34" s="126">
        <v>19.2</v>
      </c>
      <c r="D34" s="126">
        <v>0</v>
      </c>
      <c r="E34" s="126">
        <v>40.299999999999997</v>
      </c>
      <c r="F34" s="126">
        <v>128.80000000000001</v>
      </c>
      <c r="G34" s="132">
        <v>0</v>
      </c>
      <c r="H34" s="126">
        <v>0</v>
      </c>
      <c r="I34" s="126">
        <v>1356.5</v>
      </c>
      <c r="J34" s="127">
        <v>1356.5</v>
      </c>
    </row>
    <row r="35" spans="1:10" ht="14.25">
      <c r="A35" s="144" t="s">
        <v>43</v>
      </c>
      <c r="B35" s="121">
        <f t="shared" si="0"/>
        <v>112.3</v>
      </c>
      <c r="C35" s="126">
        <v>83.3</v>
      </c>
      <c r="D35" s="126">
        <v>0</v>
      </c>
      <c r="E35" s="126">
        <v>9.5</v>
      </c>
      <c r="F35" s="126">
        <v>19.5</v>
      </c>
      <c r="G35" s="126">
        <v>0</v>
      </c>
      <c r="H35" s="126">
        <v>0</v>
      </c>
      <c r="I35" s="126">
        <v>742.5</v>
      </c>
      <c r="J35" s="127">
        <v>713.3</v>
      </c>
    </row>
    <row r="36" spans="1:10" ht="14.25">
      <c r="A36" s="144" t="s">
        <v>44</v>
      </c>
      <c r="B36" s="121">
        <f t="shared" si="0"/>
        <v>536.1</v>
      </c>
      <c r="C36" s="126">
        <v>46.7</v>
      </c>
      <c r="D36" s="126">
        <v>0</v>
      </c>
      <c r="E36" s="126">
        <v>13.4</v>
      </c>
      <c r="F36" s="126">
        <v>476</v>
      </c>
      <c r="G36" s="126">
        <v>0</v>
      </c>
      <c r="H36" s="126">
        <v>0</v>
      </c>
      <c r="I36" s="126">
        <v>3634.8</v>
      </c>
      <c r="J36" s="127">
        <v>3634.8</v>
      </c>
    </row>
    <row r="37" spans="1:10" ht="14.25">
      <c r="A37" s="144" t="s">
        <v>45</v>
      </c>
      <c r="B37" s="121">
        <f t="shared" si="0"/>
        <v>67.8</v>
      </c>
      <c r="C37" s="126">
        <v>5.7</v>
      </c>
      <c r="D37" s="126">
        <v>34.4</v>
      </c>
      <c r="E37" s="126">
        <v>16</v>
      </c>
      <c r="F37" s="126">
        <v>11.7</v>
      </c>
      <c r="G37" s="126">
        <v>0</v>
      </c>
      <c r="H37" s="126">
        <v>0</v>
      </c>
      <c r="I37" s="126">
        <v>78.900000000000006</v>
      </c>
      <c r="J37" s="127">
        <v>78.900000000000006</v>
      </c>
    </row>
    <row r="38" spans="1:10" ht="14.25">
      <c r="A38" s="144" t="s">
        <v>46</v>
      </c>
      <c r="B38" s="121">
        <f t="shared" si="0"/>
        <v>243.8</v>
      </c>
      <c r="C38" s="126">
        <v>195.7</v>
      </c>
      <c r="D38" s="126">
        <v>6.5</v>
      </c>
      <c r="E38" s="126">
        <v>14.3</v>
      </c>
      <c r="F38" s="126">
        <v>27.3</v>
      </c>
      <c r="G38" s="126">
        <v>0</v>
      </c>
      <c r="H38" s="126">
        <v>0</v>
      </c>
      <c r="I38" s="126">
        <v>411.5</v>
      </c>
      <c r="J38" s="127">
        <v>411.5</v>
      </c>
    </row>
    <row r="39" spans="1:10" ht="14.25">
      <c r="A39" s="144" t="s">
        <v>47</v>
      </c>
      <c r="B39" s="121">
        <f t="shared" si="0"/>
        <v>713.7</v>
      </c>
      <c r="C39" s="126">
        <v>168</v>
      </c>
      <c r="D39" s="126">
        <v>0</v>
      </c>
      <c r="E39" s="126">
        <v>170.2</v>
      </c>
      <c r="F39" s="126">
        <v>375.5</v>
      </c>
      <c r="G39" s="126">
        <v>0</v>
      </c>
      <c r="H39" s="126">
        <v>62.5</v>
      </c>
      <c r="I39" s="126">
        <v>2441</v>
      </c>
      <c r="J39" s="127">
        <v>2378.5</v>
      </c>
    </row>
    <row r="40" spans="1:10" ht="14.25">
      <c r="A40" s="144" t="s">
        <v>48</v>
      </c>
      <c r="B40" s="121">
        <f t="shared" si="0"/>
        <v>347.6</v>
      </c>
      <c r="C40" s="126">
        <v>347.6</v>
      </c>
      <c r="D40" s="126">
        <v>0</v>
      </c>
      <c r="E40" s="126">
        <v>0</v>
      </c>
      <c r="F40" s="126">
        <v>0</v>
      </c>
      <c r="G40" s="126">
        <v>0</v>
      </c>
      <c r="H40" s="126">
        <v>692.4</v>
      </c>
      <c r="I40" s="126">
        <v>7971.8</v>
      </c>
      <c r="J40" s="127">
        <v>7279.4</v>
      </c>
    </row>
    <row r="41" spans="1:10" ht="14.25">
      <c r="A41" s="144" t="s">
        <v>49</v>
      </c>
      <c r="B41" s="121">
        <f t="shared" si="0"/>
        <v>129.4</v>
      </c>
      <c r="C41" s="126">
        <v>90.7</v>
      </c>
      <c r="D41" s="126">
        <v>23</v>
      </c>
      <c r="E41" s="126">
        <v>15.7</v>
      </c>
      <c r="F41" s="126">
        <v>0</v>
      </c>
      <c r="G41" s="126">
        <v>0</v>
      </c>
      <c r="H41" s="126">
        <v>0</v>
      </c>
      <c r="I41" s="126">
        <v>801.6</v>
      </c>
      <c r="J41" s="127">
        <v>304.2</v>
      </c>
    </row>
    <row r="42" spans="1:10" ht="14.25">
      <c r="A42" s="144" t="s">
        <v>50</v>
      </c>
      <c r="B42" s="121">
        <f t="shared" si="0"/>
        <v>48.4</v>
      </c>
      <c r="C42" s="126">
        <v>0.9</v>
      </c>
      <c r="D42" s="126">
        <v>0</v>
      </c>
      <c r="E42" s="126">
        <v>26.8</v>
      </c>
      <c r="F42" s="126">
        <v>20.7</v>
      </c>
      <c r="G42" s="126">
        <v>0</v>
      </c>
      <c r="H42" s="126">
        <v>0</v>
      </c>
      <c r="I42" s="126">
        <v>423</v>
      </c>
      <c r="J42" s="127">
        <v>578.20000000000005</v>
      </c>
    </row>
    <row r="43" spans="1:10" ht="15" thickBot="1">
      <c r="A43" s="146" t="s">
        <v>51</v>
      </c>
      <c r="B43" s="121">
        <f t="shared" si="0"/>
        <v>346.2</v>
      </c>
      <c r="C43" s="134">
        <v>161.6</v>
      </c>
      <c r="D43" s="134">
        <v>108.1</v>
      </c>
      <c r="E43" s="134">
        <v>76.5</v>
      </c>
      <c r="F43" s="134">
        <v>0</v>
      </c>
      <c r="G43" s="134">
        <v>0</v>
      </c>
      <c r="H43" s="134">
        <v>0</v>
      </c>
      <c r="I43" s="134">
        <v>17434</v>
      </c>
      <c r="J43" s="135">
        <v>17434</v>
      </c>
    </row>
    <row r="44" spans="1:10" ht="13.5" thickBot="1">
      <c r="A44" s="136" t="s">
        <v>6</v>
      </c>
      <c r="B44" s="137">
        <f t="shared" ref="B44:J44" si="1">SUM(B8:B43)</f>
        <v>19628.099999999999</v>
      </c>
      <c r="C44" s="137">
        <f t="shared" si="1"/>
        <v>12218.400000000003</v>
      </c>
      <c r="D44" s="137">
        <f t="shared" si="1"/>
        <v>599.79999999999995</v>
      </c>
      <c r="E44" s="137">
        <f t="shared" si="1"/>
        <v>1130.7999999999997</v>
      </c>
      <c r="F44" s="137">
        <f t="shared" si="1"/>
        <v>3780.5</v>
      </c>
      <c r="G44" s="137">
        <f t="shared" si="1"/>
        <v>1898.6</v>
      </c>
      <c r="H44" s="137">
        <f t="shared" si="1"/>
        <v>8382.7999999999993</v>
      </c>
      <c r="I44" s="137">
        <f t="shared" si="1"/>
        <v>148571.30000000002</v>
      </c>
      <c r="J44" s="137">
        <f t="shared" si="1"/>
        <v>112978.89999999998</v>
      </c>
    </row>
    <row r="45" spans="1:10" ht="15">
      <c r="A45" s="138"/>
      <c r="B45" s="138"/>
      <c r="C45" s="138"/>
      <c r="D45" s="138"/>
      <c r="E45" s="138"/>
      <c r="F45" s="138"/>
      <c r="G45" s="138"/>
      <c r="H45" s="138"/>
      <c r="I45" s="138"/>
      <c r="J45" s="138"/>
    </row>
    <row r="46" spans="1:10" ht="15">
      <c r="A46" s="138"/>
      <c r="B46" s="139"/>
      <c r="C46" s="138"/>
      <c r="D46" s="138"/>
      <c r="E46" s="138"/>
      <c r="F46" s="138"/>
      <c r="G46" s="138"/>
      <c r="H46" s="138"/>
      <c r="I46" s="138"/>
      <c r="J46" s="138"/>
    </row>
    <row r="47" spans="1:10">
      <c r="A47" s="260" t="s">
        <v>76</v>
      </c>
      <c r="B47" s="260"/>
      <c r="C47" s="260"/>
      <c r="D47" s="260"/>
      <c r="E47" s="260"/>
      <c r="F47" s="260"/>
      <c r="G47" s="260"/>
      <c r="H47" s="260"/>
      <c r="I47" s="260"/>
      <c r="J47" s="260"/>
    </row>
    <row r="48" spans="1:10">
      <c r="A48" s="140" t="s">
        <v>77</v>
      </c>
      <c r="B48" s="140"/>
      <c r="C48" s="111"/>
      <c r="D48" s="111"/>
      <c r="E48" s="111"/>
      <c r="F48" s="111"/>
      <c r="G48" s="111"/>
      <c r="H48" s="111"/>
      <c r="I48" s="111"/>
      <c r="J48" s="111"/>
    </row>
  </sheetData>
  <mergeCells count="6">
    <mergeCell ref="A47:J47"/>
    <mergeCell ref="A1:J1"/>
    <mergeCell ref="A3:J3"/>
    <mergeCell ref="A4:A6"/>
    <mergeCell ref="B4:G4"/>
    <mergeCell ref="C5:D5"/>
  </mergeCells>
  <pageMargins left="0.48000000000000004" right="0.36000000000000004" top="0.53" bottom="1" header="0.5" footer="0.5"/>
  <pageSetup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30.06.2012</vt:lpstr>
      <vt:lpstr>31_03_2011__</vt:lpstr>
      <vt:lpstr>%01_05_2011_</vt:lpstr>
      <vt:lpstr>30_04_2011</vt:lpstr>
      <vt:lpstr>28_02_2011_</vt:lpstr>
      <vt:lpstr>31_12_2010</vt:lpstr>
      <vt:lpstr>31_01_2011</vt:lpstr>
      <vt:lpstr>01_01_2010</vt:lpstr>
      <vt:lpstr>01_02_2010</vt:lpstr>
      <vt:lpstr>01_03_2010_</vt:lpstr>
      <vt:lpstr>01_04_2010_</vt:lpstr>
      <vt:lpstr>01_05_2010</vt:lpstr>
      <vt:lpstr>01_08_2010</vt:lpstr>
      <vt:lpstr>01_07_2010</vt:lpstr>
      <vt:lpstr>01_06_2010</vt:lpstr>
      <vt:lpstr>%01_01_2010</vt:lpstr>
      <vt:lpstr>%01_02_2009</vt:lpstr>
      <vt:lpstr>%01_04_2010</vt:lpstr>
      <vt:lpstr>%01_05_2010</vt:lpstr>
      <vt:lpstr>%01_07_2010</vt:lpstr>
      <vt:lpstr>%01_06_2010_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telipiz</dc:creator>
  <cp:lastModifiedBy>Linga Natalia</cp:lastModifiedBy>
  <cp:lastPrinted>2013-04-03T08:39:45Z</cp:lastPrinted>
  <dcterms:created xsi:type="dcterms:W3CDTF">2010-01-11T08:22:35Z</dcterms:created>
  <dcterms:modified xsi:type="dcterms:W3CDTF">2013-04-03T08:39:52Z</dcterms:modified>
</cp:coreProperties>
</file>