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835" activeTab="2"/>
  </bookViews>
  <sheets>
    <sheet name="C-11-Биогеные веш-подзем. воды" sheetId="1" r:id="rId1"/>
    <sheet name="C-11-Баден" sheetId="2" r:id="rId2"/>
    <sheet name="C-11-Среднесарматский" sheetId="3" r:id="rId3"/>
  </sheets>
  <definedNames/>
  <calcPr fullCalcOnLoad="1"/>
</workbook>
</file>

<file path=xl/sharedStrings.xml><?xml version="1.0" encoding="utf-8"?>
<sst xmlns="http://schemas.openxmlformats.org/spreadsheetml/2006/main" count="224" uniqueCount="102">
  <si>
    <t>Для получения сбалансированного представления о качестве подземных вод, странам следует указать данные, касающиеся, как минимум, двух водоносных горизонтов. Данные могут быть представлены и по большему числу водоносных горизонтов, в зависимости от решения страны. Для каждого выбранного водоносного горизонта заполните, пожалуйста, отдельный лист. Для каждого водоносного горизонта следует указать данные, полученные хотя бы по одной скважине отбора проб. В зависимости от решения страны, данные могут быть представлены и по большему числу точек отбора проб. 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необходимо приложить карту с обозначением местоположения скважин.
Тип измерительной скважины должен соответствовать национальному законодательству (в том числе и пояснения). 
Аналитический метод определения нитратов должен соответствовать ISO 7890-3: 1988; в случае применения другого метода, следует указать его спецификацию.
Если данные за какой-либо год недоступны, то в таком случае внесите, пожалуйста, в таблицу “n/a”.</t>
  </si>
  <si>
    <t>Примечания:</t>
  </si>
  <si>
    <t>мг NO3/л</t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</si>
  <si>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6 + Строка 13 + Строка 20) /n)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</si>
  <si>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5, Строка 12, Строка 19))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</si>
  <si>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4, Строка 11, Строка 18))</t>
    </r>
  </si>
  <si>
    <t>Единица</t>
  </si>
  <si>
    <t>Нитраты (NO3)</t>
  </si>
  <si>
    <r>
      <t xml:space="preserve">краткое изложение для водного объекта A </t>
    </r>
    <r>
      <rPr>
        <sz val="12"/>
        <color indexed="8"/>
        <rFont val="Calibri"/>
        <family val="2"/>
      </rPr>
      <t>(заполняется автоматически)</t>
    </r>
  </si>
  <si>
    <t>Среднеквадратическое отклонение</t>
  </si>
  <si>
    <t>среднее</t>
  </si>
  <si>
    <t>минимум</t>
  </si>
  <si>
    <t>максимум</t>
  </si>
  <si>
    <t>#</t>
  </si>
  <si>
    <t>Количество проб взятых  в периоде отбора проб</t>
  </si>
  <si>
    <t>С ДД/ММ/ГГГГ по ДД/ММ/ГГГГ</t>
  </si>
  <si>
    <t>период отбора проб</t>
  </si>
  <si>
    <t>Тип измерительной станции (мелкая скважина, глубокая скважина, источник)</t>
  </si>
  <si>
    <t>Станция мониторинга A3</t>
  </si>
  <si>
    <t>Станция мониторинга A2</t>
  </si>
  <si>
    <t>Факультативно:</t>
  </si>
  <si>
    <t>Станция мониторинга A1</t>
  </si>
  <si>
    <t>Название водного объекта A</t>
  </si>
  <si>
    <r>
      <t xml:space="preserve">ВРЕМЕННЫЕ РЯДЫ ДАННЫХ ПО ПОКАЗАТЕЛЯМ 1990-2013, Таблица C-11c Биогенные вещества в пресной воде – подземные воды:  </t>
    </r>
    <r>
      <rPr>
        <i/>
        <sz val="14"/>
        <color indexed="8"/>
        <rFont val="Calibri"/>
        <family val="2"/>
      </rPr>
      <t>Республика Молдова</t>
    </r>
  </si>
  <si>
    <t>Баден - сарматский водоносный комплекс</t>
  </si>
  <si>
    <t>Новые Анены, водозабор</t>
  </si>
  <si>
    <t>глубокая скважина</t>
  </si>
  <si>
    <t>Кишинев, Яловенский  водозабор</t>
  </si>
  <si>
    <t xml:space="preserve">глубокая скважина </t>
  </si>
  <si>
    <t>Каларашский р-он, Речула</t>
  </si>
  <si>
    <t>Станция мониторинга A4</t>
  </si>
  <si>
    <t>Окницкий водозабор</t>
  </si>
  <si>
    <t>Название водного объекта B</t>
  </si>
  <si>
    <t>Станция мониторинга B1</t>
  </si>
  <si>
    <t>Станция мониторинга B2</t>
  </si>
  <si>
    <t>Среднесарматский</t>
  </si>
  <si>
    <t>Чадыр -Лунга  водозабор</t>
  </si>
  <si>
    <t>Чадыр -Лунга бювет</t>
  </si>
  <si>
    <t>Кантемир</t>
  </si>
  <si>
    <t>Станция мониторинга B3</t>
  </si>
  <si>
    <r>
      <t xml:space="preserve">краткое изложение для водного объекта B </t>
    </r>
    <r>
      <rPr>
        <sz val="12"/>
        <color indexed="8"/>
        <rFont val="Calibri"/>
        <family val="2"/>
      </rPr>
      <t>(заполняется автоматически)</t>
    </r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</si>
  <si>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</si>
  <si>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</si>
  <si>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</si>
  <si>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</si>
  <si>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</si>
  <si>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 xml:space="preserve"> Республика Молдова</t>
  </si>
  <si>
    <t xml:space="preserve">  </t>
  </si>
  <si>
    <t>Биогенные вещества в пресной воде – подземные воды</t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</si>
  <si>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4, Строка 11, Строка 18, Строка 25))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</si>
  <si>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5, Строка 12, Строка 19, Строка 26))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</si>
  <si>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6 + Строка 13 + Строка 20, Строка 27) /n)</t>
    </r>
  </si>
  <si>
    <t xml:space="preserve"> 30.03.2004 - 27.10.2004</t>
  </si>
  <si>
    <t xml:space="preserve"> 24.02.2005 - 10.08.2006</t>
  </si>
  <si>
    <t>20.02.2007 - 13.08.2007</t>
  </si>
  <si>
    <t xml:space="preserve"> 12.02.2008</t>
  </si>
  <si>
    <t xml:space="preserve"> 19.05.2011</t>
  </si>
  <si>
    <t xml:space="preserve"> 10.02.2000 - 26.09.2000</t>
  </si>
  <si>
    <t xml:space="preserve"> 19.02.2003</t>
  </si>
  <si>
    <t>30.03.2004 - 26.09.2004</t>
  </si>
  <si>
    <t>16.03.2005 - 11.11.2005</t>
  </si>
  <si>
    <t>29.01.2008 - 05.09.2008</t>
  </si>
  <si>
    <t xml:space="preserve"> 03.003.2009</t>
  </si>
  <si>
    <t>21.03.2000 - 28.09.2000</t>
  </si>
  <si>
    <t xml:space="preserve"> 19.02.2002</t>
  </si>
  <si>
    <t xml:space="preserve"> 28.05.2003</t>
  </si>
  <si>
    <t>05.04.2004 - 21.10.2004</t>
  </si>
  <si>
    <t>05.04.2005 - 04.10.2005</t>
  </si>
  <si>
    <t>05.04.2006  -  23.10.2006</t>
  </si>
  <si>
    <t>13.02.2007 - 16.08.2007</t>
  </si>
  <si>
    <t>06.02.2008 - 05.09.2008</t>
  </si>
  <si>
    <t>12.03.2011   -   15.09.2011</t>
  </si>
  <si>
    <t>13.04.2012    -    12.09.2012</t>
  </si>
  <si>
    <t>28.05.2013    -    03.10.2013</t>
  </si>
  <si>
    <t xml:space="preserve"> 23.10.2014 </t>
  </si>
  <si>
    <t xml:space="preserve"> 02.08.2002</t>
  </si>
  <si>
    <t xml:space="preserve"> 02.07.2013</t>
  </si>
  <si>
    <t xml:space="preserve"> 06.07.2014</t>
  </si>
  <si>
    <t xml:space="preserve"> 09.07.2002</t>
  </si>
  <si>
    <t>21.05.2004   - 1  0.10.2004</t>
  </si>
  <si>
    <t xml:space="preserve"> 23.08.2005</t>
  </si>
  <si>
    <t xml:space="preserve"> 08.08.2007</t>
  </si>
  <si>
    <t xml:space="preserve"> 13.06.2010</t>
  </si>
  <si>
    <t xml:space="preserve"> 26.05.2011</t>
  </si>
  <si>
    <t>20.06.2012 - 16.11.2012</t>
  </si>
  <si>
    <t xml:space="preserve"> 20.09.2013</t>
  </si>
  <si>
    <t>21.05.2004   -   10.10.2004</t>
  </si>
  <si>
    <t xml:space="preserve"> 20.02.2009</t>
  </si>
  <si>
    <t xml:space="preserve"> 13.06.2006</t>
  </si>
  <si>
    <t xml:space="preserve"> 20.06.2012 </t>
  </si>
  <si>
    <t xml:space="preserve"> 13.05.2014 </t>
  </si>
  <si>
    <t>25.02.2003   -   28.10.2003</t>
  </si>
  <si>
    <t>24.03.2006    -  23.10.2006</t>
  </si>
  <si>
    <t>19.01.2012    -    06.09.2012</t>
  </si>
  <si>
    <t>19.04.2013    -    04.09.2013</t>
  </si>
  <si>
    <t>14.03.2014  -  07.10.2014</t>
  </si>
  <si>
    <t xml:space="preserve"> 16.01.2002   -    17.10.2002</t>
  </si>
  <si>
    <t>22.03.2006   -   19.10.2006</t>
  </si>
  <si>
    <t>16.03.2011   -   21.09.2011</t>
  </si>
  <si>
    <t>22.03.2012    -    20.09.2012</t>
  </si>
  <si>
    <t>11.04.2013    -    13.09.2013</t>
  </si>
  <si>
    <t>06.03.2014   -  23.10.2014</t>
  </si>
</sst>
</file>

<file path=xl/styles.xml><?xml version="1.0" encoding="utf-8"?>
<styleSheet xmlns="http://schemas.openxmlformats.org/spreadsheetml/2006/main">
  <numFmts count="16">
    <numFmt numFmtId="5" formatCode="#,##0&quot;lei&quot;;\-#,##0&quot;lei&quot;"/>
    <numFmt numFmtId="6" formatCode="#,##0&quot;lei&quot;;[Red]\-#,##0&quot;lei&quot;"/>
    <numFmt numFmtId="7" formatCode="#,##0.00&quot;lei&quot;;\-#,##0.00&quot;lei&quot;"/>
    <numFmt numFmtId="8" formatCode="#,##0.00&quot;lei&quot;;[Red]\-#,##0.00&quot;lei&quot;"/>
    <numFmt numFmtId="42" formatCode="_-* #,##0&quot;lei&quot;_-;\-* #,##0&quot;lei&quot;_-;_-* &quot;-&quot;&quot;lei&quot;_-;_-@_-"/>
    <numFmt numFmtId="41" formatCode="_-* #,##0_l_e_i_-;\-* #,##0_l_e_i_-;_-* &quot;-&quot;_l_e_i_-;_-@_-"/>
    <numFmt numFmtId="44" formatCode="_-* #,##0.00&quot;lei&quot;_-;\-* #,##0.00&quot;lei&quot;_-;_-* &quot;-&quot;??&quot;lei&quot;_-;_-@_-"/>
    <numFmt numFmtId="43" formatCode="_-* #,##0.00_l_e_i_-;\-* #,##0.00_l_e_i_-;_-* &quot;-&quot;??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-BoldItalic"/>
      <family val="0"/>
    </font>
    <font>
      <sz val="12"/>
      <color indexed="8"/>
      <name val="Times-BoldItalic"/>
      <family val="0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vertical="center" wrapText="1"/>
    </xf>
    <xf numFmtId="0" fontId="4" fillId="24" borderId="0" xfId="0" applyFont="1" applyFill="1" applyAlignment="1">
      <alignment horizontal="justify"/>
    </xf>
    <xf numFmtId="0" fontId="5" fillId="24" borderId="0" xfId="0" applyFont="1" applyFill="1" applyAlignment="1">
      <alignment horizontal="center"/>
    </xf>
    <xf numFmtId="0" fontId="4" fillId="20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 locked="0"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20" borderId="10" xfId="0" applyFont="1" applyFill="1" applyBorder="1" applyAlignment="1" applyProtection="1">
      <alignment horizontal="center" vertical="top" wrapText="1"/>
      <protection locked="0"/>
    </xf>
    <xf numFmtId="0" fontId="4" fillId="20" borderId="13" xfId="0" applyFont="1" applyFill="1" applyBorder="1" applyAlignment="1" applyProtection="1">
      <alignment horizontal="center" vertical="top" wrapText="1"/>
      <protection locked="0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20" borderId="14" xfId="0" applyFont="1" applyFill="1" applyBorder="1" applyAlignment="1" applyProtection="1">
      <alignment horizontal="center" vertical="top" wrapText="1"/>
      <protection locked="0"/>
    </xf>
    <xf numFmtId="0" fontId="4" fillId="20" borderId="0" xfId="0" applyFont="1" applyFill="1" applyBorder="1" applyAlignment="1" applyProtection="1">
      <alignment horizontal="center" vertical="top" wrapText="1"/>
      <protection locked="0"/>
    </xf>
    <xf numFmtId="0" fontId="4" fillId="24" borderId="12" xfId="0" applyFont="1" applyFill="1" applyBorder="1" applyAlignment="1" applyProtection="1">
      <alignment horizontal="left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24" borderId="11" xfId="0" applyFont="1" applyFill="1" applyBorder="1" applyAlignment="1" applyProtection="1">
      <alignment horizontal="left" vertical="center" wrapText="1"/>
      <protection locked="0"/>
    </xf>
    <xf numFmtId="0" fontId="4" fillId="24" borderId="13" xfId="0" applyFont="1" applyFill="1" applyBorder="1" applyAlignment="1" applyProtection="1">
      <alignment horizontal="left" vertical="center" wrapText="1"/>
      <protection locked="0"/>
    </xf>
    <xf numFmtId="0" fontId="4" fillId="24" borderId="12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 applyProtection="1">
      <alignment/>
      <protection locked="0"/>
    </xf>
    <xf numFmtId="0" fontId="4" fillId="25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top" wrapText="1"/>
      <protection locked="0"/>
    </xf>
    <xf numFmtId="0" fontId="1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12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2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/>
    </xf>
    <xf numFmtId="0" fontId="4" fillId="24" borderId="11" xfId="0" applyFont="1" applyFill="1" applyBorder="1" applyAlignment="1" applyProtection="1">
      <alignment horizontal="center" vertical="top" wrapText="1"/>
      <protection locked="0"/>
    </xf>
    <xf numFmtId="0" fontId="4" fillId="20" borderId="10" xfId="0" applyFont="1" applyFill="1" applyBorder="1" applyAlignment="1" applyProtection="1">
      <alignment horizontal="center" vertical="top" wrapText="1"/>
      <protection locked="0"/>
    </xf>
    <xf numFmtId="14" fontId="4" fillId="2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20" borderId="14" xfId="0" applyFont="1" applyFill="1" applyBorder="1" applyAlignment="1" applyProtection="1">
      <alignment horizontal="center" vertical="top" wrapText="1"/>
      <protection locked="0"/>
    </xf>
    <xf numFmtId="0" fontId="4" fillId="24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0" borderId="10" xfId="0" applyFont="1" applyFill="1" applyBorder="1" applyAlignment="1" applyProtection="1">
      <alignment horizontal="center" vertical="top" wrapText="1"/>
      <protection/>
    </xf>
    <xf numFmtId="0" fontId="7" fillId="20" borderId="14" xfId="0" applyFont="1" applyFill="1" applyBorder="1" applyAlignment="1">
      <alignment horizontal="center" vertical="top"/>
    </xf>
    <xf numFmtId="0" fontId="7" fillId="24" borderId="0" xfId="0" applyFont="1" applyFill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 applyProtection="1">
      <alignment horizontal="center" vertical="center" wrapText="1"/>
      <protection locked="0"/>
    </xf>
    <xf numFmtId="0" fontId="7" fillId="2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 applyProtection="1">
      <alignment horizontal="center" vertical="center" wrapText="1"/>
      <protection locked="0"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0" fontId="7" fillId="26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20" borderId="10" xfId="0" applyFont="1" applyFill="1" applyBorder="1" applyAlignment="1">
      <alignment horizontal="center" vertical="top"/>
    </xf>
    <xf numFmtId="0" fontId="7" fillId="20" borderId="12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26" borderId="10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" fillId="24" borderId="16" xfId="0" applyFont="1" applyFill="1" applyBorder="1" applyAlignment="1">
      <alignment horizontal="left" vertical="center" wrapText="1"/>
    </xf>
    <xf numFmtId="14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8" borderId="0" xfId="0" applyFill="1" applyAlignment="1">
      <alignment horizontal="center"/>
    </xf>
    <xf numFmtId="0" fontId="13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8" fillId="20" borderId="0" xfId="0" applyFont="1" applyFill="1" applyAlignment="1">
      <alignment horizontal="center"/>
    </xf>
    <xf numFmtId="0" fontId="6" fillId="25" borderId="17" xfId="0" applyFont="1" applyFill="1" applyBorder="1" applyAlignment="1" applyProtection="1">
      <alignment vertical="center"/>
      <protection locked="0"/>
    </xf>
    <xf numFmtId="0" fontId="6" fillId="25" borderId="13" xfId="0" applyFont="1" applyFill="1" applyBorder="1" applyAlignment="1" applyProtection="1">
      <alignment vertical="center"/>
      <protection locked="0"/>
    </xf>
    <xf numFmtId="0" fontId="6" fillId="25" borderId="18" xfId="0" applyFont="1" applyFill="1" applyBorder="1" applyAlignment="1" applyProtection="1">
      <alignment vertical="center"/>
      <protection locked="0"/>
    </xf>
    <xf numFmtId="0" fontId="6" fillId="25" borderId="19" xfId="0" applyFont="1" applyFill="1" applyBorder="1" applyAlignment="1" applyProtection="1">
      <alignment vertical="center"/>
      <protection locked="0"/>
    </xf>
    <xf numFmtId="0" fontId="1" fillId="24" borderId="2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6" fillId="20" borderId="17" xfId="0" applyFont="1" applyFill="1" applyBorder="1" applyAlignment="1" applyProtection="1">
      <alignment horizontal="center"/>
      <protection locked="0"/>
    </xf>
    <xf numFmtId="0" fontId="6" fillId="20" borderId="13" xfId="0" applyFont="1" applyFill="1" applyBorder="1" applyAlignment="1" applyProtection="1">
      <alignment horizontal="center"/>
      <protection locked="0"/>
    </xf>
    <xf numFmtId="0" fontId="6" fillId="20" borderId="18" xfId="0" applyFont="1" applyFill="1" applyBorder="1" applyAlignment="1" applyProtection="1">
      <alignment horizontal="center"/>
      <protection locked="0"/>
    </xf>
    <xf numFmtId="0" fontId="6" fillId="24" borderId="17" xfId="0" applyFont="1" applyFill="1" applyBorder="1" applyAlignment="1" applyProtection="1">
      <alignment horizontal="left"/>
      <protection locked="0"/>
    </xf>
    <xf numFmtId="0" fontId="6" fillId="24" borderId="13" xfId="0" applyFont="1" applyFill="1" applyBorder="1" applyAlignment="1" applyProtection="1">
      <alignment horizontal="left"/>
      <protection locked="0"/>
    </xf>
    <xf numFmtId="0" fontId="6" fillId="24" borderId="18" xfId="0" applyFont="1" applyFill="1" applyBorder="1" applyAlignment="1" applyProtection="1">
      <alignment horizontal="left"/>
      <protection locked="0"/>
    </xf>
    <xf numFmtId="0" fontId="3" fillId="24" borderId="21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A4" sqref="A4:M4"/>
    </sheetView>
  </sheetViews>
  <sheetFormatPr defaultColWidth="9.00390625" defaultRowHeight="12.75"/>
  <sheetData>
    <row r="1" spans="1:13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.75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.75">
      <c r="A6" s="104" t="s">
        <v>42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5.75">
      <c r="A7" s="104" t="s">
        <v>43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5.7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5.75">
      <c r="A9" s="104" t="s">
        <v>44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.7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15.7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5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15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5.75">
      <c r="A14" s="5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20.25">
      <c r="A15" s="59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18.75">
      <c r="A16" s="5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.75">
      <c r="A17" s="104" t="s">
        <v>45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5.75">
      <c r="A18" s="55"/>
      <c r="B18" s="56"/>
      <c r="C18" s="56"/>
      <c r="D18" s="56"/>
      <c r="E18" s="56" t="s">
        <v>48</v>
      </c>
      <c r="F18" s="56"/>
      <c r="G18" s="56"/>
      <c r="H18" s="56"/>
      <c r="I18" s="56"/>
      <c r="J18" s="56"/>
      <c r="L18" s="56"/>
      <c r="M18" s="56"/>
    </row>
    <row r="19" spans="1:13" ht="12.75">
      <c r="A19" s="101" t="s">
        <v>46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2.75">
      <c r="A21" s="101" t="s">
        <v>47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</sheetData>
  <sheetProtection/>
  <mergeCells count="9">
    <mergeCell ref="A4:M4"/>
    <mergeCell ref="A6:M6"/>
    <mergeCell ref="A7:M7"/>
    <mergeCell ref="A9:M9"/>
    <mergeCell ref="A21:M21"/>
    <mergeCell ref="A12:M12"/>
    <mergeCell ref="A13:M13"/>
    <mergeCell ref="A17:M17"/>
    <mergeCell ref="A19:M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zoomScalePageLayoutView="0" workbookViewId="0" topLeftCell="A1">
      <selection activeCell="C3" sqref="C3:G3"/>
    </sheetView>
  </sheetViews>
  <sheetFormatPr defaultColWidth="9.00390625" defaultRowHeight="12.75"/>
  <cols>
    <col min="1" max="1" width="4.25390625" style="1" customWidth="1"/>
    <col min="2" max="2" width="26.00390625" style="1" customWidth="1"/>
    <col min="3" max="3" width="19.375" style="1" customWidth="1"/>
    <col min="4" max="5" width="9.25390625" style="1" bestFit="1" customWidth="1"/>
    <col min="6" max="6" width="11.25390625" style="1" customWidth="1"/>
    <col min="7" max="7" width="9.25390625" style="1" bestFit="1" customWidth="1"/>
    <col min="8" max="8" width="12.875" style="1" customWidth="1"/>
    <col min="9" max="9" width="12.75390625" style="1" customWidth="1"/>
    <col min="10" max="10" width="11.625" style="1" customWidth="1"/>
    <col min="11" max="11" width="11.375" style="1" customWidth="1"/>
    <col min="12" max="12" width="12.00390625" style="1" customWidth="1"/>
    <col min="13" max="14" width="11.25390625" style="1" customWidth="1"/>
    <col min="15" max="15" width="12.25390625" style="1" customWidth="1"/>
    <col min="16" max="16" width="9.25390625" style="1" bestFit="1" customWidth="1"/>
    <col min="17" max="17" width="12.625" style="1" customWidth="1"/>
    <col min="18" max="18" width="12.875" style="1" customWidth="1"/>
    <col min="19" max="19" width="12.875" style="73" customWidth="1"/>
    <col min="20" max="20" width="12.00390625" style="81" customWidth="1"/>
  </cols>
  <sheetData>
    <row r="1" spans="1:19" ht="18.75">
      <c r="A1" s="51"/>
      <c r="B1" s="106" t="s">
        <v>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6.5" thickBot="1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63"/>
    </row>
    <row r="3" spans="1:19" ht="32.25" thickBot="1">
      <c r="A3" s="35"/>
      <c r="B3" s="48" t="s">
        <v>22</v>
      </c>
      <c r="C3" s="113" t="s">
        <v>24</v>
      </c>
      <c r="D3" s="114"/>
      <c r="E3" s="114"/>
      <c r="F3" s="114"/>
      <c r="G3" s="115"/>
      <c r="H3" s="46"/>
      <c r="I3" s="46"/>
      <c r="J3" s="46"/>
      <c r="K3" s="46"/>
      <c r="L3" s="47"/>
      <c r="M3" s="47"/>
      <c r="N3" s="47"/>
      <c r="O3" s="47"/>
      <c r="P3" s="46"/>
      <c r="Q3" s="46"/>
      <c r="R3" s="46"/>
      <c r="S3" s="63"/>
    </row>
    <row r="4" spans="1:19" ht="15.75">
      <c r="A4" s="37"/>
      <c r="B4" s="45"/>
      <c r="C4" s="44"/>
      <c r="D4" s="44"/>
      <c r="E4" s="44"/>
      <c r="F4" s="44"/>
      <c r="G4" s="4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63"/>
    </row>
    <row r="5" spans="1:19" ht="31.5">
      <c r="A5" s="37"/>
      <c r="B5" s="36" t="s">
        <v>21</v>
      </c>
      <c r="C5" s="60" t="s">
        <v>25</v>
      </c>
      <c r="D5" s="44"/>
      <c r="E5" s="44"/>
      <c r="F5" s="44"/>
      <c r="G5" s="4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3"/>
    </row>
    <row r="6" spans="1:19" ht="16.5" thickBot="1">
      <c r="A6" s="43"/>
      <c r="B6" s="1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63"/>
    </row>
    <row r="7" spans="1:20" ht="16.5" thickBot="1">
      <c r="A7" s="34"/>
      <c r="B7" s="33"/>
      <c r="C7" s="107" t="s">
        <v>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  <c r="T7" s="82"/>
    </row>
    <row r="8" spans="1:20" ht="16.5" thickBot="1">
      <c r="A8" s="21"/>
      <c r="B8" s="7"/>
      <c r="C8" s="12" t="s">
        <v>6</v>
      </c>
      <c r="D8" s="7">
        <v>1990</v>
      </c>
      <c r="E8" s="7">
        <v>1995</v>
      </c>
      <c r="F8" s="7">
        <v>2000</v>
      </c>
      <c r="G8" s="7">
        <v>2001</v>
      </c>
      <c r="H8" s="7">
        <v>2002</v>
      </c>
      <c r="I8" s="7">
        <v>2003</v>
      </c>
      <c r="J8" s="7">
        <v>2004</v>
      </c>
      <c r="K8" s="7">
        <v>2005</v>
      </c>
      <c r="L8" s="7">
        <v>2006</v>
      </c>
      <c r="M8" s="7">
        <v>2007</v>
      </c>
      <c r="N8" s="7">
        <v>2008</v>
      </c>
      <c r="O8" s="7">
        <v>2009</v>
      </c>
      <c r="P8" s="7">
        <v>2010</v>
      </c>
      <c r="Q8" s="7">
        <v>2011</v>
      </c>
      <c r="R8" s="7">
        <v>2012</v>
      </c>
      <c r="S8" s="64">
        <v>2013</v>
      </c>
      <c r="T8" s="75">
        <v>2014</v>
      </c>
    </row>
    <row r="9" spans="1:20" ht="63.75" thickBot="1">
      <c r="A9" s="21">
        <v>1</v>
      </c>
      <c r="B9" s="32" t="s">
        <v>17</v>
      </c>
      <c r="C9" s="31" t="s">
        <v>26</v>
      </c>
      <c r="D9" s="18"/>
      <c r="E9" s="19"/>
      <c r="F9" s="18"/>
      <c r="G9" s="19"/>
      <c r="H9" s="65"/>
      <c r="I9" s="18"/>
      <c r="J9" s="18"/>
      <c r="K9" s="18"/>
      <c r="L9" s="18"/>
      <c r="M9" s="18"/>
      <c r="N9" s="65"/>
      <c r="O9" s="65"/>
      <c r="P9" s="18"/>
      <c r="Q9" s="65"/>
      <c r="R9" s="18"/>
      <c r="S9" s="65"/>
      <c r="T9" s="76"/>
    </row>
    <row r="10" spans="1:20" ht="72" customHeight="1" thickBot="1">
      <c r="A10" s="23">
        <v>2</v>
      </c>
      <c r="B10" s="62" t="s">
        <v>16</v>
      </c>
      <c r="C10" s="30" t="s">
        <v>15</v>
      </c>
      <c r="D10" s="25"/>
      <c r="E10" s="26"/>
      <c r="F10" s="61">
        <v>36719</v>
      </c>
      <c r="G10" s="26"/>
      <c r="H10" s="66">
        <v>37300</v>
      </c>
      <c r="I10" s="61" t="s">
        <v>91</v>
      </c>
      <c r="J10" s="61" t="s">
        <v>52</v>
      </c>
      <c r="K10" s="61" t="s">
        <v>53</v>
      </c>
      <c r="L10" s="61" t="s">
        <v>92</v>
      </c>
      <c r="M10" s="61" t="s">
        <v>54</v>
      </c>
      <c r="N10" s="66" t="s">
        <v>55</v>
      </c>
      <c r="O10" s="66">
        <v>39861</v>
      </c>
      <c r="P10" s="25"/>
      <c r="Q10" s="66" t="s">
        <v>56</v>
      </c>
      <c r="R10" s="61" t="s">
        <v>93</v>
      </c>
      <c r="S10" s="66" t="s">
        <v>94</v>
      </c>
      <c r="T10" s="99" t="s">
        <v>95</v>
      </c>
    </row>
    <row r="11" spans="1:20" ht="32.25" thickBot="1">
      <c r="A11" s="21">
        <v>3</v>
      </c>
      <c r="B11" s="29" t="s">
        <v>14</v>
      </c>
      <c r="C11" s="28" t="s">
        <v>13</v>
      </c>
      <c r="D11" s="18"/>
      <c r="E11" s="19"/>
      <c r="F11" s="18">
        <v>1</v>
      </c>
      <c r="G11" s="19"/>
      <c r="H11" s="18">
        <v>1</v>
      </c>
      <c r="I11" s="18">
        <v>2</v>
      </c>
      <c r="J11" s="18">
        <v>2</v>
      </c>
      <c r="K11" s="19">
        <v>2</v>
      </c>
      <c r="L11" s="18">
        <v>2</v>
      </c>
      <c r="M11" s="19">
        <v>2</v>
      </c>
      <c r="N11" s="18">
        <v>1</v>
      </c>
      <c r="O11" s="19">
        <v>1</v>
      </c>
      <c r="P11" s="18"/>
      <c r="Q11" s="19">
        <v>1</v>
      </c>
      <c r="R11" s="18">
        <v>2</v>
      </c>
      <c r="S11" s="65">
        <v>2</v>
      </c>
      <c r="T11" s="72">
        <v>2</v>
      </c>
    </row>
    <row r="12" spans="1:20" ht="16.5" thickBot="1">
      <c r="A12" s="23">
        <v>4</v>
      </c>
      <c r="B12" s="27" t="s">
        <v>12</v>
      </c>
      <c r="C12" s="7" t="s">
        <v>2</v>
      </c>
      <c r="D12" s="25"/>
      <c r="E12" s="26"/>
      <c r="F12" s="25"/>
      <c r="G12" s="26"/>
      <c r="H12" s="25">
        <v>18</v>
      </c>
      <c r="I12" s="25">
        <v>21</v>
      </c>
      <c r="J12" s="25">
        <v>2</v>
      </c>
      <c r="K12" s="26">
        <v>2.1</v>
      </c>
      <c r="L12" s="25">
        <v>86</v>
      </c>
      <c r="M12" s="26">
        <v>5.3</v>
      </c>
      <c r="N12" s="25">
        <v>0.1</v>
      </c>
      <c r="O12" s="26">
        <v>0.88</v>
      </c>
      <c r="P12" s="25"/>
      <c r="Q12" s="26">
        <v>0.1</v>
      </c>
      <c r="R12" s="25">
        <v>0.1</v>
      </c>
      <c r="S12" s="67">
        <v>0.1</v>
      </c>
      <c r="T12" s="74">
        <v>0.14</v>
      </c>
    </row>
    <row r="13" spans="1:20" ht="16.5" thickBot="1">
      <c r="A13" s="21">
        <v>5</v>
      </c>
      <c r="B13" s="24" t="s">
        <v>11</v>
      </c>
      <c r="C13" s="7" t="s">
        <v>2</v>
      </c>
      <c r="D13" s="18"/>
      <c r="E13" s="19"/>
      <c r="F13" s="18"/>
      <c r="G13" s="19"/>
      <c r="H13" s="18">
        <v>18</v>
      </c>
      <c r="I13" s="18">
        <v>3</v>
      </c>
      <c r="J13" s="18">
        <v>1.6</v>
      </c>
      <c r="K13" s="19">
        <v>2</v>
      </c>
      <c r="L13" s="18">
        <v>0.24</v>
      </c>
      <c r="M13" s="19">
        <v>4.96</v>
      </c>
      <c r="N13" s="18">
        <v>0.1</v>
      </c>
      <c r="O13" s="19">
        <v>0.88</v>
      </c>
      <c r="P13" s="18"/>
      <c r="Q13" s="19">
        <v>0.1</v>
      </c>
      <c r="R13" s="18">
        <v>0.1</v>
      </c>
      <c r="S13" s="65">
        <v>0.1</v>
      </c>
      <c r="T13" s="83">
        <v>0.11</v>
      </c>
    </row>
    <row r="14" spans="1:20" ht="16.5" thickBot="1">
      <c r="A14" s="23">
        <v>6</v>
      </c>
      <c r="B14" s="22" t="s">
        <v>10</v>
      </c>
      <c r="C14" s="7" t="s">
        <v>2</v>
      </c>
      <c r="D14" s="18"/>
      <c r="E14" s="19"/>
      <c r="F14" s="25"/>
      <c r="G14" s="19"/>
      <c r="H14" s="18">
        <v>18</v>
      </c>
      <c r="I14" s="18">
        <v>12</v>
      </c>
      <c r="J14" s="18">
        <v>1.8</v>
      </c>
      <c r="K14" s="19">
        <v>2.05</v>
      </c>
      <c r="L14" s="25">
        <v>43.12</v>
      </c>
      <c r="M14" s="19">
        <v>5.13</v>
      </c>
      <c r="N14" s="18">
        <v>0.1</v>
      </c>
      <c r="O14" s="19">
        <v>0.88</v>
      </c>
      <c r="P14" s="18"/>
      <c r="Q14" s="19">
        <v>0.1</v>
      </c>
      <c r="R14" s="18">
        <v>0.1</v>
      </c>
      <c r="S14" s="65">
        <v>0.1</v>
      </c>
      <c r="T14" s="74">
        <v>0.125</v>
      </c>
    </row>
    <row r="15" spans="1:20" ht="32.25" thickBot="1">
      <c r="A15" s="21">
        <v>7</v>
      </c>
      <c r="B15" s="20" t="s">
        <v>9</v>
      </c>
      <c r="C15" s="7" t="s">
        <v>2</v>
      </c>
      <c r="D15" s="18"/>
      <c r="E15" s="19"/>
      <c r="F15" s="18"/>
      <c r="G15" s="19"/>
      <c r="H15" s="18"/>
      <c r="I15" s="18"/>
      <c r="J15" s="18"/>
      <c r="K15" s="19"/>
      <c r="L15" s="18"/>
      <c r="M15" s="19"/>
      <c r="N15" s="18"/>
      <c r="O15" s="19"/>
      <c r="P15" s="18"/>
      <c r="Q15" s="19"/>
      <c r="R15" s="18"/>
      <c r="S15" s="65"/>
      <c r="T15" s="83"/>
    </row>
    <row r="16" spans="1:19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63"/>
    </row>
    <row r="17" spans="1:19" ht="15.75">
      <c r="A17" s="41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63"/>
    </row>
    <row r="18" spans="1:19" ht="15.75">
      <c r="A18" s="37"/>
      <c r="B18" s="36" t="s">
        <v>19</v>
      </c>
      <c r="C18" s="35" t="s">
        <v>27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63"/>
    </row>
    <row r="19" spans="1:19" ht="16.5" thickBot="1">
      <c r="A19" s="37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63"/>
    </row>
    <row r="20" spans="1:20" ht="16.5" thickBot="1">
      <c r="A20" s="34"/>
      <c r="B20" s="33"/>
      <c r="C20" s="107" t="s">
        <v>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  <c r="T20" s="82"/>
    </row>
    <row r="21" spans="1:20" ht="16.5" thickBot="1">
      <c r="A21" s="21"/>
      <c r="B21" s="7"/>
      <c r="C21" s="12" t="s">
        <v>6</v>
      </c>
      <c r="D21" s="7">
        <v>1990</v>
      </c>
      <c r="E21" s="7">
        <v>1995</v>
      </c>
      <c r="F21" s="7">
        <v>2000</v>
      </c>
      <c r="G21" s="7">
        <v>2001</v>
      </c>
      <c r="H21" s="7">
        <v>2002</v>
      </c>
      <c r="I21" s="7">
        <v>2003</v>
      </c>
      <c r="J21" s="7">
        <v>2004</v>
      </c>
      <c r="K21" s="7">
        <v>2005</v>
      </c>
      <c r="L21" s="7">
        <v>2006</v>
      </c>
      <c r="M21" s="7">
        <v>2007</v>
      </c>
      <c r="N21" s="7">
        <v>2008</v>
      </c>
      <c r="O21" s="7">
        <v>2009</v>
      </c>
      <c r="P21" s="7">
        <v>2010</v>
      </c>
      <c r="Q21" s="7">
        <v>2011</v>
      </c>
      <c r="R21" s="7">
        <v>2012</v>
      </c>
      <c r="S21" s="64">
        <v>2013</v>
      </c>
      <c r="T21" s="75">
        <v>2014</v>
      </c>
    </row>
    <row r="22" spans="1:20" ht="63.75" thickBot="1">
      <c r="A22" s="21">
        <v>8</v>
      </c>
      <c r="B22" s="32" t="s">
        <v>17</v>
      </c>
      <c r="C22" s="31" t="s">
        <v>28</v>
      </c>
      <c r="D22" s="18"/>
      <c r="E22" s="19"/>
      <c r="F22" s="86"/>
      <c r="G22" s="87"/>
      <c r="H22" s="86"/>
      <c r="I22" s="86"/>
      <c r="J22" s="86"/>
      <c r="K22" s="18"/>
      <c r="L22" s="86"/>
      <c r="M22" s="86"/>
      <c r="N22" s="86"/>
      <c r="O22" s="86"/>
      <c r="P22" s="86"/>
      <c r="Q22" s="86"/>
      <c r="R22" s="86"/>
      <c r="S22" s="76"/>
      <c r="T22" s="76"/>
    </row>
    <row r="23" spans="1:20" ht="64.5" customHeight="1" thickBot="1">
      <c r="A23" s="23">
        <v>9</v>
      </c>
      <c r="B23" s="27" t="s">
        <v>16</v>
      </c>
      <c r="C23" s="30" t="s">
        <v>15</v>
      </c>
      <c r="D23" s="25"/>
      <c r="E23" s="26"/>
      <c r="F23" s="61" t="s">
        <v>57</v>
      </c>
      <c r="G23" s="26"/>
      <c r="H23" s="61" t="s">
        <v>96</v>
      </c>
      <c r="I23" s="66" t="s">
        <v>58</v>
      </c>
      <c r="J23" s="61" t="s">
        <v>59</v>
      </c>
      <c r="K23" s="61" t="s">
        <v>60</v>
      </c>
      <c r="L23" s="61" t="s">
        <v>97</v>
      </c>
      <c r="M23" s="66">
        <v>39212</v>
      </c>
      <c r="N23" s="61" t="s">
        <v>61</v>
      </c>
      <c r="O23" s="66" t="s">
        <v>62</v>
      </c>
      <c r="P23" s="25"/>
      <c r="Q23" s="61" t="s">
        <v>98</v>
      </c>
      <c r="R23" s="61" t="s">
        <v>99</v>
      </c>
      <c r="S23" s="66" t="s">
        <v>100</v>
      </c>
      <c r="T23" s="66" t="s">
        <v>101</v>
      </c>
    </row>
    <row r="24" spans="1:20" ht="32.25" thickBot="1">
      <c r="A24" s="21">
        <v>10</v>
      </c>
      <c r="B24" s="29" t="s">
        <v>14</v>
      </c>
      <c r="C24" s="28" t="s">
        <v>13</v>
      </c>
      <c r="D24" s="18"/>
      <c r="E24" s="19"/>
      <c r="F24" s="18">
        <v>2</v>
      </c>
      <c r="G24" s="19"/>
      <c r="H24" s="18">
        <v>2</v>
      </c>
      <c r="I24" s="18">
        <v>1</v>
      </c>
      <c r="J24" s="18">
        <v>2</v>
      </c>
      <c r="K24" s="19">
        <v>2</v>
      </c>
      <c r="L24" s="18">
        <v>2</v>
      </c>
      <c r="M24" s="19">
        <v>1</v>
      </c>
      <c r="N24" s="18">
        <v>2</v>
      </c>
      <c r="O24" s="19">
        <v>1</v>
      </c>
      <c r="P24" s="18"/>
      <c r="Q24" s="19">
        <v>2</v>
      </c>
      <c r="R24" s="18">
        <v>2</v>
      </c>
      <c r="S24" s="65">
        <v>2</v>
      </c>
      <c r="T24" s="92">
        <v>2</v>
      </c>
    </row>
    <row r="25" spans="1:20" ht="16.5" thickBot="1">
      <c r="A25" s="23">
        <v>11</v>
      </c>
      <c r="B25" s="27" t="s">
        <v>12</v>
      </c>
      <c r="C25" s="7" t="s">
        <v>2</v>
      </c>
      <c r="D25" s="25"/>
      <c r="E25" s="26"/>
      <c r="F25" s="25"/>
      <c r="G25" s="26"/>
      <c r="H25" s="25">
        <v>5.5</v>
      </c>
      <c r="I25" s="25">
        <v>5.3</v>
      </c>
      <c r="J25" s="25">
        <v>6</v>
      </c>
      <c r="K25" s="26">
        <v>3.5</v>
      </c>
      <c r="L25" s="25">
        <v>3.5</v>
      </c>
      <c r="M25" s="26">
        <v>3.41</v>
      </c>
      <c r="N25" s="25">
        <v>0.44</v>
      </c>
      <c r="O25" s="26">
        <v>0.1</v>
      </c>
      <c r="P25" s="25"/>
      <c r="Q25" s="26">
        <v>0.3</v>
      </c>
      <c r="R25" s="25">
        <v>0.4</v>
      </c>
      <c r="S25" s="67">
        <v>0.25</v>
      </c>
      <c r="T25" s="74">
        <v>0.1</v>
      </c>
    </row>
    <row r="26" spans="1:20" ht="16.5" thickBot="1">
      <c r="A26" s="21">
        <v>12</v>
      </c>
      <c r="B26" s="24" t="s">
        <v>11</v>
      </c>
      <c r="C26" s="7" t="s">
        <v>2</v>
      </c>
      <c r="D26" s="18"/>
      <c r="E26" s="19"/>
      <c r="F26" s="18"/>
      <c r="G26" s="19"/>
      <c r="H26" s="18">
        <v>5.2</v>
      </c>
      <c r="I26" s="18">
        <v>5.3</v>
      </c>
      <c r="J26" s="18">
        <v>5.8</v>
      </c>
      <c r="K26" s="19">
        <v>0.44</v>
      </c>
      <c r="L26" s="18">
        <v>0</v>
      </c>
      <c r="M26" s="19">
        <v>3.41</v>
      </c>
      <c r="N26" s="18">
        <v>0.4</v>
      </c>
      <c r="O26" s="19">
        <v>0.1</v>
      </c>
      <c r="P26" s="18"/>
      <c r="Q26" s="19">
        <v>0.1</v>
      </c>
      <c r="R26" s="18">
        <v>0.24</v>
      </c>
      <c r="S26" s="65">
        <v>0.1</v>
      </c>
      <c r="T26" s="74">
        <v>0.1</v>
      </c>
    </row>
    <row r="27" spans="1:20" ht="16.5" thickBot="1">
      <c r="A27" s="23">
        <v>13</v>
      </c>
      <c r="B27" s="22" t="s">
        <v>10</v>
      </c>
      <c r="C27" s="7" t="s">
        <v>2</v>
      </c>
      <c r="D27" s="18"/>
      <c r="E27" s="19"/>
      <c r="F27" s="25"/>
      <c r="G27" s="19"/>
      <c r="H27" s="18">
        <v>5.35</v>
      </c>
      <c r="I27" s="18">
        <v>5.3</v>
      </c>
      <c r="J27" s="18">
        <v>5.9</v>
      </c>
      <c r="K27" s="19">
        <v>1.97</v>
      </c>
      <c r="L27" s="18">
        <v>3.5</v>
      </c>
      <c r="M27" s="19">
        <v>3.41</v>
      </c>
      <c r="N27" s="18">
        <v>0.42</v>
      </c>
      <c r="O27" s="19">
        <v>0.1</v>
      </c>
      <c r="P27" s="18"/>
      <c r="Q27" s="19">
        <v>0.2</v>
      </c>
      <c r="R27" s="18">
        <v>0.32</v>
      </c>
      <c r="S27" s="65">
        <v>0.175</v>
      </c>
      <c r="T27" s="74">
        <v>0.1</v>
      </c>
    </row>
    <row r="28" spans="1:20" ht="32.25" thickBot="1">
      <c r="A28" s="21">
        <v>14</v>
      </c>
      <c r="B28" s="20" t="s">
        <v>9</v>
      </c>
      <c r="C28" s="7" t="s">
        <v>2</v>
      </c>
      <c r="D28" s="18"/>
      <c r="E28" s="19"/>
      <c r="F28" s="18"/>
      <c r="G28" s="19"/>
      <c r="H28" s="18"/>
      <c r="I28" s="18"/>
      <c r="J28" s="18"/>
      <c r="K28" s="19"/>
      <c r="L28" s="18"/>
      <c r="M28" s="19"/>
      <c r="N28" s="18"/>
      <c r="O28" s="19"/>
      <c r="P28" s="18"/>
      <c r="Q28" s="19"/>
      <c r="R28" s="18"/>
      <c r="S28" s="65"/>
      <c r="T28" s="83"/>
    </row>
    <row r="29" spans="1:19" ht="15.75">
      <c r="A29" s="40"/>
      <c r="B29" s="39"/>
      <c r="C29" s="3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63"/>
    </row>
    <row r="30" spans="1:19" ht="15.75">
      <c r="A30" s="40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63"/>
    </row>
    <row r="31" spans="1:19" ht="15.75">
      <c r="A31" s="37"/>
      <c r="B31" s="36" t="s">
        <v>18</v>
      </c>
      <c r="C31" s="35" t="s">
        <v>29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63"/>
    </row>
    <row r="32" spans="1:19" ht="16.5" thickBot="1">
      <c r="A32" s="37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63"/>
    </row>
    <row r="33" spans="1:20" ht="16.5" thickBot="1">
      <c r="A33" s="34"/>
      <c r="B33" s="33"/>
      <c r="C33" s="107" t="s">
        <v>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10"/>
      <c r="T33" s="82"/>
    </row>
    <row r="34" spans="1:20" ht="16.5" thickBot="1">
      <c r="A34" s="21"/>
      <c r="B34" s="7"/>
      <c r="C34" s="12" t="s">
        <v>6</v>
      </c>
      <c r="D34" s="7">
        <v>1990</v>
      </c>
      <c r="E34" s="7">
        <v>1995</v>
      </c>
      <c r="F34" s="7">
        <v>2000</v>
      </c>
      <c r="G34" s="7">
        <v>2001</v>
      </c>
      <c r="H34" s="7">
        <v>2002</v>
      </c>
      <c r="I34" s="7">
        <v>2003</v>
      </c>
      <c r="J34" s="7">
        <v>2004</v>
      </c>
      <c r="K34" s="7">
        <v>2005</v>
      </c>
      <c r="L34" s="7">
        <v>2006</v>
      </c>
      <c r="M34" s="7">
        <v>2007</v>
      </c>
      <c r="N34" s="7">
        <v>2008</v>
      </c>
      <c r="O34" s="7">
        <v>2009</v>
      </c>
      <c r="P34" s="7">
        <v>2010</v>
      </c>
      <c r="Q34" s="7">
        <v>2011</v>
      </c>
      <c r="R34" s="7">
        <v>2012</v>
      </c>
      <c r="S34" s="68">
        <v>2013</v>
      </c>
      <c r="T34" s="78">
        <v>2014</v>
      </c>
    </row>
    <row r="35" spans="1:20" ht="63.75" thickBot="1">
      <c r="A35" s="21">
        <v>15</v>
      </c>
      <c r="B35" s="32" t="s">
        <v>17</v>
      </c>
      <c r="C35" s="31" t="s">
        <v>26</v>
      </c>
      <c r="D35" s="18"/>
      <c r="E35" s="19"/>
      <c r="F35" s="18"/>
      <c r="G35" s="19"/>
      <c r="H35" s="65"/>
      <c r="I35" s="65"/>
      <c r="J35" s="18"/>
      <c r="K35" s="18"/>
      <c r="L35" s="18"/>
      <c r="M35" s="18"/>
      <c r="N35" s="18"/>
      <c r="O35" s="65"/>
      <c r="P35" s="18"/>
      <c r="Q35" s="18"/>
      <c r="R35" s="18"/>
      <c r="S35" s="65"/>
      <c r="T35" s="65"/>
    </row>
    <row r="36" spans="1:20" ht="48" thickBot="1">
      <c r="A36" s="23">
        <v>16</v>
      </c>
      <c r="B36" s="27" t="s">
        <v>16</v>
      </c>
      <c r="C36" s="30" t="s">
        <v>15</v>
      </c>
      <c r="D36" s="25"/>
      <c r="E36" s="26"/>
      <c r="F36" s="61" t="s">
        <v>63</v>
      </c>
      <c r="G36" s="26"/>
      <c r="H36" s="66" t="s">
        <v>64</v>
      </c>
      <c r="I36" s="66" t="s">
        <v>65</v>
      </c>
      <c r="J36" s="61" t="s">
        <v>66</v>
      </c>
      <c r="K36" s="61" t="s">
        <v>67</v>
      </c>
      <c r="L36" s="61" t="s">
        <v>68</v>
      </c>
      <c r="M36" s="61" t="s">
        <v>69</v>
      </c>
      <c r="N36" s="61" t="s">
        <v>70</v>
      </c>
      <c r="O36" s="66">
        <v>39946</v>
      </c>
      <c r="P36" s="25"/>
      <c r="Q36" s="61" t="s">
        <v>71</v>
      </c>
      <c r="R36" s="61" t="s">
        <v>72</v>
      </c>
      <c r="S36" s="66" t="s">
        <v>73</v>
      </c>
      <c r="T36" s="66" t="s">
        <v>74</v>
      </c>
    </row>
    <row r="37" spans="1:20" ht="32.25" thickBot="1">
      <c r="A37" s="21">
        <v>17</v>
      </c>
      <c r="B37" s="29" t="s">
        <v>14</v>
      </c>
      <c r="C37" s="28" t="s">
        <v>13</v>
      </c>
      <c r="D37" s="18"/>
      <c r="E37" s="19"/>
      <c r="F37" s="18">
        <v>2</v>
      </c>
      <c r="G37" s="19"/>
      <c r="H37" s="18">
        <v>1</v>
      </c>
      <c r="I37" s="18">
        <v>1</v>
      </c>
      <c r="J37" s="18">
        <v>2</v>
      </c>
      <c r="K37" s="19">
        <v>2</v>
      </c>
      <c r="L37" s="18">
        <v>2</v>
      </c>
      <c r="M37" s="19">
        <v>2</v>
      </c>
      <c r="N37" s="18">
        <v>2</v>
      </c>
      <c r="O37" s="19">
        <v>1</v>
      </c>
      <c r="P37" s="18"/>
      <c r="Q37" s="19">
        <v>2</v>
      </c>
      <c r="R37" s="18">
        <v>2</v>
      </c>
      <c r="S37" s="65">
        <v>2</v>
      </c>
      <c r="T37" s="92">
        <v>2</v>
      </c>
    </row>
    <row r="38" spans="1:20" ht="16.5" thickBot="1">
      <c r="A38" s="23">
        <v>18</v>
      </c>
      <c r="B38" s="27" t="s">
        <v>12</v>
      </c>
      <c r="C38" s="7" t="s">
        <v>2</v>
      </c>
      <c r="D38" s="25"/>
      <c r="E38" s="26"/>
      <c r="F38" s="25">
        <v>1.8</v>
      </c>
      <c r="G38" s="26"/>
      <c r="H38" s="25">
        <v>20</v>
      </c>
      <c r="I38" s="25">
        <v>14</v>
      </c>
      <c r="J38" s="25">
        <v>5</v>
      </c>
      <c r="K38" s="26">
        <v>6.4</v>
      </c>
      <c r="L38" s="25">
        <v>8</v>
      </c>
      <c r="M38" s="26">
        <v>0.84</v>
      </c>
      <c r="N38" s="25">
        <v>35</v>
      </c>
      <c r="O38" s="26">
        <v>1.17</v>
      </c>
      <c r="P38" s="25"/>
      <c r="Q38" s="26">
        <v>0.1</v>
      </c>
      <c r="R38" s="25">
        <v>0.1</v>
      </c>
      <c r="S38" s="67">
        <v>0.1</v>
      </c>
      <c r="T38" s="77">
        <v>0.1</v>
      </c>
    </row>
    <row r="39" spans="1:20" ht="16.5" thickBot="1">
      <c r="A39" s="21">
        <v>19</v>
      </c>
      <c r="B39" s="24" t="s">
        <v>11</v>
      </c>
      <c r="C39" s="7" t="s">
        <v>2</v>
      </c>
      <c r="D39" s="18"/>
      <c r="E39" s="19"/>
      <c r="F39" s="18">
        <v>0.89</v>
      </c>
      <c r="G39" s="19"/>
      <c r="H39" s="18">
        <v>20</v>
      </c>
      <c r="I39" s="18">
        <v>14</v>
      </c>
      <c r="J39" s="18">
        <v>0.6</v>
      </c>
      <c r="K39" s="19">
        <v>5</v>
      </c>
      <c r="L39" s="18">
        <v>0</v>
      </c>
      <c r="M39" s="19">
        <v>0.1</v>
      </c>
      <c r="N39" s="18">
        <v>27</v>
      </c>
      <c r="O39" s="19">
        <v>1.17</v>
      </c>
      <c r="P39" s="18"/>
      <c r="Q39" s="19">
        <v>0.1</v>
      </c>
      <c r="R39" s="18">
        <v>0.01</v>
      </c>
      <c r="S39" s="65">
        <v>0.1</v>
      </c>
      <c r="T39" s="74">
        <v>0.1</v>
      </c>
    </row>
    <row r="40" spans="1:20" ht="16.5" thickBot="1">
      <c r="A40" s="23">
        <v>20</v>
      </c>
      <c r="B40" s="22" t="s">
        <v>10</v>
      </c>
      <c r="C40" s="7" t="s">
        <v>2</v>
      </c>
      <c r="D40" s="18"/>
      <c r="E40" s="19"/>
      <c r="F40" s="18">
        <v>1.34</v>
      </c>
      <c r="G40" s="19"/>
      <c r="H40" s="18">
        <v>20</v>
      </c>
      <c r="I40" s="18">
        <v>14</v>
      </c>
      <c r="J40" s="18">
        <v>2.8</v>
      </c>
      <c r="K40" s="19">
        <v>5.7</v>
      </c>
      <c r="L40" s="18">
        <v>4</v>
      </c>
      <c r="M40" s="19">
        <v>0.47</v>
      </c>
      <c r="N40" s="18">
        <v>31</v>
      </c>
      <c r="O40" s="19">
        <v>1.17</v>
      </c>
      <c r="P40" s="18"/>
      <c r="Q40" s="19">
        <v>0.1</v>
      </c>
      <c r="R40" s="18">
        <v>0.022</v>
      </c>
      <c r="S40" s="65">
        <v>0.1</v>
      </c>
      <c r="T40" s="74">
        <v>0.1</v>
      </c>
    </row>
    <row r="41" spans="1:20" ht="32.25" thickBot="1">
      <c r="A41" s="21">
        <v>21</v>
      </c>
      <c r="B41" s="20" t="s">
        <v>9</v>
      </c>
      <c r="C41" s="7" t="s">
        <v>2</v>
      </c>
      <c r="D41" s="18"/>
      <c r="E41" s="19"/>
      <c r="F41" s="18"/>
      <c r="G41" s="19"/>
      <c r="H41" s="18"/>
      <c r="I41" s="18"/>
      <c r="J41" s="18"/>
      <c r="K41" s="19"/>
      <c r="L41" s="18"/>
      <c r="M41" s="19"/>
      <c r="N41" s="18"/>
      <c r="O41" s="19"/>
      <c r="P41" s="18"/>
      <c r="Q41" s="19"/>
      <c r="R41" s="18"/>
      <c r="S41" s="65"/>
      <c r="T41" s="83"/>
    </row>
    <row r="42" spans="1:19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63"/>
    </row>
    <row r="43" spans="1:19" ht="15.75">
      <c r="A43" s="37"/>
      <c r="B43" s="36" t="s">
        <v>30</v>
      </c>
      <c r="C43" s="35" t="s">
        <v>31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63"/>
    </row>
    <row r="44" spans="1:19" ht="16.5" thickBot="1">
      <c r="A44" s="37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63"/>
    </row>
    <row r="45" spans="1:20" ht="16.5" thickBot="1">
      <c r="A45" s="34"/>
      <c r="B45" s="33"/>
      <c r="C45" s="107" t="s">
        <v>7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10"/>
      <c r="T45" s="82"/>
    </row>
    <row r="46" spans="1:20" ht="16.5" thickBot="1">
      <c r="A46" s="21"/>
      <c r="B46" s="7"/>
      <c r="C46" s="12" t="s">
        <v>6</v>
      </c>
      <c r="D46" s="7">
        <v>1990</v>
      </c>
      <c r="E46" s="7">
        <v>1995</v>
      </c>
      <c r="F46" s="7">
        <v>2000</v>
      </c>
      <c r="G46" s="7">
        <v>2001</v>
      </c>
      <c r="H46" s="7">
        <v>2002</v>
      </c>
      <c r="I46" s="7">
        <v>2003</v>
      </c>
      <c r="J46" s="7">
        <v>2004</v>
      </c>
      <c r="K46" s="7">
        <v>2005</v>
      </c>
      <c r="L46" s="7">
        <v>2006</v>
      </c>
      <c r="M46" s="7">
        <v>2007</v>
      </c>
      <c r="N46" s="7">
        <v>2008</v>
      </c>
      <c r="O46" s="7">
        <v>2009</v>
      </c>
      <c r="P46" s="7">
        <v>2010</v>
      </c>
      <c r="Q46" s="7">
        <v>2011</v>
      </c>
      <c r="R46" s="7">
        <v>2012</v>
      </c>
      <c r="S46" s="68">
        <v>2013</v>
      </c>
      <c r="T46" s="78">
        <v>2014</v>
      </c>
    </row>
    <row r="47" spans="1:20" ht="63.75" thickBot="1">
      <c r="A47" s="21">
        <v>22</v>
      </c>
      <c r="B47" s="32" t="s">
        <v>17</v>
      </c>
      <c r="C47" s="31" t="s">
        <v>26</v>
      </c>
      <c r="D47" s="18"/>
      <c r="E47" s="19"/>
      <c r="F47" s="18"/>
      <c r="G47" s="19"/>
      <c r="H47" s="18"/>
      <c r="I47" s="18"/>
      <c r="J47" s="18"/>
      <c r="K47" s="19"/>
      <c r="L47" s="18"/>
      <c r="M47" s="19"/>
      <c r="N47" s="18"/>
      <c r="O47" s="19"/>
      <c r="P47" s="18"/>
      <c r="Q47" s="18"/>
      <c r="R47" s="18"/>
      <c r="S47" s="65"/>
      <c r="T47" s="65"/>
    </row>
    <row r="48" spans="1:20" ht="48" thickBot="1">
      <c r="A48" s="23">
        <v>23</v>
      </c>
      <c r="B48" s="27" t="s">
        <v>16</v>
      </c>
      <c r="C48" s="30" t="s">
        <v>15</v>
      </c>
      <c r="D48" s="25"/>
      <c r="E48" s="26"/>
      <c r="F48" s="61" t="s">
        <v>63</v>
      </c>
      <c r="G48" s="26"/>
      <c r="H48" s="61" t="s">
        <v>75</v>
      </c>
      <c r="I48" s="25"/>
      <c r="J48" s="25"/>
      <c r="K48" s="26"/>
      <c r="L48" s="25"/>
      <c r="M48" s="26"/>
      <c r="N48" s="61"/>
      <c r="O48" s="26"/>
      <c r="P48" s="25"/>
      <c r="Q48" s="61">
        <v>41543</v>
      </c>
      <c r="R48" s="61">
        <v>41179</v>
      </c>
      <c r="S48" s="66" t="s">
        <v>76</v>
      </c>
      <c r="T48" s="66" t="s">
        <v>77</v>
      </c>
    </row>
    <row r="49" spans="1:20" ht="32.25" thickBot="1">
      <c r="A49" s="21">
        <v>24</v>
      </c>
      <c r="B49" s="29" t="s">
        <v>14</v>
      </c>
      <c r="C49" s="28" t="s">
        <v>13</v>
      </c>
      <c r="D49" s="18"/>
      <c r="E49" s="19"/>
      <c r="F49" s="18">
        <v>1</v>
      </c>
      <c r="G49" s="19"/>
      <c r="H49" s="18">
        <v>1</v>
      </c>
      <c r="I49" s="18"/>
      <c r="J49" s="18"/>
      <c r="K49" s="19"/>
      <c r="L49" s="18"/>
      <c r="M49" s="19"/>
      <c r="N49" s="18"/>
      <c r="O49" s="19"/>
      <c r="P49" s="18"/>
      <c r="Q49" s="19">
        <v>1</v>
      </c>
      <c r="R49" s="18">
        <v>1</v>
      </c>
      <c r="S49" s="65">
        <v>1</v>
      </c>
      <c r="T49" s="74"/>
    </row>
    <row r="50" spans="1:20" ht="16.5" thickBot="1">
      <c r="A50" s="23">
        <v>25</v>
      </c>
      <c r="B50" s="27" t="s">
        <v>12</v>
      </c>
      <c r="C50" s="7" t="s">
        <v>2</v>
      </c>
      <c r="D50" s="25"/>
      <c r="E50" s="26"/>
      <c r="F50" s="25"/>
      <c r="G50" s="26"/>
      <c r="H50" s="25">
        <v>6</v>
      </c>
      <c r="I50" s="25"/>
      <c r="J50" s="25"/>
      <c r="K50" s="26"/>
      <c r="L50" s="25"/>
      <c r="M50" s="26"/>
      <c r="N50" s="25"/>
      <c r="O50" s="26"/>
      <c r="P50" s="25"/>
      <c r="Q50" s="26">
        <v>1.65</v>
      </c>
      <c r="R50" s="25">
        <v>1.52</v>
      </c>
      <c r="S50" s="67">
        <v>1.34</v>
      </c>
      <c r="T50" s="77">
        <v>1.48</v>
      </c>
    </row>
    <row r="51" spans="1:20" ht="16.5" thickBot="1">
      <c r="A51" s="21">
        <v>26</v>
      </c>
      <c r="B51" s="24" t="s">
        <v>11</v>
      </c>
      <c r="C51" s="7" t="s">
        <v>2</v>
      </c>
      <c r="D51" s="18"/>
      <c r="E51" s="19"/>
      <c r="F51" s="18"/>
      <c r="G51" s="19"/>
      <c r="H51" s="18">
        <v>6</v>
      </c>
      <c r="I51" s="18"/>
      <c r="J51" s="18"/>
      <c r="K51" s="19"/>
      <c r="L51" s="18"/>
      <c r="M51" s="19"/>
      <c r="N51" s="18"/>
      <c r="O51" s="19"/>
      <c r="P51" s="18"/>
      <c r="Q51" s="19">
        <v>1.65</v>
      </c>
      <c r="R51" s="18">
        <v>1.52</v>
      </c>
      <c r="S51" s="65">
        <v>1.34</v>
      </c>
      <c r="T51" s="74">
        <v>1.48</v>
      </c>
    </row>
    <row r="52" spans="1:20" ht="16.5" thickBot="1">
      <c r="A52" s="23">
        <v>27</v>
      </c>
      <c r="B52" s="22" t="s">
        <v>10</v>
      </c>
      <c r="C52" s="7" t="s">
        <v>2</v>
      </c>
      <c r="D52" s="18"/>
      <c r="E52" s="19"/>
      <c r="F52" s="25"/>
      <c r="G52" s="19"/>
      <c r="H52" s="18">
        <v>6</v>
      </c>
      <c r="I52" s="18"/>
      <c r="J52" s="18"/>
      <c r="K52" s="19"/>
      <c r="L52" s="18"/>
      <c r="M52" s="19"/>
      <c r="N52" s="18"/>
      <c r="O52" s="19"/>
      <c r="P52" s="18"/>
      <c r="Q52" s="19">
        <v>1.65</v>
      </c>
      <c r="R52" s="18">
        <v>1.52</v>
      </c>
      <c r="S52" s="65">
        <v>1.34</v>
      </c>
      <c r="T52" s="74">
        <v>1.48</v>
      </c>
    </row>
    <row r="53" spans="1:20" ht="34.5" customHeight="1" thickBot="1">
      <c r="A53" s="21">
        <v>28</v>
      </c>
      <c r="B53" s="20" t="s">
        <v>9</v>
      </c>
      <c r="C53" s="7" t="s">
        <v>2</v>
      </c>
      <c r="D53" s="18"/>
      <c r="E53" s="19"/>
      <c r="F53" s="18"/>
      <c r="G53" s="19"/>
      <c r="H53" s="18"/>
      <c r="I53" s="18"/>
      <c r="J53" s="18"/>
      <c r="K53" s="19"/>
      <c r="L53" s="18"/>
      <c r="M53" s="19"/>
      <c r="N53" s="18"/>
      <c r="O53" s="19"/>
      <c r="P53" s="18"/>
      <c r="Q53" s="19"/>
      <c r="R53" s="18"/>
      <c r="S53" s="65"/>
      <c r="T53" s="83"/>
    </row>
    <row r="54" spans="1:20" ht="18.75" customHeight="1">
      <c r="A54" s="52"/>
      <c r="B54" s="53"/>
      <c r="C54" s="5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69"/>
      <c r="T54" s="84"/>
    </row>
    <row r="55" spans="1:19" ht="20.2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63"/>
    </row>
    <row r="56" spans="1:20" ht="16.5" thickBot="1">
      <c r="A56" s="16"/>
      <c r="B56" s="116" t="s">
        <v>8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8"/>
      <c r="T56" s="78"/>
    </row>
    <row r="57" spans="1:20" ht="16.5" thickBot="1">
      <c r="A57" s="15"/>
      <c r="B57" s="14"/>
      <c r="C57" s="107" t="s">
        <v>7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9"/>
      <c r="T57" s="85"/>
    </row>
    <row r="58" spans="1:20" ht="17.25" customHeight="1" thickBot="1">
      <c r="A58" s="13"/>
      <c r="B58" s="11"/>
      <c r="C58" s="12" t="s">
        <v>6</v>
      </c>
      <c r="D58" s="11">
        <v>1990</v>
      </c>
      <c r="E58" s="11">
        <v>1995</v>
      </c>
      <c r="F58" s="11">
        <v>2000</v>
      </c>
      <c r="G58" s="11">
        <v>2001</v>
      </c>
      <c r="H58" s="11">
        <v>2002</v>
      </c>
      <c r="I58" s="11">
        <v>2003</v>
      </c>
      <c r="J58" s="11">
        <v>2004</v>
      </c>
      <c r="K58" s="11">
        <v>2005</v>
      </c>
      <c r="L58" s="11">
        <v>2006</v>
      </c>
      <c r="M58" s="11">
        <v>2007</v>
      </c>
      <c r="N58" s="11">
        <v>2008</v>
      </c>
      <c r="O58" s="11">
        <v>2009</v>
      </c>
      <c r="P58" s="11">
        <v>2010</v>
      </c>
      <c r="Q58" s="11">
        <v>2011</v>
      </c>
      <c r="R58" s="11">
        <v>2012</v>
      </c>
      <c r="S58" s="70">
        <v>2013</v>
      </c>
      <c r="T58" s="79">
        <v>2014</v>
      </c>
    </row>
    <row r="59" spans="1:20" ht="48" thickBot="1">
      <c r="A59" s="9">
        <v>28</v>
      </c>
      <c r="B59" s="10" t="s">
        <v>49</v>
      </c>
      <c r="C59" s="7" t="s">
        <v>2</v>
      </c>
      <c r="D59" s="6">
        <f aca="true" t="shared" si="0" ref="D59:R59">MAX(D12,D25,D38)</f>
        <v>0</v>
      </c>
      <c r="E59" s="6">
        <f t="shared" si="0"/>
        <v>0</v>
      </c>
      <c r="F59" s="6">
        <f t="shared" si="0"/>
        <v>1.8</v>
      </c>
      <c r="G59" s="6">
        <f t="shared" si="0"/>
        <v>0</v>
      </c>
      <c r="H59" s="6">
        <f t="shared" si="0"/>
        <v>20</v>
      </c>
      <c r="I59" s="6">
        <f t="shared" si="0"/>
        <v>21</v>
      </c>
      <c r="J59" s="6">
        <f>MAX(J12,J25,J38)</f>
        <v>6</v>
      </c>
      <c r="K59" s="6">
        <f>MAX(K12,K25,K38)</f>
        <v>6.4</v>
      </c>
      <c r="L59" s="6">
        <f t="shared" si="0"/>
        <v>86</v>
      </c>
      <c r="M59" s="6">
        <f t="shared" si="0"/>
        <v>5.3</v>
      </c>
      <c r="N59" s="6">
        <f t="shared" si="0"/>
        <v>35</v>
      </c>
      <c r="O59" s="6">
        <f t="shared" si="0"/>
        <v>1.17</v>
      </c>
      <c r="P59" s="6">
        <f t="shared" si="0"/>
        <v>0</v>
      </c>
      <c r="Q59" s="6">
        <f t="shared" si="0"/>
        <v>0.3</v>
      </c>
      <c r="R59" s="6">
        <f t="shared" si="0"/>
        <v>0.4</v>
      </c>
      <c r="S59" s="71">
        <f>MAX(S12,S25,S38)</f>
        <v>0.25</v>
      </c>
      <c r="T59" s="74">
        <f>MAX(T12,T25,T38)</f>
        <v>0.14</v>
      </c>
    </row>
    <row r="60" spans="1:20" ht="57" customHeight="1" thickBot="1">
      <c r="A60" s="9">
        <v>30</v>
      </c>
      <c r="B60" s="10" t="s">
        <v>50</v>
      </c>
      <c r="C60" s="7" t="s">
        <v>2</v>
      </c>
      <c r="D60" s="6">
        <f aca="true" t="shared" si="1" ref="D60:R60">MIN(D13,D26,D39)</f>
        <v>0</v>
      </c>
      <c r="E60" s="6">
        <f t="shared" si="1"/>
        <v>0</v>
      </c>
      <c r="F60" s="6">
        <f t="shared" si="1"/>
        <v>0.89</v>
      </c>
      <c r="G60" s="6">
        <f t="shared" si="1"/>
        <v>0</v>
      </c>
      <c r="H60" s="6">
        <f t="shared" si="1"/>
        <v>5.2</v>
      </c>
      <c r="I60" s="6">
        <f t="shared" si="1"/>
        <v>3</v>
      </c>
      <c r="J60" s="6">
        <f>MIN(J13,J26,J39)</f>
        <v>0.6</v>
      </c>
      <c r="K60" s="6">
        <f>MIN(K13,K26,K39)</f>
        <v>0.44</v>
      </c>
      <c r="L60" s="6">
        <f t="shared" si="1"/>
        <v>0</v>
      </c>
      <c r="M60" s="6">
        <f t="shared" si="1"/>
        <v>0.1</v>
      </c>
      <c r="N60" s="6">
        <f t="shared" si="1"/>
        <v>0.1</v>
      </c>
      <c r="O60" s="6">
        <f t="shared" si="1"/>
        <v>0.1</v>
      </c>
      <c r="P60" s="6">
        <f t="shared" si="1"/>
        <v>0</v>
      </c>
      <c r="Q60" s="6">
        <f t="shared" si="1"/>
        <v>0.1</v>
      </c>
      <c r="R60" s="6">
        <f t="shared" si="1"/>
        <v>0.01</v>
      </c>
      <c r="S60" s="71">
        <f>MIN(S13,S26,S39)</f>
        <v>0.1</v>
      </c>
      <c r="T60" s="74">
        <f>MIN(T13,T26,T39)</f>
        <v>0.1</v>
      </c>
    </row>
    <row r="61" spans="1:20" ht="48" thickBot="1">
      <c r="A61" s="9">
        <v>31</v>
      </c>
      <c r="B61" s="8" t="s">
        <v>51</v>
      </c>
      <c r="C61" s="7" t="s">
        <v>2</v>
      </c>
      <c r="D61" s="6" t="e">
        <f>(D14+D27+D40+D52)/COUNT(D14,D27,D40,D52)</f>
        <v>#DIV/0!</v>
      </c>
      <c r="E61" s="6" t="e">
        <f>(E14+E27+E40)+E52/COUNT(E14,E27,E40,E52)</f>
        <v>#DIV/0!</v>
      </c>
      <c r="F61" s="6">
        <f>(F14+F27+F40+D52)/COUNT(F14,F27,F40,D52)</f>
        <v>1.34</v>
      </c>
      <c r="G61" s="6" t="e">
        <f aca="true" t="shared" si="2" ref="G61:T61">(G14+G27+G40+G52)/COUNT(G14,G27,G40,G52)</f>
        <v>#DIV/0!</v>
      </c>
      <c r="H61" s="6">
        <f t="shared" si="2"/>
        <v>12.3375</v>
      </c>
      <c r="I61" s="6">
        <f t="shared" si="2"/>
        <v>10.433333333333334</v>
      </c>
      <c r="J61" s="6">
        <f t="shared" si="2"/>
        <v>3.5</v>
      </c>
      <c r="K61" s="6">
        <f t="shared" si="2"/>
        <v>3.2399999999999998</v>
      </c>
      <c r="L61" s="6">
        <f t="shared" si="2"/>
        <v>16.87333333333333</v>
      </c>
      <c r="M61" s="6">
        <f t="shared" si="2"/>
        <v>3.0033333333333334</v>
      </c>
      <c r="N61" s="6">
        <f t="shared" si="2"/>
        <v>10.506666666666666</v>
      </c>
      <c r="O61" s="6">
        <f t="shared" si="2"/>
        <v>0.7166666666666667</v>
      </c>
      <c r="P61" s="6" t="e">
        <f t="shared" si="2"/>
        <v>#DIV/0!</v>
      </c>
      <c r="Q61" s="6">
        <f t="shared" si="2"/>
        <v>0.5125</v>
      </c>
      <c r="R61" s="6">
        <f t="shared" si="2"/>
        <v>0.49050000000000005</v>
      </c>
      <c r="S61" s="71">
        <f t="shared" si="2"/>
        <v>0.42875</v>
      </c>
      <c r="T61" s="80">
        <f t="shared" si="2"/>
        <v>0.45125</v>
      </c>
    </row>
    <row r="62" ht="15.75">
      <c r="B62" s="5"/>
    </row>
    <row r="63" spans="2:3" ht="16.5" thickBot="1">
      <c r="B63" s="4"/>
      <c r="C63" s="3"/>
    </row>
    <row r="64" spans="1:19" ht="15.75">
      <c r="A64" s="2"/>
      <c r="B64" s="119" t="s">
        <v>1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19" ht="137.25" customHeight="1" thickBot="1">
      <c r="A65" s="2"/>
      <c r="B65" s="98" t="s">
        <v>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</sheetData>
  <sheetProtection/>
  <mergeCells count="10">
    <mergeCell ref="B65:S65"/>
    <mergeCell ref="C3:G3"/>
    <mergeCell ref="B56:S56"/>
    <mergeCell ref="C57:S57"/>
    <mergeCell ref="C45:S45"/>
    <mergeCell ref="B64:S64"/>
    <mergeCell ref="B1:S1"/>
    <mergeCell ref="C7:S7"/>
    <mergeCell ref="C20:S20"/>
    <mergeCell ref="C33:S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4.25390625" style="1" customWidth="1"/>
    <col min="2" max="2" width="26.00390625" style="1" customWidth="1"/>
    <col min="3" max="3" width="19.375" style="1" customWidth="1"/>
    <col min="4" max="5" width="9.125" style="1" customWidth="1"/>
    <col min="6" max="6" width="11.25390625" style="1" customWidth="1"/>
    <col min="7" max="7" width="9.125" style="1" customWidth="1"/>
    <col min="8" max="8" width="12.375" style="1" customWidth="1"/>
    <col min="9" max="9" width="12.00390625" style="1" customWidth="1"/>
    <col min="10" max="10" width="12.375" style="1" customWidth="1"/>
    <col min="11" max="11" width="11.375" style="1" customWidth="1"/>
    <col min="12" max="12" width="9.125" style="1" customWidth="1"/>
    <col min="13" max="13" width="11.25390625" style="1" customWidth="1"/>
    <col min="14" max="14" width="9.125" style="1" customWidth="1"/>
    <col min="15" max="15" width="12.75390625" style="1" customWidth="1"/>
    <col min="16" max="16" width="11.75390625" style="1" customWidth="1"/>
    <col min="17" max="17" width="12.125" style="1" customWidth="1"/>
    <col min="18" max="18" width="11.625" style="1" customWidth="1"/>
    <col min="19" max="19" width="11.75390625" style="97" customWidth="1"/>
    <col min="20" max="20" width="12.125" style="88" customWidth="1"/>
  </cols>
  <sheetData>
    <row r="1" spans="1:19" ht="18.75">
      <c r="A1" s="51"/>
      <c r="B1" s="106" t="s">
        <v>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6.5" thickBot="1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89"/>
    </row>
    <row r="3" spans="1:19" ht="32.25" thickBot="1">
      <c r="A3" s="35"/>
      <c r="B3" s="48" t="s">
        <v>32</v>
      </c>
      <c r="C3" s="113" t="s">
        <v>35</v>
      </c>
      <c r="D3" s="114"/>
      <c r="E3" s="114"/>
      <c r="F3" s="114"/>
      <c r="G3" s="115"/>
      <c r="H3" s="46"/>
      <c r="I3" s="46"/>
      <c r="J3" s="46"/>
      <c r="K3" s="46"/>
      <c r="L3" s="47"/>
      <c r="M3" s="47"/>
      <c r="N3" s="47"/>
      <c r="O3" s="47"/>
      <c r="P3" s="46"/>
      <c r="Q3" s="46"/>
      <c r="R3" s="46"/>
      <c r="S3" s="89"/>
    </row>
    <row r="4" spans="1:19" ht="15.75">
      <c r="A4" s="37"/>
      <c r="B4" s="45"/>
      <c r="C4" s="44"/>
      <c r="D4" s="44"/>
      <c r="E4" s="44"/>
      <c r="F4" s="44"/>
      <c r="G4" s="4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89"/>
    </row>
    <row r="5" spans="1:19" ht="31.5">
      <c r="A5" s="37"/>
      <c r="B5" s="36" t="s">
        <v>33</v>
      </c>
      <c r="C5" s="60" t="s">
        <v>36</v>
      </c>
      <c r="D5" s="44"/>
      <c r="E5" s="44"/>
      <c r="F5" s="44"/>
      <c r="G5" s="4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89"/>
    </row>
    <row r="6" spans="1:19" ht="16.5" thickBot="1">
      <c r="A6" s="43"/>
      <c r="B6" s="1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89"/>
    </row>
    <row r="7" spans="1:20" ht="16.5" thickBot="1">
      <c r="A7" s="34"/>
      <c r="B7" s="33"/>
      <c r="C7" s="107" t="s">
        <v>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  <c r="T7" s="90"/>
    </row>
    <row r="8" spans="1:20" ht="16.5" thickBot="1">
      <c r="A8" s="21"/>
      <c r="B8" s="7"/>
      <c r="C8" s="12" t="s">
        <v>6</v>
      </c>
      <c r="D8" s="7">
        <v>1990</v>
      </c>
      <c r="E8" s="7">
        <v>1995</v>
      </c>
      <c r="F8" s="7">
        <v>2000</v>
      </c>
      <c r="G8" s="7">
        <v>2001</v>
      </c>
      <c r="H8" s="7">
        <v>2002</v>
      </c>
      <c r="I8" s="7">
        <v>2003</v>
      </c>
      <c r="J8" s="7">
        <v>2004</v>
      </c>
      <c r="K8" s="7">
        <v>2005</v>
      </c>
      <c r="L8" s="7">
        <v>2006</v>
      </c>
      <c r="M8" s="7">
        <v>2007</v>
      </c>
      <c r="N8" s="7">
        <v>2008</v>
      </c>
      <c r="O8" s="7">
        <v>2009</v>
      </c>
      <c r="P8" s="7">
        <v>2010</v>
      </c>
      <c r="Q8" s="7">
        <v>2011</v>
      </c>
      <c r="R8" s="7">
        <v>2012</v>
      </c>
      <c r="S8" s="64">
        <v>2013</v>
      </c>
      <c r="T8" s="91">
        <v>2014</v>
      </c>
    </row>
    <row r="9" spans="1:20" ht="63.75" thickBot="1">
      <c r="A9" s="21">
        <v>1</v>
      </c>
      <c r="B9" s="32" t="s">
        <v>17</v>
      </c>
      <c r="C9" s="31" t="s">
        <v>26</v>
      </c>
      <c r="D9" s="18"/>
      <c r="E9" s="19"/>
      <c r="F9" s="18"/>
      <c r="G9" s="19"/>
      <c r="H9" s="65"/>
      <c r="I9" s="65"/>
      <c r="J9" s="18"/>
      <c r="K9" s="65"/>
      <c r="L9" s="18"/>
      <c r="M9" s="65"/>
      <c r="N9" s="18"/>
      <c r="O9" s="65"/>
      <c r="P9" s="65"/>
      <c r="Q9" s="18"/>
      <c r="R9" s="18"/>
      <c r="S9" s="65"/>
      <c r="T9" s="65"/>
    </row>
    <row r="10" spans="1:20" ht="65.25" customHeight="1" thickBot="1">
      <c r="A10" s="23">
        <v>2</v>
      </c>
      <c r="B10" s="27" t="s">
        <v>16</v>
      </c>
      <c r="C10" s="30" t="s">
        <v>15</v>
      </c>
      <c r="D10" s="25"/>
      <c r="E10" s="26"/>
      <c r="F10" s="61" t="s">
        <v>63</v>
      </c>
      <c r="G10" s="26"/>
      <c r="H10" s="66" t="s">
        <v>78</v>
      </c>
      <c r="I10" s="66" t="s">
        <v>65</v>
      </c>
      <c r="J10" s="61" t="s">
        <v>79</v>
      </c>
      <c r="K10" s="66" t="s">
        <v>80</v>
      </c>
      <c r="L10" s="25"/>
      <c r="M10" s="66" t="s">
        <v>81</v>
      </c>
      <c r="N10" s="25"/>
      <c r="O10" s="66">
        <v>39864</v>
      </c>
      <c r="P10" s="66" t="s">
        <v>82</v>
      </c>
      <c r="Q10" s="66" t="s">
        <v>83</v>
      </c>
      <c r="R10" s="61" t="s">
        <v>84</v>
      </c>
      <c r="S10" s="66" t="s">
        <v>85</v>
      </c>
      <c r="T10" s="66">
        <v>41807</v>
      </c>
    </row>
    <row r="11" spans="1:20" ht="32.25" thickBot="1">
      <c r="A11" s="21">
        <v>3</v>
      </c>
      <c r="B11" s="29" t="s">
        <v>14</v>
      </c>
      <c r="C11" s="28" t="s">
        <v>13</v>
      </c>
      <c r="D11" s="18"/>
      <c r="E11" s="19"/>
      <c r="F11" s="18">
        <v>1</v>
      </c>
      <c r="G11" s="19"/>
      <c r="H11" s="18">
        <v>1</v>
      </c>
      <c r="I11" s="18">
        <v>1</v>
      </c>
      <c r="J11" s="18">
        <v>2</v>
      </c>
      <c r="K11" s="19">
        <v>1</v>
      </c>
      <c r="L11" s="18"/>
      <c r="M11" s="19">
        <v>1</v>
      </c>
      <c r="N11" s="18"/>
      <c r="O11" s="19">
        <v>1</v>
      </c>
      <c r="P11" s="18">
        <v>1</v>
      </c>
      <c r="Q11" s="19">
        <v>1</v>
      </c>
      <c r="R11" s="18">
        <v>2</v>
      </c>
      <c r="S11" s="65">
        <v>1</v>
      </c>
      <c r="T11" s="72">
        <v>1</v>
      </c>
    </row>
    <row r="12" spans="1:20" ht="16.5" thickBot="1">
      <c r="A12" s="23">
        <v>4</v>
      </c>
      <c r="B12" s="27" t="s">
        <v>12</v>
      </c>
      <c r="C12" s="7" t="s">
        <v>2</v>
      </c>
      <c r="D12" s="25"/>
      <c r="E12" s="26"/>
      <c r="F12" s="25">
        <v>0.1</v>
      </c>
      <c r="G12" s="26"/>
      <c r="H12" s="25">
        <v>0.1</v>
      </c>
      <c r="I12" s="25">
        <v>0.1</v>
      </c>
      <c r="J12" s="25">
        <v>0.1</v>
      </c>
      <c r="K12" s="26">
        <v>3.6</v>
      </c>
      <c r="L12" s="25"/>
      <c r="M12" s="26">
        <v>3.67</v>
      </c>
      <c r="N12" s="25"/>
      <c r="O12" s="26">
        <v>1.82</v>
      </c>
      <c r="P12" s="25">
        <v>4</v>
      </c>
      <c r="Q12" s="26">
        <v>0.53</v>
      </c>
      <c r="R12" s="25">
        <v>1.8</v>
      </c>
      <c r="S12" s="67">
        <v>0.2</v>
      </c>
      <c r="T12" s="92">
        <v>83.04</v>
      </c>
    </row>
    <row r="13" spans="1:20" ht="16.5" thickBot="1">
      <c r="A13" s="21">
        <v>5</v>
      </c>
      <c r="B13" s="24" t="s">
        <v>11</v>
      </c>
      <c r="C13" s="7" t="s">
        <v>2</v>
      </c>
      <c r="D13" s="18"/>
      <c r="E13" s="19"/>
      <c r="F13" s="18">
        <v>0.1</v>
      </c>
      <c r="G13" s="19"/>
      <c r="H13" s="18">
        <v>0.1</v>
      </c>
      <c r="I13" s="18">
        <v>0.1</v>
      </c>
      <c r="J13" s="18">
        <v>0.1</v>
      </c>
      <c r="K13" s="19">
        <v>3.6</v>
      </c>
      <c r="L13" s="18"/>
      <c r="M13" s="19">
        <v>3.67</v>
      </c>
      <c r="N13" s="18"/>
      <c r="O13" s="19">
        <v>1.82</v>
      </c>
      <c r="P13" s="18">
        <v>4</v>
      </c>
      <c r="Q13" s="19">
        <v>0.53</v>
      </c>
      <c r="R13" s="18">
        <v>0.24</v>
      </c>
      <c r="S13" s="65">
        <v>0.2</v>
      </c>
      <c r="T13" s="93">
        <v>83.04</v>
      </c>
    </row>
    <row r="14" spans="1:20" ht="16.5" thickBot="1">
      <c r="A14" s="23">
        <v>6</v>
      </c>
      <c r="B14" s="22" t="s">
        <v>10</v>
      </c>
      <c r="C14" s="7" t="s">
        <v>2</v>
      </c>
      <c r="D14" s="18"/>
      <c r="E14" s="19"/>
      <c r="F14" s="18">
        <v>0.1</v>
      </c>
      <c r="G14" s="19"/>
      <c r="H14" s="18">
        <v>0.1</v>
      </c>
      <c r="I14" s="18">
        <v>0.1</v>
      </c>
      <c r="J14" s="18">
        <v>0.1</v>
      </c>
      <c r="K14" s="19">
        <v>3.6</v>
      </c>
      <c r="L14" s="18"/>
      <c r="M14" s="19">
        <v>3.67</v>
      </c>
      <c r="N14" s="18"/>
      <c r="O14" s="19">
        <v>1.82</v>
      </c>
      <c r="P14" s="18">
        <v>4</v>
      </c>
      <c r="Q14" s="19">
        <v>0.53</v>
      </c>
      <c r="R14" s="18">
        <v>1.02</v>
      </c>
      <c r="S14" s="65">
        <v>0.2</v>
      </c>
      <c r="T14" s="92">
        <v>83.04</v>
      </c>
    </row>
    <row r="15" spans="1:20" ht="32.25" thickBot="1">
      <c r="A15" s="21">
        <v>7</v>
      </c>
      <c r="B15" s="20" t="s">
        <v>9</v>
      </c>
      <c r="C15" s="7" t="s">
        <v>2</v>
      </c>
      <c r="D15" s="18"/>
      <c r="E15" s="19"/>
      <c r="F15" s="18"/>
      <c r="G15" s="19"/>
      <c r="H15" s="18"/>
      <c r="I15" s="18"/>
      <c r="J15" s="18"/>
      <c r="K15" s="19"/>
      <c r="L15" s="18"/>
      <c r="M15" s="19"/>
      <c r="N15" s="18"/>
      <c r="O15" s="19"/>
      <c r="P15" s="18"/>
      <c r="Q15" s="19"/>
      <c r="R15" s="18"/>
      <c r="S15" s="65"/>
      <c r="T15" s="93"/>
    </row>
    <row r="16" spans="1:19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89"/>
    </row>
    <row r="17" spans="1:19" ht="15.75">
      <c r="A17" s="41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9"/>
    </row>
    <row r="18" spans="1:19" ht="15.75">
      <c r="A18" s="37"/>
      <c r="B18" s="36" t="s">
        <v>34</v>
      </c>
      <c r="C18" s="35" t="s">
        <v>37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89"/>
    </row>
    <row r="19" spans="1:19" ht="16.5" thickBot="1">
      <c r="A19" s="37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89"/>
    </row>
    <row r="20" spans="1:20" ht="16.5" thickBot="1">
      <c r="A20" s="34"/>
      <c r="B20" s="33"/>
      <c r="C20" s="107" t="s">
        <v>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  <c r="T20" s="90"/>
    </row>
    <row r="21" spans="1:20" ht="16.5" thickBot="1">
      <c r="A21" s="21"/>
      <c r="B21" s="7"/>
      <c r="C21" s="12" t="s">
        <v>6</v>
      </c>
      <c r="D21" s="7">
        <v>1990</v>
      </c>
      <c r="E21" s="7">
        <v>1995</v>
      </c>
      <c r="F21" s="7">
        <v>2000</v>
      </c>
      <c r="G21" s="7">
        <v>2001</v>
      </c>
      <c r="H21" s="7">
        <v>2002</v>
      </c>
      <c r="I21" s="7">
        <v>2003</v>
      </c>
      <c r="J21" s="7">
        <v>2004</v>
      </c>
      <c r="K21" s="7">
        <v>2005</v>
      </c>
      <c r="L21" s="7">
        <v>2006</v>
      </c>
      <c r="M21" s="7">
        <v>2007</v>
      </c>
      <c r="N21" s="7">
        <v>2008</v>
      </c>
      <c r="O21" s="7">
        <v>2009</v>
      </c>
      <c r="P21" s="7">
        <v>2010</v>
      </c>
      <c r="Q21" s="7">
        <v>2011</v>
      </c>
      <c r="R21" s="7">
        <v>2012</v>
      </c>
      <c r="S21" s="64">
        <v>2013</v>
      </c>
      <c r="T21" s="91">
        <v>2014</v>
      </c>
    </row>
    <row r="22" spans="1:20" ht="63.75" thickBot="1">
      <c r="A22" s="21">
        <v>8</v>
      </c>
      <c r="B22" s="32" t="s">
        <v>17</v>
      </c>
      <c r="C22" s="31" t="s">
        <v>28</v>
      </c>
      <c r="D22" s="18"/>
      <c r="E22" s="19"/>
      <c r="F22" s="18"/>
      <c r="G22" s="19"/>
      <c r="H22" s="18"/>
      <c r="I22" s="65"/>
      <c r="J22" s="18"/>
      <c r="K22" s="65"/>
      <c r="L22" s="18"/>
      <c r="M22" s="65"/>
      <c r="N22" s="18"/>
      <c r="O22" s="65"/>
      <c r="P22" s="65"/>
      <c r="Q22" s="65"/>
      <c r="R22" s="18"/>
      <c r="S22" s="65"/>
      <c r="T22" s="65"/>
    </row>
    <row r="23" spans="1:20" ht="48" thickBot="1">
      <c r="A23" s="23">
        <v>9</v>
      </c>
      <c r="B23" s="27" t="s">
        <v>16</v>
      </c>
      <c r="C23" s="30" t="s">
        <v>15</v>
      </c>
      <c r="D23" s="25"/>
      <c r="E23" s="26"/>
      <c r="F23" s="61" t="s">
        <v>63</v>
      </c>
      <c r="G23" s="26"/>
      <c r="H23" s="25"/>
      <c r="I23" s="66" t="s">
        <v>65</v>
      </c>
      <c r="J23" s="61" t="s">
        <v>86</v>
      </c>
      <c r="K23" s="66" t="s">
        <v>80</v>
      </c>
      <c r="L23" s="25"/>
      <c r="M23" s="66" t="s">
        <v>81</v>
      </c>
      <c r="N23" s="25"/>
      <c r="O23" s="66" t="s">
        <v>87</v>
      </c>
      <c r="P23" s="66" t="s">
        <v>88</v>
      </c>
      <c r="Q23" s="66" t="s">
        <v>83</v>
      </c>
      <c r="R23" s="61" t="s">
        <v>84</v>
      </c>
      <c r="S23" s="66" t="s">
        <v>85</v>
      </c>
      <c r="T23" s="100">
        <v>41807</v>
      </c>
    </row>
    <row r="24" spans="1:20" ht="32.25" thickBot="1">
      <c r="A24" s="21">
        <v>10</v>
      </c>
      <c r="B24" s="29" t="s">
        <v>14</v>
      </c>
      <c r="C24" s="28" t="s">
        <v>13</v>
      </c>
      <c r="D24" s="18"/>
      <c r="E24" s="19"/>
      <c r="F24" s="18">
        <v>1</v>
      </c>
      <c r="G24" s="19"/>
      <c r="H24" s="18"/>
      <c r="I24" s="18">
        <v>1</v>
      </c>
      <c r="J24" s="18">
        <v>2</v>
      </c>
      <c r="K24" s="19">
        <v>1</v>
      </c>
      <c r="L24" s="18"/>
      <c r="M24" s="19">
        <v>1</v>
      </c>
      <c r="N24" s="18"/>
      <c r="O24" s="19">
        <v>1</v>
      </c>
      <c r="P24" s="18">
        <v>1</v>
      </c>
      <c r="Q24" s="19">
        <v>1</v>
      </c>
      <c r="R24" s="18">
        <v>2</v>
      </c>
      <c r="S24" s="65">
        <v>1</v>
      </c>
      <c r="T24" s="72">
        <v>1</v>
      </c>
    </row>
    <row r="25" spans="1:20" ht="16.5" thickBot="1">
      <c r="A25" s="23">
        <v>11</v>
      </c>
      <c r="B25" s="27" t="s">
        <v>12</v>
      </c>
      <c r="C25" s="7" t="s">
        <v>2</v>
      </c>
      <c r="D25" s="25"/>
      <c r="E25" s="26"/>
      <c r="F25" s="25">
        <v>0.1</v>
      </c>
      <c r="G25" s="26"/>
      <c r="H25" s="25"/>
      <c r="I25" s="25">
        <v>0.1</v>
      </c>
      <c r="J25" s="25">
        <v>0.1</v>
      </c>
      <c r="K25" s="26">
        <v>3.8</v>
      </c>
      <c r="L25" s="25"/>
      <c r="M25" s="26">
        <v>2.32</v>
      </c>
      <c r="N25" s="25"/>
      <c r="O25" s="26">
        <v>2.2</v>
      </c>
      <c r="P25" s="25">
        <v>3.6</v>
      </c>
      <c r="Q25" s="26">
        <v>2.5</v>
      </c>
      <c r="R25" s="25">
        <v>2.2</v>
      </c>
      <c r="S25" s="67">
        <v>0.37</v>
      </c>
      <c r="T25" s="92">
        <v>1.5</v>
      </c>
    </row>
    <row r="26" spans="1:20" ht="16.5" thickBot="1">
      <c r="A26" s="21">
        <v>12</v>
      </c>
      <c r="B26" s="24" t="s">
        <v>11</v>
      </c>
      <c r="C26" s="7" t="s">
        <v>2</v>
      </c>
      <c r="D26" s="18"/>
      <c r="E26" s="19"/>
      <c r="F26" s="18">
        <v>0.1</v>
      </c>
      <c r="G26" s="19"/>
      <c r="H26" s="18"/>
      <c r="I26" s="18">
        <v>0.1</v>
      </c>
      <c r="J26" s="18">
        <v>0.1</v>
      </c>
      <c r="K26" s="19">
        <v>3.8</v>
      </c>
      <c r="L26" s="18"/>
      <c r="M26" s="19">
        <v>2.32</v>
      </c>
      <c r="N26" s="18"/>
      <c r="O26" s="19">
        <v>2.2</v>
      </c>
      <c r="P26" s="18">
        <v>3.6</v>
      </c>
      <c r="Q26" s="19">
        <v>2.5</v>
      </c>
      <c r="R26" s="18">
        <v>0.6</v>
      </c>
      <c r="S26" s="65">
        <v>0.37</v>
      </c>
      <c r="T26" s="92">
        <v>1.5</v>
      </c>
    </row>
    <row r="27" spans="1:20" ht="16.5" thickBot="1">
      <c r="A27" s="23">
        <v>13</v>
      </c>
      <c r="B27" s="22" t="s">
        <v>10</v>
      </c>
      <c r="C27" s="7" t="s">
        <v>2</v>
      </c>
      <c r="D27" s="18"/>
      <c r="E27" s="19"/>
      <c r="F27" s="18">
        <v>0.1</v>
      </c>
      <c r="G27" s="19"/>
      <c r="H27" s="18"/>
      <c r="I27" s="18">
        <v>0.1</v>
      </c>
      <c r="J27" s="18">
        <v>0.1</v>
      </c>
      <c r="K27" s="19">
        <v>3.8</v>
      </c>
      <c r="L27" s="18"/>
      <c r="M27" s="19">
        <v>2.32</v>
      </c>
      <c r="N27" s="18"/>
      <c r="O27" s="19">
        <v>2.2</v>
      </c>
      <c r="P27" s="18">
        <v>3.6</v>
      </c>
      <c r="Q27" s="19">
        <v>2.5</v>
      </c>
      <c r="R27" s="18">
        <v>1.4</v>
      </c>
      <c r="S27" s="65">
        <v>0.37</v>
      </c>
      <c r="T27" s="92">
        <v>1.5</v>
      </c>
    </row>
    <row r="28" spans="1:20" ht="32.25" thickBot="1">
      <c r="A28" s="21">
        <v>14</v>
      </c>
      <c r="B28" s="20" t="s">
        <v>9</v>
      </c>
      <c r="C28" s="7" t="s">
        <v>2</v>
      </c>
      <c r="D28" s="18"/>
      <c r="E28" s="19"/>
      <c r="F28" s="18"/>
      <c r="G28" s="19"/>
      <c r="H28" s="18"/>
      <c r="I28" s="18"/>
      <c r="J28" s="18"/>
      <c r="K28" s="19"/>
      <c r="L28" s="18"/>
      <c r="M28" s="19"/>
      <c r="N28" s="18"/>
      <c r="O28" s="19"/>
      <c r="P28" s="18"/>
      <c r="Q28" s="19"/>
      <c r="R28" s="18"/>
      <c r="S28" s="65"/>
      <c r="T28" s="93"/>
    </row>
    <row r="29" spans="1:19" ht="15.75">
      <c r="A29" s="40"/>
      <c r="B29" s="39"/>
      <c r="C29" s="3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89"/>
    </row>
    <row r="30" spans="1:19" ht="15.75">
      <c r="A30" s="40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89"/>
    </row>
    <row r="31" spans="1:19" ht="15.75">
      <c r="A31" s="37"/>
      <c r="B31" s="36" t="s">
        <v>39</v>
      </c>
      <c r="C31" s="35" t="s">
        <v>38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89"/>
    </row>
    <row r="32" spans="1:19" ht="16.5" thickBot="1">
      <c r="A32" s="37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89"/>
    </row>
    <row r="33" spans="1:20" ht="16.5" thickBot="1">
      <c r="A33" s="34"/>
      <c r="B33" s="33"/>
      <c r="C33" s="107" t="s">
        <v>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10"/>
      <c r="T33" s="90"/>
    </row>
    <row r="34" spans="1:20" ht="16.5" thickBot="1">
      <c r="A34" s="21"/>
      <c r="B34" s="7"/>
      <c r="C34" s="12" t="s">
        <v>6</v>
      </c>
      <c r="D34" s="7">
        <v>1990</v>
      </c>
      <c r="E34" s="7">
        <v>1995</v>
      </c>
      <c r="F34" s="7">
        <v>2000</v>
      </c>
      <c r="G34" s="7">
        <v>2001</v>
      </c>
      <c r="H34" s="7">
        <v>2002</v>
      </c>
      <c r="I34" s="7">
        <v>2003</v>
      </c>
      <c r="J34" s="7">
        <v>2004</v>
      </c>
      <c r="K34" s="7">
        <v>2005</v>
      </c>
      <c r="L34" s="7">
        <v>2006</v>
      </c>
      <c r="M34" s="7">
        <v>2007</v>
      </c>
      <c r="N34" s="7">
        <v>2008</v>
      </c>
      <c r="O34" s="7">
        <v>2009</v>
      </c>
      <c r="P34" s="7">
        <v>2010</v>
      </c>
      <c r="Q34" s="7">
        <v>2011</v>
      </c>
      <c r="R34" s="7">
        <v>2012</v>
      </c>
      <c r="S34" s="68">
        <v>2013</v>
      </c>
      <c r="T34" s="94">
        <v>2014</v>
      </c>
    </row>
    <row r="35" spans="1:20" ht="63.75" thickBot="1">
      <c r="A35" s="21">
        <v>15</v>
      </c>
      <c r="B35" s="32" t="s">
        <v>17</v>
      </c>
      <c r="C35" s="31" t="s">
        <v>26</v>
      </c>
      <c r="D35" s="18"/>
      <c r="E35" s="19"/>
      <c r="F35" s="25"/>
      <c r="G35" s="19"/>
      <c r="H35" s="65"/>
      <c r="I35" s="18"/>
      <c r="J35" s="18"/>
      <c r="K35" s="19"/>
      <c r="L35" s="18"/>
      <c r="M35" s="19"/>
      <c r="N35" s="18"/>
      <c r="O35" s="65"/>
      <c r="P35" s="18"/>
      <c r="Q35" s="65"/>
      <c r="R35" s="18"/>
      <c r="S35" s="65"/>
      <c r="T35" s="65"/>
    </row>
    <row r="36" spans="1:20" ht="32.25" thickBot="1">
      <c r="A36" s="23">
        <v>16</v>
      </c>
      <c r="B36" s="27" t="s">
        <v>16</v>
      </c>
      <c r="C36" s="30" t="s">
        <v>15</v>
      </c>
      <c r="D36" s="25"/>
      <c r="E36" s="26"/>
      <c r="F36" s="18"/>
      <c r="G36" s="26"/>
      <c r="H36" s="66">
        <v>37572</v>
      </c>
      <c r="I36" s="25"/>
      <c r="J36" s="25"/>
      <c r="K36" s="26"/>
      <c r="L36" s="25"/>
      <c r="M36" s="26"/>
      <c r="N36" s="25"/>
      <c r="O36" s="66">
        <v>39932</v>
      </c>
      <c r="P36" s="25"/>
      <c r="Q36" s="66">
        <v>40826</v>
      </c>
      <c r="R36" s="61" t="s">
        <v>89</v>
      </c>
      <c r="S36" s="66">
        <v>41415</v>
      </c>
      <c r="T36" s="66" t="s">
        <v>90</v>
      </c>
    </row>
    <row r="37" spans="1:20" ht="32.25" thickBot="1">
      <c r="A37" s="21">
        <v>17</v>
      </c>
      <c r="B37" s="29" t="s">
        <v>14</v>
      </c>
      <c r="C37" s="28" t="s">
        <v>13</v>
      </c>
      <c r="D37" s="18"/>
      <c r="E37" s="19"/>
      <c r="F37" s="25"/>
      <c r="G37" s="19"/>
      <c r="H37" s="18">
        <v>1</v>
      </c>
      <c r="I37" s="18"/>
      <c r="J37" s="18"/>
      <c r="K37" s="19"/>
      <c r="L37" s="18"/>
      <c r="M37" s="19"/>
      <c r="N37" s="18"/>
      <c r="O37" s="19">
        <v>1</v>
      </c>
      <c r="P37" s="18"/>
      <c r="Q37" s="19">
        <v>1</v>
      </c>
      <c r="R37" s="18">
        <v>1</v>
      </c>
      <c r="S37" s="65">
        <v>1</v>
      </c>
      <c r="T37" s="92">
        <v>1</v>
      </c>
    </row>
    <row r="38" spans="1:20" ht="16.5" thickBot="1">
      <c r="A38" s="23">
        <v>18</v>
      </c>
      <c r="B38" s="27" t="s">
        <v>12</v>
      </c>
      <c r="C38" s="7" t="s">
        <v>2</v>
      </c>
      <c r="D38" s="25"/>
      <c r="E38" s="26"/>
      <c r="F38" s="18"/>
      <c r="G38" s="26"/>
      <c r="H38" s="25">
        <v>2</v>
      </c>
      <c r="I38" s="25"/>
      <c r="J38" s="25"/>
      <c r="K38" s="26"/>
      <c r="L38" s="25"/>
      <c r="M38" s="26"/>
      <c r="N38" s="25"/>
      <c r="O38" s="26">
        <v>0.32</v>
      </c>
      <c r="P38" s="25"/>
      <c r="Q38" s="26">
        <v>0.6</v>
      </c>
      <c r="R38" s="25">
        <v>1.7</v>
      </c>
      <c r="S38" s="67">
        <v>0.1</v>
      </c>
      <c r="T38" s="72">
        <v>0.1</v>
      </c>
    </row>
    <row r="39" spans="1:20" ht="16.5" thickBot="1">
      <c r="A39" s="21">
        <v>19</v>
      </c>
      <c r="B39" s="24" t="s">
        <v>11</v>
      </c>
      <c r="C39" s="7" t="s">
        <v>2</v>
      </c>
      <c r="D39" s="18"/>
      <c r="E39" s="19"/>
      <c r="F39" s="18"/>
      <c r="G39" s="19"/>
      <c r="H39" s="18">
        <v>2</v>
      </c>
      <c r="I39" s="18"/>
      <c r="J39" s="18"/>
      <c r="K39" s="19"/>
      <c r="L39" s="18"/>
      <c r="M39" s="19"/>
      <c r="N39" s="18"/>
      <c r="O39" s="19">
        <v>0.32</v>
      </c>
      <c r="P39" s="18"/>
      <c r="Q39" s="19">
        <v>0.6</v>
      </c>
      <c r="R39" s="18">
        <v>1.7</v>
      </c>
      <c r="S39" s="65">
        <v>0.1</v>
      </c>
      <c r="T39" s="92">
        <v>0.1</v>
      </c>
    </row>
    <row r="40" spans="1:20" ht="16.5" thickBot="1">
      <c r="A40" s="23">
        <v>20</v>
      </c>
      <c r="B40" s="22" t="s">
        <v>10</v>
      </c>
      <c r="C40" s="7" t="s">
        <v>2</v>
      </c>
      <c r="D40" s="18"/>
      <c r="E40" s="19"/>
      <c r="F40" s="25"/>
      <c r="G40" s="19"/>
      <c r="H40" s="18">
        <v>2</v>
      </c>
      <c r="I40" s="18"/>
      <c r="J40" s="18"/>
      <c r="K40" s="19"/>
      <c r="L40" s="18"/>
      <c r="M40" s="19"/>
      <c r="N40" s="18"/>
      <c r="O40" s="19">
        <v>0.32</v>
      </c>
      <c r="P40" s="18"/>
      <c r="Q40" s="19">
        <v>0.6</v>
      </c>
      <c r="R40" s="18">
        <v>1.7</v>
      </c>
      <c r="S40" s="65">
        <v>0.1</v>
      </c>
      <c r="T40" s="92">
        <v>0.1</v>
      </c>
    </row>
    <row r="41" spans="1:20" ht="32.25" thickBot="1">
      <c r="A41" s="21">
        <v>21</v>
      </c>
      <c r="B41" s="20" t="s">
        <v>9</v>
      </c>
      <c r="C41" s="7" t="s">
        <v>2</v>
      </c>
      <c r="D41" s="18"/>
      <c r="E41" s="19"/>
      <c r="F41" s="18"/>
      <c r="G41" s="19"/>
      <c r="H41" s="18"/>
      <c r="I41" s="18"/>
      <c r="J41" s="18"/>
      <c r="K41" s="19"/>
      <c r="L41" s="18"/>
      <c r="M41" s="19"/>
      <c r="N41" s="18"/>
      <c r="O41" s="19"/>
      <c r="P41" s="18"/>
      <c r="Q41" s="19"/>
      <c r="R41" s="18"/>
      <c r="S41" s="65"/>
      <c r="T41" s="93"/>
    </row>
    <row r="42" spans="1:19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89"/>
    </row>
    <row r="43" spans="1:19" ht="16.5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89"/>
    </row>
    <row r="44" spans="1:20" ht="16.5" thickBot="1">
      <c r="A44" s="16"/>
      <c r="B44" s="116" t="s">
        <v>40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94"/>
    </row>
    <row r="45" spans="1:20" ht="16.5" thickBot="1">
      <c r="A45" s="15"/>
      <c r="B45" s="14"/>
      <c r="C45" s="107" t="s">
        <v>7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95"/>
    </row>
    <row r="46" spans="1:20" ht="16.5" thickBot="1">
      <c r="A46" s="13"/>
      <c r="B46" s="11"/>
      <c r="C46" s="12" t="s">
        <v>6</v>
      </c>
      <c r="D46" s="11">
        <v>1990</v>
      </c>
      <c r="E46" s="11">
        <v>1995</v>
      </c>
      <c r="F46" s="11">
        <v>2000</v>
      </c>
      <c r="G46" s="11">
        <v>2001</v>
      </c>
      <c r="H46" s="11">
        <v>2002</v>
      </c>
      <c r="I46" s="11">
        <v>2003</v>
      </c>
      <c r="J46" s="11">
        <v>2004</v>
      </c>
      <c r="K46" s="11">
        <v>2005</v>
      </c>
      <c r="L46" s="11">
        <v>2006</v>
      </c>
      <c r="M46" s="11">
        <v>2007</v>
      </c>
      <c r="N46" s="11">
        <v>2008</v>
      </c>
      <c r="O46" s="11">
        <v>2009</v>
      </c>
      <c r="P46" s="11">
        <v>2010</v>
      </c>
      <c r="Q46" s="11">
        <v>2011</v>
      </c>
      <c r="R46" s="11">
        <v>2012</v>
      </c>
      <c r="S46" s="70">
        <v>2013</v>
      </c>
      <c r="T46" s="96">
        <v>2014</v>
      </c>
    </row>
    <row r="47" spans="1:20" ht="32.25" thickBot="1">
      <c r="A47" s="9">
        <v>22</v>
      </c>
      <c r="B47" s="10" t="s">
        <v>5</v>
      </c>
      <c r="C47" s="7" t="s">
        <v>2</v>
      </c>
      <c r="D47" s="6">
        <f aca="true" t="shared" si="0" ref="D47:R47">MAX(D12,D25,D38)</f>
        <v>0</v>
      </c>
      <c r="E47" s="6">
        <f t="shared" si="0"/>
        <v>0</v>
      </c>
      <c r="F47" s="6">
        <f t="shared" si="0"/>
        <v>0.1</v>
      </c>
      <c r="G47" s="6">
        <f t="shared" si="0"/>
        <v>0</v>
      </c>
      <c r="H47" s="6">
        <f t="shared" si="0"/>
        <v>2</v>
      </c>
      <c r="I47" s="6">
        <f t="shared" si="0"/>
        <v>0.1</v>
      </c>
      <c r="J47" s="6">
        <f t="shared" si="0"/>
        <v>0.1</v>
      </c>
      <c r="K47" s="6">
        <f t="shared" si="0"/>
        <v>3.8</v>
      </c>
      <c r="L47" s="6">
        <f t="shared" si="0"/>
        <v>0</v>
      </c>
      <c r="M47" s="6">
        <f t="shared" si="0"/>
        <v>3.67</v>
      </c>
      <c r="N47" s="6">
        <f t="shared" si="0"/>
        <v>0</v>
      </c>
      <c r="O47" s="6">
        <f t="shared" si="0"/>
        <v>2.2</v>
      </c>
      <c r="P47" s="6">
        <f t="shared" si="0"/>
        <v>4</v>
      </c>
      <c r="Q47" s="6">
        <f t="shared" si="0"/>
        <v>2.5</v>
      </c>
      <c r="R47" s="6">
        <f t="shared" si="0"/>
        <v>2.2</v>
      </c>
      <c r="S47" s="71">
        <f>MAX(S12,S25,S38)</f>
        <v>0.37</v>
      </c>
      <c r="T47" s="92">
        <f>MAX(T12,T25,T38)</f>
        <v>83.04</v>
      </c>
    </row>
    <row r="48" spans="1:20" ht="32.25" thickBot="1">
      <c r="A48" s="9">
        <v>23</v>
      </c>
      <c r="B48" s="10" t="s">
        <v>4</v>
      </c>
      <c r="C48" s="7" t="s">
        <v>2</v>
      </c>
      <c r="D48" s="6">
        <f aca="true" t="shared" si="1" ref="D48:R48">MIN(D13,D26,D39)</f>
        <v>0</v>
      </c>
      <c r="E48" s="6">
        <f t="shared" si="1"/>
        <v>0</v>
      </c>
      <c r="F48" s="6">
        <f t="shared" si="1"/>
        <v>0.1</v>
      </c>
      <c r="G48" s="6">
        <f t="shared" si="1"/>
        <v>0</v>
      </c>
      <c r="H48" s="6">
        <f t="shared" si="1"/>
        <v>0.1</v>
      </c>
      <c r="I48" s="6">
        <f t="shared" si="1"/>
        <v>0.1</v>
      </c>
      <c r="J48" s="6">
        <f t="shared" si="1"/>
        <v>0.1</v>
      </c>
      <c r="K48" s="6">
        <f t="shared" si="1"/>
        <v>3.6</v>
      </c>
      <c r="L48" s="6">
        <f t="shared" si="1"/>
        <v>0</v>
      </c>
      <c r="M48" s="6">
        <f t="shared" si="1"/>
        <v>2.32</v>
      </c>
      <c r="N48" s="6">
        <f t="shared" si="1"/>
        <v>0</v>
      </c>
      <c r="O48" s="6">
        <f t="shared" si="1"/>
        <v>0.32</v>
      </c>
      <c r="P48" s="6">
        <f t="shared" si="1"/>
        <v>3.6</v>
      </c>
      <c r="Q48" s="6">
        <f t="shared" si="1"/>
        <v>0.53</v>
      </c>
      <c r="R48" s="6">
        <f t="shared" si="1"/>
        <v>0.24</v>
      </c>
      <c r="S48" s="71">
        <f>MIN(S13,S26,S39)</f>
        <v>0.1</v>
      </c>
      <c r="T48" s="92">
        <f>MIN(T13,T26,T39)</f>
        <v>0.1</v>
      </c>
    </row>
    <row r="49" spans="1:20" ht="48" thickBot="1">
      <c r="A49" s="9">
        <v>24</v>
      </c>
      <c r="B49" s="8" t="s">
        <v>3</v>
      </c>
      <c r="C49" s="7" t="s">
        <v>2</v>
      </c>
      <c r="D49" s="6" t="e">
        <f aca="true" t="shared" si="2" ref="D49:R49">(D14+D27+D40)/COUNT(D14,D27,D40)</f>
        <v>#DIV/0!</v>
      </c>
      <c r="E49" s="6" t="e">
        <f t="shared" si="2"/>
        <v>#DIV/0!</v>
      </c>
      <c r="F49" s="6">
        <f t="shared" si="2"/>
        <v>0.1</v>
      </c>
      <c r="G49" s="6" t="e">
        <f t="shared" si="2"/>
        <v>#DIV/0!</v>
      </c>
      <c r="H49" s="6">
        <f t="shared" si="2"/>
        <v>1.05</v>
      </c>
      <c r="I49" s="6">
        <f t="shared" si="2"/>
        <v>0.1</v>
      </c>
      <c r="J49" s="6">
        <f t="shared" si="2"/>
        <v>0.1</v>
      </c>
      <c r="K49" s="6">
        <f t="shared" si="2"/>
        <v>3.7</v>
      </c>
      <c r="L49" s="6" t="e">
        <f t="shared" si="2"/>
        <v>#DIV/0!</v>
      </c>
      <c r="M49" s="6">
        <f t="shared" si="2"/>
        <v>2.995</v>
      </c>
      <c r="N49" s="6" t="e">
        <f t="shared" si="2"/>
        <v>#DIV/0!</v>
      </c>
      <c r="O49" s="6">
        <f t="shared" si="2"/>
        <v>1.446666666666667</v>
      </c>
      <c r="P49" s="6">
        <f t="shared" si="2"/>
        <v>3.8</v>
      </c>
      <c r="Q49" s="6">
        <f t="shared" si="2"/>
        <v>1.2100000000000002</v>
      </c>
      <c r="R49" s="6">
        <f t="shared" si="2"/>
        <v>1.3733333333333333</v>
      </c>
      <c r="S49" s="71">
        <f>(S14+S27+S40)/COUNT(S14,S27,S40)</f>
        <v>0.22333333333333336</v>
      </c>
      <c r="T49" s="71">
        <f>(T14+T27+T40)/COUNT(T14,T27,T40)</f>
        <v>28.213333333333335</v>
      </c>
    </row>
    <row r="50" ht="15.75">
      <c r="B50" s="5"/>
    </row>
    <row r="51" spans="2:3" ht="16.5" thickBot="1">
      <c r="B51" s="4"/>
      <c r="C51" s="3"/>
    </row>
    <row r="52" spans="1:19" ht="15.75">
      <c r="A52" s="2"/>
      <c r="B52" s="119" t="s">
        <v>1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/>
    </row>
    <row r="53" spans="1:19" ht="145.5" customHeight="1" thickBot="1">
      <c r="A53" s="2"/>
      <c r="B53" s="98" t="s">
        <v>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2"/>
    </row>
  </sheetData>
  <sheetProtection/>
  <mergeCells count="9">
    <mergeCell ref="B1:S1"/>
    <mergeCell ref="C3:G3"/>
    <mergeCell ref="C7:S7"/>
    <mergeCell ref="C20:S20"/>
    <mergeCell ref="B53:S53"/>
    <mergeCell ref="C33:S33"/>
    <mergeCell ref="B44:S44"/>
    <mergeCell ref="C45:S45"/>
    <mergeCell ref="B52:S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lopotenco</dc:creator>
  <cp:keywords/>
  <dc:description/>
  <cp:lastModifiedBy>lopotenco</cp:lastModifiedBy>
  <dcterms:created xsi:type="dcterms:W3CDTF">2015-02-12T15:49:56Z</dcterms:created>
  <dcterms:modified xsi:type="dcterms:W3CDTF">2015-02-23T11:43:37Z</dcterms:modified>
  <cp:category/>
  <cp:version/>
  <cp:contentType/>
  <cp:contentStatus/>
</cp:coreProperties>
</file>