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11640" activeTab="1"/>
  </bookViews>
  <sheets>
    <sheet name="С-10" sheetId="1" r:id="rId1"/>
    <sheet name="C-10 реки Днестр" sheetId="2" r:id="rId2"/>
    <sheet name="C-10 реки Прут" sheetId="3" r:id="rId3"/>
    <sheet name="C-10 реки Дунай" sheetId="4" r:id="rId4"/>
  </sheets>
  <definedNames/>
  <calcPr fullCalcOnLoad="1"/>
</workbook>
</file>

<file path=xl/sharedStrings.xml><?xml version="1.0" encoding="utf-8"?>
<sst xmlns="http://schemas.openxmlformats.org/spreadsheetml/2006/main" count="525" uniqueCount="174">
  <si>
    <t xml:space="preserve">  </t>
  </si>
  <si>
    <t>#</t>
  </si>
  <si>
    <t xml:space="preserve">Название реки A: </t>
  </si>
  <si>
    <t>Расстояние до устья реки или вниз по течению до границы (км)</t>
  </si>
  <si>
    <t>Станция мониторинга A1</t>
  </si>
  <si>
    <t>Станция мониторинга A2</t>
  </si>
  <si>
    <t>Станция мониторинга A3</t>
  </si>
  <si>
    <t>Биохимическое потребление кислорода (БПК5)</t>
  </si>
  <si>
    <t>Единица</t>
  </si>
  <si>
    <t>мг N/л</t>
  </si>
  <si>
    <t>среднее</t>
  </si>
  <si>
    <t>период отбора проб</t>
  </si>
  <si>
    <t>Тип станции мониторинга</t>
  </si>
  <si>
    <t>С ДД/ММ/ГГГГ по ДД/ММ/ГГГГ</t>
  </si>
  <si>
    <t xml:space="preserve">Примечания: </t>
  </si>
  <si>
    <t xml:space="preserve">Название реки B: </t>
  </si>
  <si>
    <t>Станция мониторинга B1</t>
  </si>
  <si>
    <t>Станция мониторинга B2</t>
  </si>
  <si>
    <t>Станция мониторинга B3</t>
  </si>
  <si>
    <t xml:space="preserve">Название реки C: </t>
  </si>
  <si>
    <t>Станция мониторинга C1</t>
  </si>
  <si>
    <t>минимум (минимальная концентрация)</t>
  </si>
  <si>
    <r>
      <t xml:space="preserve">Количество </t>
    </r>
    <r>
      <rPr>
        <sz val="12"/>
        <rFont val="Calibri"/>
        <family val="2"/>
      </rPr>
      <t>отобранных проб воды</t>
    </r>
  </si>
  <si>
    <r>
      <t xml:space="preserve">максимум </t>
    </r>
    <r>
      <rPr>
        <sz val="12"/>
        <rFont val="Calibri"/>
        <family val="2"/>
      </rPr>
      <t>(максимальная концентрация)</t>
    </r>
  </si>
  <si>
    <r>
      <t>мг О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/л</t>
    </r>
  </si>
  <si>
    <r>
      <t xml:space="preserve">минимум </t>
    </r>
    <r>
      <rPr>
        <sz val="12"/>
        <rFont val="Calibri"/>
        <family val="2"/>
      </rPr>
      <t>(минимальная концентрация)</t>
    </r>
  </si>
  <si>
    <r>
      <t xml:space="preserve">Среднеквадратическое отклонение </t>
    </r>
    <r>
      <rPr>
        <sz val="12"/>
        <rFont val="Calibri"/>
        <family val="2"/>
      </rPr>
      <t>(среднее арифметическое значение концентрации)</t>
    </r>
  </si>
  <si>
    <r>
      <t>Аммонийный азот (NH4/</t>
    </r>
    <r>
      <rPr>
        <b/>
        <sz val="12"/>
        <rFont val="Calibri"/>
        <family val="2"/>
      </rPr>
      <t>N-NH4)</t>
    </r>
  </si>
  <si>
    <r>
      <t>Количество</t>
    </r>
    <r>
      <rPr>
        <sz val="12"/>
        <rFont val="Calibri"/>
        <family val="2"/>
      </rPr>
      <t xml:space="preserve"> отобранных проб воды</t>
    </r>
  </si>
  <si>
    <r>
      <t>Среднеквадратическое отклонение</t>
    </r>
    <r>
      <rPr>
        <sz val="12"/>
        <rFont val="Calibri"/>
        <family val="2"/>
      </rPr>
      <t xml:space="preserve"> (среднее арифметическое значение концентрации)</t>
    </r>
  </si>
  <si>
    <r>
      <t xml:space="preserve">краткое изложение для  реки A </t>
    </r>
    <r>
      <rPr>
        <sz val="12"/>
        <rFont val="Calibri"/>
        <family val="2"/>
      </rPr>
      <t>(заполняется автоматически)</t>
    </r>
  </si>
  <si>
    <r>
      <rPr>
        <b/>
        <sz val="12"/>
        <rFont val="Calibri"/>
        <family val="2"/>
      </rPr>
      <t>максимум (максимальная концентрация)</t>
    </r>
    <r>
      <rPr>
        <sz val="12"/>
        <rFont val="Calibri"/>
        <family val="2"/>
      </rPr>
      <t xml:space="preserve"> (MAX (Строка 6, Строка 21, Строка 36))  </t>
    </r>
  </si>
  <si>
    <r>
      <rPr>
        <b/>
        <sz val="12"/>
        <rFont val="Calibri"/>
        <family val="2"/>
      </rPr>
      <t>минимум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(минимальная концентрация)</t>
    </r>
    <r>
      <rPr>
        <sz val="12"/>
        <rFont val="Calibri"/>
        <family val="2"/>
      </rPr>
      <t>(MIN (Строка 7, Строка 22, Строка 37))</t>
    </r>
  </si>
  <si>
    <r>
      <rPr>
        <b/>
        <sz val="12"/>
        <rFont val="Calibri"/>
        <family val="2"/>
      </rPr>
      <t>среднее</t>
    </r>
    <r>
      <rPr>
        <sz val="12"/>
        <rFont val="Calibri"/>
        <family val="2"/>
      </rPr>
      <t xml:space="preserve"> ((Строка 8 + Строка 23 + Строка 38) /n)</t>
    </r>
  </si>
  <si>
    <r>
      <rPr>
        <b/>
        <sz val="12"/>
        <rFont val="Calibri"/>
        <family val="2"/>
      </rPr>
      <t>максимум  (максимальная концентрация)</t>
    </r>
    <r>
      <rPr>
        <sz val="12"/>
        <rFont val="Calibri"/>
        <family val="2"/>
      </rPr>
      <t>(MAX (Строка 13, Строка 28, Строка 43))</t>
    </r>
  </si>
  <si>
    <r>
      <rPr>
        <b/>
        <sz val="12"/>
        <rFont val="Calibri"/>
        <family val="2"/>
      </rPr>
      <t>минимум (минимальная концентрация)</t>
    </r>
    <r>
      <rPr>
        <sz val="12"/>
        <rFont val="Calibri"/>
        <family val="2"/>
      </rPr>
      <t xml:space="preserve"> (MIN (Строка 14, Строка 29, Строка 44))</t>
    </r>
  </si>
  <si>
    <r>
      <rPr>
        <b/>
        <sz val="12"/>
        <rFont val="Calibri"/>
        <family val="2"/>
      </rPr>
      <t xml:space="preserve">среднее </t>
    </r>
    <r>
      <rPr>
        <sz val="12"/>
        <rFont val="Calibri"/>
        <family val="2"/>
      </rPr>
      <t>((Строка 15 + Строка 30 + Строка 45) /n)</t>
    </r>
  </si>
  <si>
    <t>Для получения сбалансированного представления о качестве воды, странам следует указать данные, касающиеся, как минимум (минимальная концентрация), трех больших рек. Данные могут быть представлены и по большему числу рек, в зависимости от решения страны. Данные необходимо предоставить по главным рекам больших водоразделов. Для каждой выбранной реки заполните, пожалуйста, отдельный лист, в котором следует указать данные не менее, чем по трем точкам отбора проб:а) первое значение – в створе, находящемся в самом нижнем течении реки, в районе ее впадения в море, залив, другую реку более высокого порядка, или  в районе границы пересечения реки с другим государством, если она вытекает из страны; б) второе значение – в створе, находящемся в истоке реки или в районе пересечения границы рекой, если она втекает из соседнего государства (фоновый створ); в) третье значение – в своре, находящемся между двумя первыми створами. Данные могут быть представлены и по большему числу точек отбора проб.
Укажите, пожалуйста, какой период времени охватывают данные (целый год, сезон). Укажите также максимальное значение, минимальное значение, среднее арифметическое всех измеренных значений, а также стандартное отклонение для всех измерений для каждой станции.
Там, где это будет возможно, следует приложить карту с обозначением местоположения точек отбора проб.
Аналитический метод определения БПК5 должен соответствовать ISO 5815-1: 2003 и ISO 5815-2:2003; в случае применения другого метода, следует указать его спецификацию. Аналитический метод определения ионов аммония должен соответствовать ISO 7150: 1984 и ISO 6778: 1984; в случае применения другого метода, следует указать его спецификацию. Если данные за какой-либо год недоступны, то в таком случае внесите, пожалуйста, в таблицу “n/a”.</t>
  </si>
  <si>
    <r>
      <t xml:space="preserve">ВРЕМЕННЫЕ РЯДЫ ДАННЫХ ПО ПОКАЗАТЕЛЯМ 1990-2013, Таблица C-10 Биохимическое потребление кислорода (БПК5) и концентрация аммонийного азота в речной воде: </t>
    </r>
    <r>
      <rPr>
        <i/>
        <sz val="14"/>
        <rFont val="Calibri"/>
        <family val="2"/>
      </rPr>
      <t>(Республика Молдова)</t>
    </r>
  </si>
  <si>
    <t>Днестр</t>
  </si>
  <si>
    <t>р. Днестр, с. Олэнешть</t>
  </si>
  <si>
    <t>р. Днестр, город Сорока, вверх по течению</t>
  </si>
  <si>
    <t>р. Днестр, город Дубэсарь ниже по течению от устий р. Рэут</t>
  </si>
  <si>
    <t>ВРЕМЕННЫЕ РЯДЫ ДАННЫХ ПО ПОКАЗАТЕЛЯМ 1990-2013, Таблица C-10 Биохимическое потребление кислорода (БПК5) и концентрация аммонийного азота в речной воде: Республика Молдова</t>
  </si>
  <si>
    <t>Прут</t>
  </si>
  <si>
    <t>река Прут , село Джурджулешть</t>
  </si>
  <si>
    <t>р. Прут, город Унгень</t>
  </si>
  <si>
    <t>р. Прут, село Ширэуць</t>
  </si>
  <si>
    <r>
      <t>ВРЕМЕННЫЕ РЯДЫ ДАННЫХ ПО ПОКАЗАТЕЛЯМ 1990-2013, Таблица C-10 Биохимическое потребление кислорода (БПК</t>
    </r>
    <r>
      <rPr>
        <b/>
        <vertAlign val="subscript"/>
        <sz val="14"/>
        <rFont val="Calibri"/>
        <family val="2"/>
      </rPr>
      <t>5</t>
    </r>
    <r>
      <rPr>
        <b/>
        <sz val="14"/>
        <rFont val="Calibri"/>
        <family val="2"/>
      </rPr>
      <t>) и концентрация аммонийного азота в речной воде: Республика Молдова</t>
    </r>
  </si>
  <si>
    <t xml:space="preserve">Дунай </t>
  </si>
  <si>
    <t>р. Дунай, село Джурджулешть</t>
  </si>
  <si>
    <t>164 км</t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</si>
  <si>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</si>
  <si>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</si>
  <si>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</si>
  <si>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</si>
  <si>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</si>
  <si>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БПК и концентрация аммонийного азота в речной воде</t>
  </si>
  <si>
    <t xml:space="preserve"> Республика Молдова</t>
  </si>
  <si>
    <t>20.01.1992 - 24.12.1994</t>
  </si>
  <si>
    <t>31.01.1995 - 07.05.1999</t>
  </si>
  <si>
    <t>27.02.1992 - 28.12.1994</t>
  </si>
  <si>
    <t>26.01.1995 - 16.09.1999</t>
  </si>
  <si>
    <t>26.02.1992 - 28.12.1994</t>
  </si>
  <si>
    <t>26.01.1995 - 18.03.1999</t>
  </si>
  <si>
    <t>13.02.1992 - 31.12.1994</t>
  </si>
  <si>
    <t>13.01.1995 - 07.10.1999</t>
  </si>
  <si>
    <t>06.02.1992 - 18.11.1994</t>
  </si>
  <si>
    <t>19.01.1995 - 09.10.1999</t>
  </si>
  <si>
    <t>27.04.1995 - 07.10.1999</t>
  </si>
  <si>
    <t>29.01.1992 - 12.12.1994</t>
  </si>
  <si>
    <t>17.01.1995 - 07.02.1999</t>
  </si>
  <si>
    <t>23.06.2000 - 10.10.2000</t>
  </si>
  <si>
    <t>18.01.2000 - 07.12.2000</t>
  </si>
  <si>
    <t>26.02.2000 - 05.12.2000</t>
  </si>
  <si>
    <t>11.05.2000 - 04.08.2000</t>
  </si>
  <si>
    <t>07.02.2000 - 14.09.2000</t>
  </si>
  <si>
    <t>20.07.2000 - 26.08.2000</t>
  </si>
  <si>
    <t>26.02.2000 - 14.10.2000</t>
  </si>
  <si>
    <t>02.02.2001 - 12.12.2001</t>
  </si>
  <si>
    <t>30.03.2001 - 19.10.2001</t>
  </si>
  <si>
    <t>11.01.2001 - 06.12.2001</t>
  </si>
  <si>
    <t>23.01.2001 - 24.05.20010</t>
  </si>
  <si>
    <t>23.01.2001 - 24.05.2001</t>
  </si>
  <si>
    <t>24.01.2002 - 20.12.2002</t>
  </si>
  <si>
    <t>29.03.2002 - 12.12.2002</t>
  </si>
  <si>
    <t>15.01.2002 - 05.12.2002</t>
  </si>
  <si>
    <t>06.02.2002 - 19.12.2002</t>
  </si>
  <si>
    <t>19.02.2002 - 12.12.2002</t>
  </si>
  <si>
    <t>15.02.2002 - 13.12.2002</t>
  </si>
  <si>
    <t>22.01.2003 - 12.12.2003</t>
  </si>
  <si>
    <t xml:space="preserve">30.01.2003 - 17.12.2003 </t>
  </si>
  <si>
    <t>31.01.2003 - 17,12.2003</t>
  </si>
  <si>
    <t>19.02.2003 - 11.12.2003</t>
  </si>
  <si>
    <t>15.01.2003 - 05.12.2003</t>
  </si>
  <si>
    <t>30.01.2003 - 18.12.2003</t>
  </si>
  <si>
    <t>21.01.2004 - 29.12.2004</t>
  </si>
  <si>
    <t>25.02.2004 - 30.12.2004</t>
  </si>
  <si>
    <t>19.02.2004 - 23.12.2004</t>
  </si>
  <si>
    <t>20.02.2004 - 22.12.2004</t>
  </si>
  <si>
    <t>15.01.2004 - 08.12.2004</t>
  </si>
  <si>
    <t>19.02.2004 - 27.12.2004</t>
  </si>
  <si>
    <t>27.01.2005 - 21.12.2005</t>
  </si>
  <si>
    <t>26.01.2005 - 14.12.2005</t>
  </si>
  <si>
    <t>28.01.2005 - 22.12.2005</t>
  </si>
  <si>
    <t>13.01.2005 - 08.12.2005</t>
  </si>
  <si>
    <t>26.01.2005 - 15.12.2005</t>
  </si>
  <si>
    <t>29.01.2006 - 20.12.2006</t>
  </si>
  <si>
    <t>26.01.2006 - 13.12.2006</t>
  </si>
  <si>
    <t>30.01.2006 - 21.12.2006</t>
  </si>
  <si>
    <t>12.01.2006 - 07.12.2006</t>
  </si>
  <si>
    <t>27.01.2006 - 14.12.2006</t>
  </si>
  <si>
    <t>24.01.2007 - 19.12.2007</t>
  </si>
  <si>
    <t>17.01.2007 - 10.12.2007</t>
  </si>
  <si>
    <t>25.01.2007 - 20.12.2007</t>
  </si>
  <si>
    <t>18.01.2007 - 11.12.2007</t>
  </si>
  <si>
    <t>23.01.2008 - 24.09.2008</t>
  </si>
  <si>
    <t>16.01.2008 - 10.09.2008</t>
  </si>
  <si>
    <t>24.01.2008 - 23.10.2008</t>
  </si>
  <si>
    <t>10.01.2008 - 04.12.2008</t>
  </si>
  <si>
    <t>17.01.2008 - 17.09.2008</t>
  </si>
  <si>
    <t>30.01.2009 - 24.12.2009</t>
  </si>
  <si>
    <t>29.01.2009 - 22.12.2009</t>
  </si>
  <si>
    <t>15.01.2009 - 15.12.2009</t>
  </si>
  <si>
    <t>13.01.2009 - 03.12.2009</t>
  </si>
  <si>
    <t>22.01.2009 - 24.09.2009</t>
  </si>
  <si>
    <t>27.01.2010 - 22.12.2010</t>
  </si>
  <si>
    <t>25.01.2010 - 09.12.2010</t>
  </si>
  <si>
    <t>25.01.2010 - 08.12.2010</t>
  </si>
  <si>
    <t>28.10.2010 - 21.12.2010</t>
  </si>
  <si>
    <t>14.01.2010 - 02.12.2010</t>
  </si>
  <si>
    <t>26.01.2010 -- 08.12.2010</t>
  </si>
  <si>
    <t>26.01.2011  - 21.12.2011</t>
  </si>
  <si>
    <t>19.01.2011 - 13.12.2011</t>
  </si>
  <si>
    <t>27.01.2011 - 22.12.2011</t>
  </si>
  <si>
    <t>13.01.2011 - 08.12.2011</t>
  </si>
  <si>
    <t>20.01.2011 - 14.12.2011</t>
  </si>
  <si>
    <t>18.01.2012 - 19.12.2012</t>
  </si>
  <si>
    <t>19.01.2012 - 20.12.2012</t>
  </si>
  <si>
    <t>10.01.2012 - 12.12.2012</t>
  </si>
  <si>
    <t>25.01.2012 - 06.12.2012</t>
  </si>
  <si>
    <t>17.01.2013 - 19.12.2013</t>
  </si>
  <si>
    <t>16.01.2013 - 18.12.2013</t>
  </si>
  <si>
    <t>15.01.2013 - 12.12.2013</t>
  </si>
  <si>
    <t>10.01.2013 - 05.12.2013</t>
  </si>
  <si>
    <t>Аммонийный азот (NH4/N-NH4)</t>
  </si>
  <si>
    <r>
      <t>мг О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/л</t>
    </r>
  </si>
  <si>
    <t>Количество отобранных проб воды</t>
  </si>
  <si>
    <t>максимум (максимальная концентрация)</t>
  </si>
  <si>
    <r>
      <t>мг О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/л</t>
    </r>
  </si>
  <si>
    <t>Среднеквадратическое отклонение (среднее арифметическое значение концентрации)</t>
  </si>
  <si>
    <t xml:space="preserve">максимум (максимальная концентрация) </t>
  </si>
  <si>
    <r>
      <t xml:space="preserve">краткое изложение для  реки B </t>
    </r>
    <r>
      <rPr>
        <sz val="12"/>
        <rFont val="Calibri"/>
        <family val="2"/>
      </rPr>
      <t>(заполняется автоматически)</t>
    </r>
  </si>
  <si>
    <r>
      <rPr>
        <b/>
        <sz val="12"/>
        <rFont val="Calibri"/>
        <family val="2"/>
      </rPr>
      <t>максимум (максимальная концентрация)</t>
    </r>
    <r>
      <rPr>
        <sz val="12"/>
        <rFont val="Calibri"/>
        <family val="2"/>
      </rPr>
      <t xml:space="preserve"> (MAX (Строка 6, Строка 21, Строка 36))  </t>
    </r>
  </si>
  <si>
    <r>
      <rPr>
        <b/>
        <sz val="12"/>
        <rFont val="Calibri"/>
        <family val="2"/>
      </rPr>
      <t>минимум (минимальная концентрация)</t>
    </r>
    <r>
      <rPr>
        <sz val="12"/>
        <rFont val="Calibri"/>
        <family val="2"/>
      </rPr>
      <t xml:space="preserve"> (MIN (Строка 7, Строка 22, Строка 37))</t>
    </r>
  </si>
  <si>
    <r>
      <rPr>
        <b/>
        <sz val="12"/>
        <rFont val="Calibri"/>
        <family val="2"/>
      </rPr>
      <t>среднее</t>
    </r>
    <r>
      <rPr>
        <sz val="12"/>
        <rFont val="Calibri"/>
        <family val="2"/>
      </rPr>
      <t xml:space="preserve"> ((Строка 8 + Строка 23 + Строка 38) /n)</t>
    </r>
  </si>
  <si>
    <r>
      <rPr>
        <b/>
        <sz val="12"/>
        <rFont val="Calibri"/>
        <family val="2"/>
      </rPr>
      <t xml:space="preserve">максимум (максимальная концентрация) </t>
    </r>
    <r>
      <rPr>
        <sz val="12"/>
        <rFont val="Calibri"/>
        <family val="2"/>
      </rPr>
      <t>(MAX (Строка 13, Строка 28, Строка 43))</t>
    </r>
  </si>
  <si>
    <r>
      <rPr>
        <b/>
        <sz val="12"/>
        <rFont val="Calibri"/>
        <family val="2"/>
      </rPr>
      <t>минимум (минимальная концентрация)</t>
    </r>
    <r>
      <rPr>
        <sz val="12"/>
        <rFont val="Calibri"/>
        <family val="2"/>
      </rPr>
      <t xml:space="preserve"> (MIN (Строка 14, Строка 29, Строка 44))</t>
    </r>
  </si>
  <si>
    <r>
      <rPr>
        <b/>
        <sz val="12"/>
        <rFont val="Calibri"/>
        <family val="2"/>
      </rPr>
      <t xml:space="preserve">среднее </t>
    </r>
    <r>
      <rPr>
        <sz val="12"/>
        <rFont val="Calibri"/>
        <family val="2"/>
      </rPr>
      <t>((Строка 15 + Строка 30 + Строка 45) /n)</t>
    </r>
  </si>
  <si>
    <r>
      <t xml:space="preserve">краткое изложение для  реки C </t>
    </r>
    <r>
      <rPr>
        <sz val="12"/>
        <rFont val="Calibri"/>
        <family val="2"/>
      </rPr>
      <t>(заполняется автоматически)</t>
    </r>
  </si>
  <si>
    <r>
      <rPr>
        <b/>
        <sz val="12"/>
        <rFont val="Calibri"/>
        <family val="2"/>
      </rPr>
      <t>максимум (максимальная концентрация)</t>
    </r>
    <r>
      <rPr>
        <sz val="12"/>
        <rFont val="Calibri"/>
        <family val="2"/>
      </rPr>
      <t xml:space="preserve"> (MAX (Строка 6))  </t>
    </r>
  </si>
  <si>
    <r>
      <rPr>
        <b/>
        <sz val="12"/>
        <rFont val="Calibri"/>
        <family val="2"/>
      </rPr>
      <t>минимум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(минимальная концентрация)</t>
    </r>
    <r>
      <rPr>
        <sz val="12"/>
        <rFont val="Calibri"/>
        <family val="2"/>
      </rPr>
      <t xml:space="preserve"> (MIN (Строка 7))</t>
    </r>
  </si>
  <si>
    <r>
      <rPr>
        <b/>
        <sz val="12"/>
        <rFont val="Calibri"/>
        <family val="2"/>
      </rPr>
      <t>среднее</t>
    </r>
    <r>
      <rPr>
        <sz val="12"/>
        <rFont val="Calibri"/>
        <family val="2"/>
      </rPr>
      <t xml:space="preserve"> ((Строка 8) /n)</t>
    </r>
  </si>
  <si>
    <r>
      <rPr>
        <b/>
        <sz val="12"/>
        <rFont val="Calibri"/>
        <family val="2"/>
      </rPr>
      <t xml:space="preserve">максимум (максимальная концентрация) </t>
    </r>
    <r>
      <rPr>
        <sz val="12"/>
        <rFont val="Calibri"/>
        <family val="2"/>
      </rPr>
      <t>(MAX (Строка 13))</t>
    </r>
  </si>
  <si>
    <t>23.01.2014 - 18.12.2014</t>
  </si>
  <si>
    <t>16.01.2014 - 11.12.2014</t>
  </si>
  <si>
    <t>14.01.2014 - 04.12.2014</t>
  </si>
  <si>
    <t>22.01.2014 - 17.12.2014</t>
  </si>
  <si>
    <t>659,89 км</t>
  </si>
  <si>
    <t>395,04 км</t>
  </si>
  <si>
    <t>0 км</t>
  </si>
  <si>
    <t>51,91 км</t>
  </si>
  <si>
    <t>569,118 км</t>
  </si>
  <si>
    <t>349,74 км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</si>
</sst>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&quot;;\-#,##0&quot;lei&quot;"/>
    <numFmt numFmtId="165" formatCode="#,##0&quot;lei&quot;;[Red]\-#,##0&quot;lei&quot;"/>
    <numFmt numFmtId="166" formatCode="#,##0.00&quot;lei&quot;;\-#,##0.00&quot;lei&quot;"/>
    <numFmt numFmtId="167" formatCode="#,##0.00&quot;lei&quot;;[Red]\-#,##0.00&quot;lei&quot;"/>
    <numFmt numFmtId="168" formatCode="_-* #,##0&quot;lei&quot;_-;\-* #,##0&quot;lei&quot;_-;_-* &quot;-&quot;&quot;lei&quot;_-;_-@_-"/>
    <numFmt numFmtId="169" formatCode="_-* #,##0_l_e_i_-;\-* #,##0_l_e_i_-;_-* &quot;-&quot;_l_e_i_-;_-@_-"/>
    <numFmt numFmtId="170" formatCode="_-* #,##0.00&quot;lei&quot;_-;\-* #,##0.00&quot;lei&quot;_-;_-* &quot;-&quot;??&quot;lei&quot;_-;_-@_-"/>
    <numFmt numFmtId="171" formatCode="_-* #,##0.00_l_e_i_-;\-* #,##0.00_l_e_i_-;_-* &quot;-&quot;??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F800]dddd\,\ mmmm\ dd\,\ yyyy"/>
    <numFmt numFmtId="215" formatCode="[$-FC19]d\ mmmm\ yyyy\ &quot;г.&quot;"/>
  </numFmts>
  <fonts count="56">
    <font>
      <sz val="11"/>
      <color indexed="8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vertAlign val="subscript"/>
      <sz val="14"/>
      <name val="Calibri"/>
      <family val="2"/>
    </font>
    <font>
      <u val="single"/>
      <sz val="11"/>
      <color indexed="3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-BoldItalic"/>
      <family val="0"/>
    </font>
    <font>
      <sz val="12"/>
      <color indexed="8"/>
      <name val="Times-BoldItalic"/>
      <family val="0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5" borderId="12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0" fontId="4" fillId="35" borderId="16" xfId="0" applyFont="1" applyFill="1" applyBorder="1" applyAlignment="1" applyProtection="1">
      <alignment horizontal="center" vertical="top" wrapText="1"/>
      <protection locked="0"/>
    </xf>
    <xf numFmtId="0" fontId="4" fillId="35" borderId="14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0" fontId="13" fillId="33" borderId="0" xfId="0" applyFont="1" applyFill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4" fillId="35" borderId="13" xfId="0" applyFont="1" applyFill="1" applyBorder="1" applyAlignment="1" applyProtection="1">
      <alignment horizontal="center" vertical="top" wrapText="1"/>
      <protection locked="0"/>
    </xf>
    <xf numFmtId="0" fontId="4" fillId="35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9" xfId="0" applyFont="1" applyFill="1" applyBorder="1" applyAlignment="1" applyProtection="1">
      <alignment horizontal="center" vertical="top" wrapText="1"/>
      <protection locked="0"/>
    </xf>
    <xf numFmtId="0" fontId="4" fillId="33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4" fillId="35" borderId="12" xfId="0" applyFont="1" applyFill="1" applyBorder="1" applyAlignment="1" applyProtection="1">
      <alignment horizontal="center" vertical="top" wrapText="1"/>
      <protection locked="0"/>
    </xf>
    <xf numFmtId="214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214" fontId="4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5" borderId="14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14" fontId="4" fillId="35" borderId="12" xfId="0" applyNumberFormat="1" applyFont="1" applyFill="1" applyBorder="1" applyAlignment="1" applyProtection="1">
      <alignment horizontal="center" vertical="top" wrapText="1"/>
      <protection locked="0"/>
    </xf>
    <xf numFmtId="14" fontId="4" fillId="35" borderId="0" xfId="0" applyNumberFormat="1" applyFont="1" applyFill="1" applyBorder="1" applyAlignment="1" applyProtection="1">
      <alignment horizontal="center" vertical="top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214" fontId="4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 vertical="top"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5" borderId="12" xfId="0" applyFont="1" applyFill="1" applyBorder="1" applyAlignment="1" applyProtection="1">
      <alignment horizontal="center" vertical="top" wrapText="1"/>
      <protection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4" fillId="35" borderId="15" xfId="0" applyFont="1" applyFill="1" applyBorder="1" applyAlignment="1" applyProtection="1">
      <alignment horizontal="center" vertical="top" wrapText="1"/>
      <protection/>
    </xf>
    <xf numFmtId="0" fontId="4" fillId="33" borderId="18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5" borderId="12" xfId="0" applyFont="1" applyFill="1" applyBorder="1" applyAlignment="1" applyProtection="1">
      <alignment horizontal="center" vertical="top" wrapText="1"/>
      <protection locked="0"/>
    </xf>
    <xf numFmtId="0" fontId="4" fillId="35" borderId="14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14" fontId="4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center" vertical="top" wrapText="1"/>
      <protection locked="0"/>
    </xf>
    <xf numFmtId="0" fontId="4" fillId="35" borderId="13" xfId="0" applyFont="1" applyFill="1" applyBorder="1" applyAlignment="1">
      <alignment horizontal="center" vertical="top"/>
    </xf>
    <xf numFmtId="0" fontId="4" fillId="0" borderId="14" xfId="0" applyFont="1" applyBorder="1" applyAlignment="1" applyProtection="1">
      <alignment/>
      <protection locked="0"/>
    </xf>
    <xf numFmtId="0" fontId="4" fillId="35" borderId="14" xfId="0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/>
      <protection locked="0"/>
    </xf>
    <xf numFmtId="0" fontId="4" fillId="35" borderId="10" xfId="0" applyFont="1" applyFill="1" applyBorder="1" applyAlignment="1">
      <alignment horizontal="center" vertical="top"/>
    </xf>
    <xf numFmtId="0" fontId="4" fillId="33" borderId="15" xfId="0" applyFont="1" applyFill="1" applyBorder="1" applyAlignment="1" applyProtection="1">
      <alignment horizontal="center" vertical="top" wrapText="1"/>
      <protection locked="0"/>
    </xf>
    <xf numFmtId="0" fontId="4" fillId="35" borderId="15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0" fontId="4" fillId="35" borderId="16" xfId="0" applyFont="1" applyFill="1" applyBorder="1" applyAlignment="1" applyProtection="1">
      <alignment horizontal="center" vertical="top" wrapText="1"/>
      <protection locked="0"/>
    </xf>
    <xf numFmtId="0" fontId="4" fillId="35" borderId="18" xfId="0" applyFont="1" applyFill="1" applyBorder="1" applyAlignment="1" applyProtection="1">
      <alignment horizontal="center" vertical="top" wrapText="1"/>
      <protection locked="0"/>
    </xf>
    <xf numFmtId="14" fontId="4" fillId="35" borderId="0" xfId="0" applyNumberFormat="1" applyFont="1" applyFill="1" applyBorder="1" applyAlignment="1" applyProtection="1">
      <alignment horizontal="center" vertical="top" wrapText="1"/>
      <protection locked="0"/>
    </xf>
    <xf numFmtId="0" fontId="4" fillId="35" borderId="14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5" borderId="12" xfId="0" applyFont="1" applyFill="1" applyBorder="1" applyAlignment="1" applyProtection="1">
      <alignment horizontal="center" vertical="top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4" fillId="35" borderId="18" xfId="0" applyFont="1" applyFill="1" applyBorder="1" applyAlignment="1">
      <alignment/>
    </xf>
    <xf numFmtId="14" fontId="4" fillId="35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>
      <alignment horizontal="center" vertical="top"/>
    </xf>
    <xf numFmtId="0" fontId="4" fillId="35" borderId="17" xfId="0" applyFont="1" applyFill="1" applyBorder="1" applyAlignment="1">
      <alignment horizontal="center" vertical="top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left" vertical="center" wrapText="1"/>
      <protection locked="0"/>
    </xf>
    <xf numFmtId="0" fontId="4" fillId="35" borderId="19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center" vertical="top" wrapText="1"/>
      <protection/>
    </xf>
    <xf numFmtId="0" fontId="4" fillId="35" borderId="12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14" fontId="4" fillId="35" borderId="13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17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3" fillId="34" borderId="16" xfId="0" applyFont="1" applyFill="1" applyBorder="1" applyAlignment="1" applyProtection="1">
      <alignment horizontal="center" vertical="top" wrapText="1"/>
      <protection locked="0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justify"/>
    </xf>
    <xf numFmtId="0" fontId="1" fillId="0" borderId="0" xfId="0" applyFont="1" applyBorder="1" applyAlignment="1">
      <alignment/>
    </xf>
    <xf numFmtId="0" fontId="1" fillId="33" borderId="21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6" fillId="33" borderId="22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6" xfId="0" applyFont="1" applyFill="1" applyBorder="1" applyAlignment="1" applyProtection="1">
      <alignment horizontal="center" vertical="top"/>
      <protection/>
    </xf>
    <xf numFmtId="0" fontId="3" fillId="34" borderId="17" xfId="0" applyFont="1" applyFill="1" applyBorder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justify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3" fillId="35" borderId="0" xfId="0" applyFont="1" applyFill="1" applyAlignment="1" applyProtection="1">
      <alignment horizontal="left" wrapText="1"/>
      <protection locked="0"/>
    </xf>
    <xf numFmtId="0" fontId="3" fillId="33" borderId="22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0" fontId="3" fillId="33" borderId="23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3" fillId="34" borderId="16" xfId="0" applyFont="1" applyFill="1" applyBorder="1" applyAlignment="1" applyProtection="1">
      <alignment horizontal="center" vertical="top" wrapText="1"/>
      <protection locked="0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left" wrapText="1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0">
      <selection activeCell="E23" sqref="E23"/>
    </sheetView>
  </sheetViews>
  <sheetFormatPr defaultColWidth="9.140625" defaultRowHeight="15"/>
  <cols>
    <col min="2" max="2" width="21.00390625" style="0" customWidth="1"/>
  </cols>
  <sheetData>
    <row r="1" spans="1:13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>
      <c r="A3" s="8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84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8.75">
      <c r="A5" s="195" t="s">
        <v>52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5.75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>
      <c r="A7" s="194" t="s">
        <v>53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5.75">
      <c r="A8" s="194" t="s">
        <v>54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spans="1:13" ht="15.75">
      <c r="A9" s="8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5.75">
      <c r="A10" s="194" t="s">
        <v>55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15.75">
      <c r="A11" s="8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5.75">
      <c r="A12" s="8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.7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</row>
    <row r="14" spans="1:13" ht="15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1:13" ht="15.75">
      <c r="A15" s="86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20.25">
      <c r="A16" s="8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8.75">
      <c r="A17" s="8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ht="15.75">
      <c r="A18" s="194" t="s">
        <v>56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13" ht="15.75">
      <c r="A19" s="84"/>
      <c r="B19" s="83"/>
      <c r="C19" s="83"/>
      <c r="D19" s="83" t="s">
        <v>57</v>
      </c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5">
      <c r="A20" s="191" t="s">
        <v>58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</row>
    <row r="21" spans="1:13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5">
      <c r="A22" s="191" t="s">
        <v>0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</row>
  </sheetData>
  <sheetProtection/>
  <mergeCells count="9">
    <mergeCell ref="A22:M22"/>
    <mergeCell ref="A13:M13"/>
    <mergeCell ref="A14:M14"/>
    <mergeCell ref="A18:M18"/>
    <mergeCell ref="A20:M20"/>
    <mergeCell ref="A5:M5"/>
    <mergeCell ref="A7:M7"/>
    <mergeCell ref="A8:M8"/>
    <mergeCell ref="A10:M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85" zoomScaleNormal="85" zoomScalePageLayoutView="0" workbookViewId="0" topLeftCell="A1">
      <selection activeCell="W51" sqref="W51"/>
    </sheetView>
  </sheetViews>
  <sheetFormatPr defaultColWidth="9.140625" defaultRowHeight="15"/>
  <cols>
    <col min="1" max="1" width="3.7109375" style="6" customWidth="1"/>
    <col min="2" max="2" width="26.421875" style="6" customWidth="1"/>
    <col min="3" max="3" width="16.140625" style="6" customWidth="1"/>
    <col min="4" max="4" width="11.8515625" style="6" customWidth="1"/>
    <col min="5" max="5" width="11.57421875" style="6" customWidth="1"/>
    <col min="6" max="6" width="11.7109375" style="6" customWidth="1"/>
    <col min="7" max="20" width="12.00390625" style="6" customWidth="1"/>
    <col min="21" max="16384" width="9.140625" style="6" customWidth="1"/>
  </cols>
  <sheetData>
    <row r="1" spans="1:19" ht="36.75" customHeight="1">
      <c r="A1" s="4"/>
      <c r="B1" s="220" t="s">
        <v>38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5.7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"/>
    </row>
    <row r="3" spans="1:19" ht="16.5" thickBot="1">
      <c r="A3" s="9"/>
      <c r="B3" s="10" t="s">
        <v>2</v>
      </c>
      <c r="C3" s="221" t="s">
        <v>39</v>
      </c>
      <c r="D3" s="222"/>
      <c r="E3" s="222"/>
      <c r="F3" s="222"/>
      <c r="G3" s="22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/>
    </row>
    <row r="4" spans="1:19" ht="15">
      <c r="A4" s="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5"/>
    </row>
    <row r="5" spans="1:19" ht="15">
      <c r="A5" s="13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</row>
    <row r="6" spans="1:19" ht="15.75">
      <c r="A6" s="13"/>
      <c r="B6" s="15" t="s">
        <v>4</v>
      </c>
      <c r="C6" s="67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</row>
    <row r="7" spans="1:19" ht="16.5" thickBot="1">
      <c r="A7" s="13"/>
      <c r="B7" s="1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49.5" customHeight="1" thickBot="1">
      <c r="A8" s="16">
        <v>1</v>
      </c>
      <c r="B8" s="17" t="s">
        <v>3</v>
      </c>
      <c r="C8" s="196" t="s">
        <v>171</v>
      </c>
      <c r="D8" s="197"/>
      <c r="E8" s="197"/>
      <c r="F8" s="197"/>
      <c r="G8" s="19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5"/>
    </row>
    <row r="9" spans="1:19" s="20" customFormat="1" ht="16.5" thickBot="1">
      <c r="A9" s="1"/>
      <c r="B9" s="1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"/>
    </row>
    <row r="10" spans="1:20" s="20" customFormat="1" ht="16.5" customHeight="1" thickBot="1">
      <c r="A10" s="21"/>
      <c r="B10" s="64"/>
      <c r="C10" s="200" t="s">
        <v>7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2"/>
    </row>
    <row r="11" spans="1:20" s="20" customFormat="1" ht="16.5" thickBot="1">
      <c r="A11" s="22"/>
      <c r="B11" s="23"/>
      <c r="C11" s="24" t="s">
        <v>8</v>
      </c>
      <c r="D11" s="24">
        <v>1990</v>
      </c>
      <c r="E11" s="24">
        <v>1995</v>
      </c>
      <c r="F11" s="24">
        <v>2000</v>
      </c>
      <c r="G11" s="24">
        <v>2001</v>
      </c>
      <c r="H11" s="24">
        <v>2002</v>
      </c>
      <c r="I11" s="24">
        <v>2003</v>
      </c>
      <c r="J11" s="24">
        <v>2004</v>
      </c>
      <c r="K11" s="24">
        <v>2005</v>
      </c>
      <c r="L11" s="24">
        <v>2006</v>
      </c>
      <c r="M11" s="24">
        <v>2007</v>
      </c>
      <c r="N11" s="24">
        <v>2008</v>
      </c>
      <c r="O11" s="24">
        <v>2009</v>
      </c>
      <c r="P11" s="24">
        <v>2010</v>
      </c>
      <c r="Q11" s="24">
        <v>2011</v>
      </c>
      <c r="R11" s="24">
        <v>2012</v>
      </c>
      <c r="S11" s="24">
        <v>2013</v>
      </c>
      <c r="T11" s="97">
        <v>2014</v>
      </c>
    </row>
    <row r="12" spans="1:20" s="20" customFormat="1" ht="16.5" thickBot="1">
      <c r="A12" s="22">
        <v>2</v>
      </c>
      <c r="B12" s="25" t="s">
        <v>12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98"/>
    </row>
    <row r="13" spans="1:20" s="20" customFormat="1" ht="49.5" customHeight="1" thickBot="1">
      <c r="A13" s="22">
        <v>3</v>
      </c>
      <c r="B13" s="28" t="s">
        <v>11</v>
      </c>
      <c r="C13" s="26" t="s">
        <v>13</v>
      </c>
      <c r="D13" s="90" t="s">
        <v>59</v>
      </c>
      <c r="E13" s="89" t="s">
        <v>60</v>
      </c>
      <c r="F13" s="90" t="s">
        <v>75</v>
      </c>
      <c r="G13" s="90" t="s">
        <v>79</v>
      </c>
      <c r="H13" s="90" t="s">
        <v>87</v>
      </c>
      <c r="I13" s="90" t="s">
        <v>90</v>
      </c>
      <c r="J13" s="90" t="s">
        <v>97</v>
      </c>
      <c r="K13" s="89" t="s">
        <v>102</v>
      </c>
      <c r="L13" s="90" t="s">
        <v>107</v>
      </c>
      <c r="M13" s="90" t="s">
        <v>112</v>
      </c>
      <c r="N13" s="90" t="s">
        <v>116</v>
      </c>
      <c r="O13" s="90" t="s">
        <v>122</v>
      </c>
      <c r="P13" s="90" t="s">
        <v>126</v>
      </c>
      <c r="Q13" s="90" t="s">
        <v>132</v>
      </c>
      <c r="R13" s="90" t="s">
        <v>137</v>
      </c>
      <c r="S13" s="90" t="s">
        <v>142</v>
      </c>
      <c r="T13" s="190" t="s">
        <v>167</v>
      </c>
    </row>
    <row r="14" spans="1:20" s="20" customFormat="1" ht="32.25" thickBot="1">
      <c r="A14" s="22">
        <v>4</v>
      </c>
      <c r="B14" s="29" t="s">
        <v>22</v>
      </c>
      <c r="C14" s="30" t="s">
        <v>1</v>
      </c>
      <c r="D14" s="27">
        <v>25</v>
      </c>
      <c r="E14" s="27">
        <v>25</v>
      </c>
      <c r="F14" s="27">
        <v>2</v>
      </c>
      <c r="G14" s="27">
        <v>5</v>
      </c>
      <c r="H14" s="27">
        <v>11</v>
      </c>
      <c r="I14" s="27">
        <v>10</v>
      </c>
      <c r="J14" s="27">
        <v>10</v>
      </c>
      <c r="K14" s="27">
        <v>12</v>
      </c>
      <c r="L14" s="27">
        <v>12</v>
      </c>
      <c r="M14" s="27">
        <v>12</v>
      </c>
      <c r="N14" s="27">
        <v>9</v>
      </c>
      <c r="O14" s="27">
        <v>11</v>
      </c>
      <c r="P14" s="27">
        <v>12</v>
      </c>
      <c r="Q14" s="27">
        <v>12</v>
      </c>
      <c r="R14" s="27">
        <v>12</v>
      </c>
      <c r="S14" s="27">
        <v>12</v>
      </c>
      <c r="T14" s="99">
        <v>8</v>
      </c>
    </row>
    <row r="15" spans="1:20" s="20" customFormat="1" ht="48" thickBot="1">
      <c r="A15" s="22">
        <v>6</v>
      </c>
      <c r="B15" s="28" t="s">
        <v>23</v>
      </c>
      <c r="C15" s="31" t="s">
        <v>24</v>
      </c>
      <c r="D15" s="27">
        <v>4.45</v>
      </c>
      <c r="E15" s="27">
        <v>4.29</v>
      </c>
      <c r="F15" s="27">
        <v>2.8</v>
      </c>
      <c r="G15" s="27">
        <v>2.96</v>
      </c>
      <c r="H15" s="27">
        <v>3.29</v>
      </c>
      <c r="I15" s="27">
        <v>3.32</v>
      </c>
      <c r="J15" s="27">
        <v>3.59</v>
      </c>
      <c r="K15" s="27">
        <v>3.35</v>
      </c>
      <c r="L15" s="27">
        <v>3.47</v>
      </c>
      <c r="M15" s="27">
        <v>3.27</v>
      </c>
      <c r="N15" s="27">
        <v>2.8</v>
      </c>
      <c r="O15" s="27">
        <v>2.96</v>
      </c>
      <c r="P15" s="27">
        <v>2.83</v>
      </c>
      <c r="Q15" s="27">
        <v>2.66</v>
      </c>
      <c r="R15" s="27">
        <v>2.67</v>
      </c>
      <c r="S15" s="27">
        <v>3.66</v>
      </c>
      <c r="T15" s="100">
        <v>2.65</v>
      </c>
    </row>
    <row r="16" spans="1:20" s="20" customFormat="1" ht="19.5" thickBot="1">
      <c r="A16" s="22">
        <v>7</v>
      </c>
      <c r="B16" s="32" t="s">
        <v>25</v>
      </c>
      <c r="C16" s="31" t="s">
        <v>24</v>
      </c>
      <c r="D16" s="27">
        <v>0.4</v>
      </c>
      <c r="E16" s="27">
        <v>0.96</v>
      </c>
      <c r="F16" s="27">
        <v>2.14</v>
      </c>
      <c r="G16" s="27">
        <v>1.66</v>
      </c>
      <c r="H16" s="27">
        <v>1.8</v>
      </c>
      <c r="I16" s="27">
        <v>1.01</v>
      </c>
      <c r="J16" s="27">
        <v>1.84</v>
      </c>
      <c r="K16" s="27">
        <v>1.83</v>
      </c>
      <c r="L16" s="27">
        <v>1.19</v>
      </c>
      <c r="M16" s="27">
        <v>1.66</v>
      </c>
      <c r="N16" s="27">
        <v>1.95</v>
      </c>
      <c r="O16" s="27">
        <v>1.51</v>
      </c>
      <c r="P16" s="27">
        <v>1.35</v>
      </c>
      <c r="Q16" s="27">
        <v>1.36</v>
      </c>
      <c r="R16" s="27">
        <v>1.63</v>
      </c>
      <c r="S16" s="27">
        <v>2</v>
      </c>
      <c r="T16" s="99">
        <v>2.04</v>
      </c>
    </row>
    <row r="17" spans="1:20" s="20" customFormat="1" ht="19.5" thickBot="1">
      <c r="A17" s="22">
        <v>8</v>
      </c>
      <c r="B17" s="33" t="s">
        <v>10</v>
      </c>
      <c r="C17" s="31" t="s">
        <v>24</v>
      </c>
      <c r="D17" s="27">
        <v>2.209</v>
      </c>
      <c r="E17" s="27">
        <v>2.175</v>
      </c>
      <c r="F17" s="27">
        <v>2.47</v>
      </c>
      <c r="G17" s="27">
        <v>2.22</v>
      </c>
      <c r="H17" s="27">
        <v>2.657</v>
      </c>
      <c r="I17" s="27">
        <v>2.296</v>
      </c>
      <c r="J17" s="27">
        <v>2.678</v>
      </c>
      <c r="K17" s="27">
        <v>2.69</v>
      </c>
      <c r="L17" s="27">
        <v>2.24</v>
      </c>
      <c r="M17" s="27">
        <v>2.13</v>
      </c>
      <c r="N17" s="27">
        <v>2.33</v>
      </c>
      <c r="O17" s="27">
        <v>2.1</v>
      </c>
      <c r="P17" s="27">
        <v>2.05</v>
      </c>
      <c r="Q17" s="27">
        <v>2.04</v>
      </c>
      <c r="R17" s="27">
        <v>2.09</v>
      </c>
      <c r="S17" s="27">
        <v>2.55</v>
      </c>
      <c r="T17" s="100">
        <v>2.44</v>
      </c>
    </row>
    <row r="18" spans="1:20" s="20" customFormat="1" ht="63.75" thickBot="1">
      <c r="A18" s="22">
        <v>9</v>
      </c>
      <c r="B18" s="17" t="s">
        <v>26</v>
      </c>
      <c r="C18" s="65" t="s">
        <v>24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01"/>
    </row>
    <row r="19" spans="1:20" s="20" customFormat="1" ht="16.5" thickBot="1">
      <c r="A19" s="35"/>
      <c r="B19" s="64"/>
      <c r="C19" s="203" t="s">
        <v>27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5"/>
    </row>
    <row r="20" spans="1:20" s="20" customFormat="1" ht="16.5" thickBot="1">
      <c r="A20" s="22"/>
      <c r="B20" s="24"/>
      <c r="C20" s="24" t="s">
        <v>8</v>
      </c>
      <c r="D20" s="24">
        <v>1990</v>
      </c>
      <c r="E20" s="24">
        <v>1995</v>
      </c>
      <c r="F20" s="24">
        <v>2000</v>
      </c>
      <c r="G20" s="24">
        <v>2001</v>
      </c>
      <c r="H20" s="24">
        <v>2002</v>
      </c>
      <c r="I20" s="24">
        <v>2003</v>
      </c>
      <c r="J20" s="24">
        <v>2004</v>
      </c>
      <c r="K20" s="24">
        <v>2005</v>
      </c>
      <c r="L20" s="24">
        <v>2006</v>
      </c>
      <c r="M20" s="24">
        <v>2007</v>
      </c>
      <c r="N20" s="24">
        <v>2008</v>
      </c>
      <c r="O20" s="24">
        <v>2009</v>
      </c>
      <c r="P20" s="24">
        <v>2010</v>
      </c>
      <c r="Q20" s="24">
        <v>2011</v>
      </c>
      <c r="R20" s="24">
        <v>2012</v>
      </c>
      <c r="S20" s="24">
        <v>2013</v>
      </c>
      <c r="T20" s="75">
        <v>2014</v>
      </c>
    </row>
    <row r="21" spans="1:20" s="20" customFormat="1" ht="16.5" thickBot="1">
      <c r="A21" s="22">
        <v>10</v>
      </c>
      <c r="B21" s="25" t="s">
        <v>12</v>
      </c>
      <c r="C21" s="36"/>
      <c r="D21" s="37"/>
      <c r="E21" s="38"/>
      <c r="F21" s="37"/>
      <c r="G21" s="38"/>
      <c r="H21" s="37"/>
      <c r="I21" s="37"/>
      <c r="J21" s="37"/>
      <c r="K21" s="38"/>
      <c r="L21" s="37"/>
      <c r="M21" s="38"/>
      <c r="N21" s="37"/>
      <c r="O21" s="38"/>
      <c r="P21" s="37"/>
      <c r="Q21" s="38"/>
      <c r="R21" s="37"/>
      <c r="S21" s="37"/>
      <c r="T21" s="70"/>
    </row>
    <row r="22" spans="1:20" s="20" customFormat="1" ht="49.5" customHeight="1" thickBot="1">
      <c r="A22" s="22">
        <v>11</v>
      </c>
      <c r="B22" s="26" t="s">
        <v>11</v>
      </c>
      <c r="C22" s="26" t="s">
        <v>13</v>
      </c>
      <c r="D22" s="90" t="s">
        <v>59</v>
      </c>
      <c r="E22" s="89" t="s">
        <v>60</v>
      </c>
      <c r="F22" s="91" t="s">
        <v>75</v>
      </c>
      <c r="G22" s="92" t="s">
        <v>79</v>
      </c>
      <c r="H22" s="96" t="s">
        <v>87</v>
      </c>
      <c r="I22" s="90" t="s">
        <v>90</v>
      </c>
      <c r="J22" s="39"/>
      <c r="K22" s="89" t="s">
        <v>102</v>
      </c>
      <c r="L22" s="90" t="s">
        <v>107</v>
      </c>
      <c r="M22" s="90" t="s">
        <v>112</v>
      </c>
      <c r="N22" s="90" t="s">
        <v>116</v>
      </c>
      <c r="O22" s="90" t="s">
        <v>122</v>
      </c>
      <c r="P22" s="90" t="s">
        <v>126</v>
      </c>
      <c r="Q22" s="90" t="s">
        <v>132</v>
      </c>
      <c r="R22" s="90" t="s">
        <v>137</v>
      </c>
      <c r="S22" s="90" t="s">
        <v>142</v>
      </c>
      <c r="T22" s="190" t="s">
        <v>167</v>
      </c>
    </row>
    <row r="23" spans="1:20" s="20" customFormat="1" ht="32.25" thickBot="1">
      <c r="A23" s="22">
        <v>12</v>
      </c>
      <c r="B23" s="29" t="s">
        <v>22</v>
      </c>
      <c r="C23" s="41" t="s">
        <v>1</v>
      </c>
      <c r="D23" s="37">
        <v>25</v>
      </c>
      <c r="E23" s="38">
        <v>18</v>
      </c>
      <c r="F23" s="37">
        <v>2</v>
      </c>
      <c r="G23" s="38">
        <v>5</v>
      </c>
      <c r="H23" s="37">
        <v>11</v>
      </c>
      <c r="I23" s="37">
        <v>10</v>
      </c>
      <c r="J23" s="37"/>
      <c r="K23" s="38">
        <v>12</v>
      </c>
      <c r="L23" s="37">
        <v>12</v>
      </c>
      <c r="M23" s="38">
        <v>12</v>
      </c>
      <c r="N23" s="37">
        <v>9</v>
      </c>
      <c r="O23" s="38">
        <v>11</v>
      </c>
      <c r="P23" s="37">
        <v>12</v>
      </c>
      <c r="Q23" s="27">
        <v>12</v>
      </c>
      <c r="R23" s="27">
        <v>12</v>
      </c>
      <c r="S23" s="27">
        <v>12</v>
      </c>
      <c r="T23" s="99">
        <v>8</v>
      </c>
    </row>
    <row r="24" spans="1:20" s="20" customFormat="1" ht="48" thickBot="1">
      <c r="A24" s="22">
        <v>13</v>
      </c>
      <c r="B24" s="26" t="s">
        <v>23</v>
      </c>
      <c r="C24" s="42" t="s">
        <v>9</v>
      </c>
      <c r="D24" s="39">
        <v>0.88</v>
      </c>
      <c r="E24" s="40">
        <v>0.52</v>
      </c>
      <c r="F24" s="39">
        <v>0.49</v>
      </c>
      <c r="G24" s="40">
        <v>0.88</v>
      </c>
      <c r="H24" s="39">
        <v>1.27</v>
      </c>
      <c r="I24" s="39">
        <v>1.03</v>
      </c>
      <c r="J24" s="39"/>
      <c r="K24" s="40">
        <v>0.88</v>
      </c>
      <c r="L24" s="39">
        <v>0.53</v>
      </c>
      <c r="M24" s="40">
        <v>0.54</v>
      </c>
      <c r="N24" s="39">
        <v>0.9</v>
      </c>
      <c r="O24" s="40">
        <v>0.56</v>
      </c>
      <c r="P24" s="39">
        <v>0.4</v>
      </c>
      <c r="Q24" s="40">
        <v>0.56</v>
      </c>
      <c r="R24" s="39">
        <v>0.76</v>
      </c>
      <c r="S24" s="39">
        <v>0.53</v>
      </c>
      <c r="T24" s="101">
        <v>0.4</v>
      </c>
    </row>
    <row r="25" spans="1:20" s="20" customFormat="1" ht="16.5" thickBot="1">
      <c r="A25" s="22">
        <v>14</v>
      </c>
      <c r="B25" s="33" t="s">
        <v>25</v>
      </c>
      <c r="C25" s="31" t="s">
        <v>9</v>
      </c>
      <c r="D25" s="37">
        <v>0.1</v>
      </c>
      <c r="E25" s="38">
        <v>0.17</v>
      </c>
      <c r="F25" s="37">
        <v>0.21</v>
      </c>
      <c r="G25" s="38">
        <v>0.27</v>
      </c>
      <c r="H25" s="37">
        <v>0.09</v>
      </c>
      <c r="I25" s="37">
        <v>0.17</v>
      </c>
      <c r="J25" s="37"/>
      <c r="K25" s="38">
        <v>0.15</v>
      </c>
      <c r="L25" s="37">
        <v>0.09</v>
      </c>
      <c r="M25" s="38">
        <v>0.14</v>
      </c>
      <c r="N25" s="37">
        <v>0.03</v>
      </c>
      <c r="O25" s="38">
        <v>0.16</v>
      </c>
      <c r="P25" s="37">
        <v>0.07</v>
      </c>
      <c r="Q25" s="38">
        <v>0.07</v>
      </c>
      <c r="R25" s="37">
        <v>0.13</v>
      </c>
      <c r="S25" s="37">
        <v>0.03</v>
      </c>
      <c r="T25" s="101">
        <v>0.07</v>
      </c>
    </row>
    <row r="26" spans="1:20" s="20" customFormat="1" ht="16.5" thickBot="1">
      <c r="A26" s="22">
        <v>15</v>
      </c>
      <c r="B26" s="33" t="s">
        <v>10</v>
      </c>
      <c r="C26" s="31" t="s">
        <v>9</v>
      </c>
      <c r="D26" s="37">
        <v>0.421</v>
      </c>
      <c r="E26" s="38">
        <v>0.35</v>
      </c>
      <c r="F26" s="37">
        <v>0.35</v>
      </c>
      <c r="G26" s="38">
        <v>0.514</v>
      </c>
      <c r="H26" s="37">
        <v>0.436</v>
      </c>
      <c r="I26" s="37">
        <v>0.475</v>
      </c>
      <c r="J26" s="37"/>
      <c r="K26" s="38">
        <v>0.384</v>
      </c>
      <c r="L26" s="37">
        <v>0.26</v>
      </c>
      <c r="M26" s="38">
        <v>0.3</v>
      </c>
      <c r="N26" s="37">
        <v>0.33</v>
      </c>
      <c r="O26" s="38">
        <v>0.32</v>
      </c>
      <c r="P26" s="37">
        <v>0.19</v>
      </c>
      <c r="Q26" s="38">
        <v>0.23</v>
      </c>
      <c r="R26" s="37">
        <v>0.313</v>
      </c>
      <c r="S26" s="37">
        <v>0.15</v>
      </c>
      <c r="T26" s="100">
        <v>0.23</v>
      </c>
    </row>
    <row r="27" spans="1:20" s="20" customFormat="1" ht="63.75" thickBot="1">
      <c r="A27" s="43">
        <v>16</v>
      </c>
      <c r="B27" s="17" t="s">
        <v>26</v>
      </c>
      <c r="C27" s="31" t="s">
        <v>9</v>
      </c>
      <c r="D27" s="37"/>
      <c r="E27" s="38"/>
      <c r="F27" s="37"/>
      <c r="G27" s="38"/>
      <c r="H27" s="37"/>
      <c r="I27" s="37"/>
      <c r="J27" s="37"/>
      <c r="K27" s="38"/>
      <c r="L27" s="37"/>
      <c r="M27" s="38"/>
      <c r="N27" s="37"/>
      <c r="O27" s="38"/>
      <c r="P27" s="37"/>
      <c r="Q27" s="38"/>
      <c r="R27" s="37"/>
      <c r="S27" s="37"/>
      <c r="T27" s="101"/>
    </row>
    <row r="28" spans="1:19" ht="15">
      <c r="A28" s="4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"/>
    </row>
    <row r="29" spans="1:19" ht="15">
      <c r="A29" s="4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"/>
    </row>
    <row r="30" spans="1:19" s="46" customFormat="1" ht="13.5" customHeight="1">
      <c r="A30" s="13"/>
      <c r="B30" s="15" t="s">
        <v>5</v>
      </c>
      <c r="C30" s="67" t="s">
        <v>41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5"/>
    </row>
    <row r="31" spans="1:19" s="46" customFormat="1" ht="16.5" thickBot="1">
      <c r="A31" s="13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5"/>
    </row>
    <row r="32" spans="1:19" s="46" customFormat="1" ht="49.5" customHeight="1" thickBot="1">
      <c r="A32" s="47">
        <v>17</v>
      </c>
      <c r="B32" s="17" t="s">
        <v>3</v>
      </c>
      <c r="C32" s="196" t="s">
        <v>172</v>
      </c>
      <c r="D32" s="197"/>
      <c r="E32" s="197"/>
      <c r="F32" s="197"/>
      <c r="G32" s="19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5"/>
    </row>
    <row r="33" spans="1:19" s="46" customFormat="1" ht="16.5" customHeight="1" thickBot="1">
      <c r="A33" s="1"/>
      <c r="B33" s="1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45"/>
    </row>
    <row r="34" spans="1:20" s="46" customFormat="1" ht="16.5" customHeight="1" thickBot="1">
      <c r="A34" s="48"/>
      <c r="B34" s="64"/>
      <c r="C34" s="200" t="s">
        <v>7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2"/>
    </row>
    <row r="35" spans="1:20" ht="16.5" thickBot="1">
      <c r="A35" s="2"/>
      <c r="B35" s="23"/>
      <c r="C35" s="24" t="s">
        <v>8</v>
      </c>
      <c r="D35" s="24">
        <v>1990</v>
      </c>
      <c r="E35" s="24">
        <v>1995</v>
      </c>
      <c r="F35" s="24">
        <v>2000</v>
      </c>
      <c r="G35" s="24">
        <v>2001</v>
      </c>
      <c r="H35" s="24">
        <v>2002</v>
      </c>
      <c r="I35" s="24">
        <v>2003</v>
      </c>
      <c r="J35" s="24">
        <v>2004</v>
      </c>
      <c r="K35" s="24">
        <v>2005</v>
      </c>
      <c r="L35" s="24">
        <v>2006</v>
      </c>
      <c r="M35" s="24">
        <v>2007</v>
      </c>
      <c r="N35" s="24">
        <v>2008</v>
      </c>
      <c r="O35" s="24">
        <v>2009</v>
      </c>
      <c r="P35" s="24">
        <v>2010</v>
      </c>
      <c r="Q35" s="24">
        <v>2011</v>
      </c>
      <c r="R35" s="24">
        <v>2012</v>
      </c>
      <c r="S35" s="24">
        <v>2013</v>
      </c>
      <c r="T35" s="76">
        <v>2014</v>
      </c>
    </row>
    <row r="36" spans="1:20" ht="16.5" thickBot="1">
      <c r="A36" s="2">
        <v>18</v>
      </c>
      <c r="B36" s="25" t="s">
        <v>12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71"/>
    </row>
    <row r="37" spans="1:20" ht="49.5" customHeight="1" thickBot="1">
      <c r="A37" s="2">
        <v>19</v>
      </c>
      <c r="B37" s="28" t="s">
        <v>11</v>
      </c>
      <c r="C37" s="26" t="s">
        <v>13</v>
      </c>
      <c r="D37" s="88" t="s">
        <v>61</v>
      </c>
      <c r="E37" s="88" t="s">
        <v>62</v>
      </c>
      <c r="F37" s="91" t="s">
        <v>76</v>
      </c>
      <c r="G37" s="93">
        <v>37218</v>
      </c>
      <c r="H37" s="88" t="s">
        <v>88</v>
      </c>
      <c r="I37" s="88" t="s">
        <v>91</v>
      </c>
      <c r="J37" s="88" t="s">
        <v>98</v>
      </c>
      <c r="K37" s="88" t="s">
        <v>103</v>
      </c>
      <c r="L37" s="88" t="s">
        <v>108</v>
      </c>
      <c r="M37" s="88" t="s">
        <v>113</v>
      </c>
      <c r="N37" s="88" t="s">
        <v>117</v>
      </c>
      <c r="O37" s="88" t="s">
        <v>123</v>
      </c>
      <c r="P37" s="88" t="s">
        <v>127</v>
      </c>
      <c r="Q37" s="27"/>
      <c r="R37" s="27"/>
      <c r="S37" s="69"/>
      <c r="T37" s="71"/>
    </row>
    <row r="38" spans="1:20" ht="32.25" thickBot="1">
      <c r="A38" s="2">
        <v>20</v>
      </c>
      <c r="B38" s="29" t="s">
        <v>28</v>
      </c>
      <c r="C38" s="30" t="s">
        <v>1</v>
      </c>
      <c r="D38" s="27">
        <v>19</v>
      </c>
      <c r="E38" s="81">
        <v>24</v>
      </c>
      <c r="F38" s="37">
        <v>3</v>
      </c>
      <c r="G38" s="27">
        <v>1</v>
      </c>
      <c r="H38" s="27">
        <v>9</v>
      </c>
      <c r="I38" s="27">
        <v>10</v>
      </c>
      <c r="J38" s="27">
        <v>10</v>
      </c>
      <c r="K38" s="27">
        <v>11</v>
      </c>
      <c r="L38" s="27">
        <v>12</v>
      </c>
      <c r="M38" s="27">
        <v>12</v>
      </c>
      <c r="N38" s="27">
        <v>9</v>
      </c>
      <c r="O38" s="27">
        <v>11</v>
      </c>
      <c r="P38" s="27">
        <v>11</v>
      </c>
      <c r="Q38" s="27"/>
      <c r="R38" s="27"/>
      <c r="S38" s="27"/>
      <c r="T38" s="71"/>
    </row>
    <row r="39" spans="1:20" ht="48" thickBot="1">
      <c r="A39" s="2">
        <v>21</v>
      </c>
      <c r="B39" s="28" t="s">
        <v>23</v>
      </c>
      <c r="C39" s="31" t="s">
        <v>24</v>
      </c>
      <c r="D39" s="27">
        <v>3.4</v>
      </c>
      <c r="E39" s="27">
        <v>2.67</v>
      </c>
      <c r="F39" s="37">
        <v>2.3</v>
      </c>
      <c r="G39" s="27">
        <v>2.63</v>
      </c>
      <c r="H39" s="27">
        <v>3.34</v>
      </c>
      <c r="I39" s="27">
        <v>4.29</v>
      </c>
      <c r="J39" s="27">
        <v>3.62</v>
      </c>
      <c r="K39" s="27">
        <v>3.98</v>
      </c>
      <c r="L39" s="27">
        <v>3.02</v>
      </c>
      <c r="M39" s="27">
        <v>3.29</v>
      </c>
      <c r="N39" s="27">
        <v>2.48</v>
      </c>
      <c r="O39" s="27">
        <v>3.93</v>
      </c>
      <c r="P39" s="27">
        <v>2.67</v>
      </c>
      <c r="Q39" s="27"/>
      <c r="R39" s="27"/>
      <c r="S39" s="69"/>
      <c r="T39" s="71"/>
    </row>
    <row r="40" spans="1:20" ht="19.5" thickBot="1">
      <c r="A40" s="2">
        <v>22</v>
      </c>
      <c r="B40" s="32" t="s">
        <v>25</v>
      </c>
      <c r="C40" s="31" t="s">
        <v>24</v>
      </c>
      <c r="D40" s="27">
        <v>0.38</v>
      </c>
      <c r="E40" s="27">
        <v>1.1</v>
      </c>
      <c r="F40" s="27">
        <v>1.34</v>
      </c>
      <c r="G40" s="27"/>
      <c r="H40" s="27">
        <v>1.99</v>
      </c>
      <c r="I40" s="27">
        <v>1.34</v>
      </c>
      <c r="J40" s="27">
        <v>1.66</v>
      </c>
      <c r="K40" s="27">
        <v>1.66</v>
      </c>
      <c r="L40" s="27">
        <v>1.84</v>
      </c>
      <c r="M40" s="27">
        <v>1.66</v>
      </c>
      <c r="N40" s="27">
        <v>1.83</v>
      </c>
      <c r="O40" s="27">
        <v>1.36</v>
      </c>
      <c r="P40" s="27">
        <v>1.82</v>
      </c>
      <c r="Q40" s="27"/>
      <c r="R40" s="27"/>
      <c r="S40" s="27"/>
      <c r="T40" s="71"/>
    </row>
    <row r="41" spans="1:20" ht="19.5" thickBot="1">
      <c r="A41" s="2">
        <v>23</v>
      </c>
      <c r="B41" s="33" t="s">
        <v>10</v>
      </c>
      <c r="C41" s="31" t="s">
        <v>24</v>
      </c>
      <c r="D41" s="27">
        <v>1.56</v>
      </c>
      <c r="E41" s="27">
        <v>1.892</v>
      </c>
      <c r="F41" s="27">
        <v>1.77</v>
      </c>
      <c r="G41" s="27">
        <v>2.63</v>
      </c>
      <c r="H41" s="27">
        <v>2.723</v>
      </c>
      <c r="I41" s="27">
        <v>2.416</v>
      </c>
      <c r="J41" s="27">
        <v>2.229</v>
      </c>
      <c r="K41" s="27">
        <v>2.59</v>
      </c>
      <c r="L41" s="27">
        <v>2.29</v>
      </c>
      <c r="M41" s="27">
        <v>2.11</v>
      </c>
      <c r="N41" s="27">
        <v>2.19</v>
      </c>
      <c r="O41" s="27">
        <v>2.11</v>
      </c>
      <c r="P41" s="27">
        <v>2.18</v>
      </c>
      <c r="Q41" s="27"/>
      <c r="R41" s="27"/>
      <c r="S41" s="69"/>
      <c r="T41" s="71"/>
    </row>
    <row r="42" spans="1:20" ht="63.75" thickBot="1">
      <c r="A42" s="2">
        <v>24</v>
      </c>
      <c r="B42" s="17" t="s">
        <v>26</v>
      </c>
      <c r="C42" s="65" t="s">
        <v>24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69"/>
      <c r="T42" s="71"/>
    </row>
    <row r="43" spans="1:20" ht="16.5" thickBot="1">
      <c r="A43" s="49"/>
      <c r="B43" s="64"/>
      <c r="C43" s="203" t="s">
        <v>27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5"/>
    </row>
    <row r="44" spans="1:20" ht="16.5" thickBot="1">
      <c r="A44" s="2"/>
      <c r="B44" s="24"/>
      <c r="C44" s="24" t="s">
        <v>8</v>
      </c>
      <c r="D44" s="24">
        <v>1990</v>
      </c>
      <c r="E44" s="24">
        <v>1995</v>
      </c>
      <c r="F44" s="24">
        <v>2000</v>
      </c>
      <c r="G44" s="24">
        <v>2001</v>
      </c>
      <c r="H44" s="24">
        <v>2002</v>
      </c>
      <c r="I44" s="24">
        <v>2003</v>
      </c>
      <c r="J44" s="24">
        <v>2004</v>
      </c>
      <c r="K44" s="24">
        <v>2005</v>
      </c>
      <c r="L44" s="24">
        <v>2006</v>
      </c>
      <c r="M44" s="24">
        <v>2007</v>
      </c>
      <c r="N44" s="24">
        <v>2008</v>
      </c>
      <c r="O44" s="24">
        <v>2009</v>
      </c>
      <c r="P44" s="24">
        <v>2010</v>
      </c>
      <c r="Q44" s="24">
        <v>2011</v>
      </c>
      <c r="R44" s="24">
        <v>2012</v>
      </c>
      <c r="S44" s="23">
        <v>2013</v>
      </c>
      <c r="T44" s="77">
        <v>2014</v>
      </c>
    </row>
    <row r="45" spans="1:20" ht="16.5" thickBot="1">
      <c r="A45" s="2">
        <v>25</v>
      </c>
      <c r="B45" s="25" t="s">
        <v>12</v>
      </c>
      <c r="C45" s="36"/>
      <c r="D45" s="37"/>
      <c r="E45" s="38"/>
      <c r="F45" s="37"/>
      <c r="G45" s="38"/>
      <c r="H45" s="37"/>
      <c r="I45" s="37"/>
      <c r="J45" s="37"/>
      <c r="K45" s="38"/>
      <c r="L45" s="37"/>
      <c r="M45" s="38"/>
      <c r="N45" s="37"/>
      <c r="O45" s="38"/>
      <c r="P45" s="37"/>
      <c r="Q45" s="38"/>
      <c r="R45" s="37"/>
      <c r="S45" s="37"/>
      <c r="T45" s="71"/>
    </row>
    <row r="46" spans="1:20" ht="49.5" customHeight="1" thickBot="1">
      <c r="A46" s="2">
        <v>26</v>
      </c>
      <c r="B46" s="26" t="s">
        <v>11</v>
      </c>
      <c r="C46" s="26" t="s">
        <v>13</v>
      </c>
      <c r="D46" s="88" t="s">
        <v>61</v>
      </c>
      <c r="E46" s="88" t="s">
        <v>62</v>
      </c>
      <c r="F46" s="91" t="s">
        <v>76</v>
      </c>
      <c r="G46" s="94">
        <v>37218</v>
      </c>
      <c r="H46" s="95" t="s">
        <v>88</v>
      </c>
      <c r="I46" s="88" t="s">
        <v>91</v>
      </c>
      <c r="J46" s="39"/>
      <c r="K46" s="88" t="s">
        <v>103</v>
      </c>
      <c r="L46" s="88" t="s">
        <v>108</v>
      </c>
      <c r="M46" s="88" t="s">
        <v>113</v>
      </c>
      <c r="N46" s="88" t="s">
        <v>117</v>
      </c>
      <c r="O46" s="88" t="s">
        <v>123</v>
      </c>
      <c r="P46" s="88" t="s">
        <v>127</v>
      </c>
      <c r="Q46" s="40"/>
      <c r="R46" s="39"/>
      <c r="S46" s="39"/>
      <c r="T46" s="72"/>
    </row>
    <row r="47" spans="1:20" ht="32.25" thickBot="1">
      <c r="A47" s="2">
        <v>27</v>
      </c>
      <c r="B47" s="29" t="s">
        <v>22</v>
      </c>
      <c r="C47" s="41" t="s">
        <v>1</v>
      </c>
      <c r="D47" s="37">
        <v>19</v>
      </c>
      <c r="E47" s="38">
        <v>18</v>
      </c>
      <c r="F47" s="37">
        <v>4</v>
      </c>
      <c r="G47" s="38">
        <v>1</v>
      </c>
      <c r="H47" s="37">
        <v>9</v>
      </c>
      <c r="I47" s="37">
        <v>11</v>
      </c>
      <c r="J47" s="37"/>
      <c r="K47" s="38">
        <v>12</v>
      </c>
      <c r="L47" s="37">
        <v>12</v>
      </c>
      <c r="M47" s="38">
        <v>12</v>
      </c>
      <c r="N47" s="37">
        <v>9</v>
      </c>
      <c r="O47" s="38">
        <v>11</v>
      </c>
      <c r="P47" s="37">
        <v>11</v>
      </c>
      <c r="Q47" s="38"/>
      <c r="R47" s="37"/>
      <c r="S47" s="37"/>
      <c r="T47" s="73"/>
    </row>
    <row r="48" spans="1:20" ht="48" thickBot="1">
      <c r="A48" s="2">
        <v>28</v>
      </c>
      <c r="B48" s="26" t="s">
        <v>23</v>
      </c>
      <c r="C48" s="42" t="s">
        <v>9</v>
      </c>
      <c r="D48" s="39">
        <v>0.69</v>
      </c>
      <c r="E48" s="40">
        <v>0.38</v>
      </c>
      <c r="F48" s="39">
        <v>0.24</v>
      </c>
      <c r="G48" s="40">
        <v>0.02</v>
      </c>
      <c r="H48" s="39">
        <v>0.64</v>
      </c>
      <c r="I48" s="39">
        <v>0.52</v>
      </c>
      <c r="J48" s="39"/>
      <c r="K48" s="40">
        <v>1.7</v>
      </c>
      <c r="L48" s="39">
        <v>0.38</v>
      </c>
      <c r="M48" s="40">
        <v>0.21</v>
      </c>
      <c r="N48" s="39">
        <v>0.23</v>
      </c>
      <c r="O48" s="40">
        <v>0.3</v>
      </c>
      <c r="P48" s="39">
        <v>0.13</v>
      </c>
      <c r="Q48" s="40"/>
      <c r="R48" s="39"/>
      <c r="S48" s="39"/>
      <c r="T48" s="72"/>
    </row>
    <row r="49" spans="1:20" ht="21.75" customHeight="1" thickBot="1">
      <c r="A49" s="2">
        <v>29</v>
      </c>
      <c r="B49" s="33" t="s">
        <v>25</v>
      </c>
      <c r="C49" s="31" t="s">
        <v>9</v>
      </c>
      <c r="D49" s="37">
        <v>0.09</v>
      </c>
      <c r="E49" s="38">
        <v>0.09</v>
      </c>
      <c r="F49" s="37">
        <v>0.09</v>
      </c>
      <c r="G49" s="38"/>
      <c r="H49" s="37">
        <v>0.07</v>
      </c>
      <c r="I49" s="37">
        <v>0.12</v>
      </c>
      <c r="J49" s="37"/>
      <c r="K49" s="38">
        <v>0.3</v>
      </c>
      <c r="L49" s="37">
        <v>0.08</v>
      </c>
      <c r="M49" s="38">
        <v>0.05</v>
      </c>
      <c r="N49" s="37">
        <v>0.02</v>
      </c>
      <c r="O49" s="38">
        <v>0.03</v>
      </c>
      <c r="P49" s="37">
        <v>0.03</v>
      </c>
      <c r="Q49" s="38"/>
      <c r="R49" s="37"/>
      <c r="S49" s="37"/>
      <c r="T49" s="72"/>
    </row>
    <row r="50" spans="1:20" ht="16.5" thickBot="1">
      <c r="A50" s="2">
        <v>30</v>
      </c>
      <c r="B50" s="33" t="s">
        <v>10</v>
      </c>
      <c r="C50" s="31" t="s">
        <v>9</v>
      </c>
      <c r="D50" s="37">
        <v>0.23</v>
      </c>
      <c r="E50" s="38">
        <v>0.155</v>
      </c>
      <c r="F50" s="37">
        <v>0.17</v>
      </c>
      <c r="G50" s="38">
        <v>0.02</v>
      </c>
      <c r="H50" s="37">
        <v>0.297</v>
      </c>
      <c r="I50" s="37">
        <v>0.26</v>
      </c>
      <c r="J50" s="37"/>
      <c r="K50" s="38">
        <v>0.797</v>
      </c>
      <c r="L50" s="37">
        <v>0.17</v>
      </c>
      <c r="M50" s="38">
        <v>0.1</v>
      </c>
      <c r="N50" s="37">
        <v>0.04</v>
      </c>
      <c r="O50" s="38">
        <v>0.09</v>
      </c>
      <c r="P50" s="37">
        <v>0.04</v>
      </c>
      <c r="Q50" s="38"/>
      <c r="R50" s="37"/>
      <c r="S50" s="37"/>
      <c r="T50" s="73"/>
    </row>
    <row r="51" spans="1:20" ht="63.75" thickBot="1">
      <c r="A51" s="2">
        <v>31</v>
      </c>
      <c r="B51" s="17" t="s">
        <v>26</v>
      </c>
      <c r="C51" s="31" t="s">
        <v>9</v>
      </c>
      <c r="D51" s="37"/>
      <c r="E51" s="38"/>
      <c r="F51" s="37"/>
      <c r="G51" s="38"/>
      <c r="H51" s="37"/>
      <c r="I51" s="37"/>
      <c r="J51" s="37"/>
      <c r="K51" s="37"/>
      <c r="L51" s="37"/>
      <c r="M51" s="38"/>
      <c r="N51" s="37"/>
      <c r="O51" s="38"/>
      <c r="P51" s="37"/>
      <c r="Q51" s="38"/>
      <c r="R51" s="37"/>
      <c r="S51" s="37"/>
      <c r="T51" s="72"/>
    </row>
    <row r="52" spans="1:19" ht="15.75">
      <c r="A52" s="1"/>
      <c r="B52" s="50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"/>
    </row>
    <row r="53" spans="1:19" ht="15.75">
      <c r="A53" s="1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"/>
    </row>
    <row r="54" spans="1:19" ht="15.75">
      <c r="A54" s="13"/>
      <c r="B54" s="15" t="s">
        <v>6</v>
      </c>
      <c r="C54" s="67" t="s">
        <v>42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"/>
    </row>
    <row r="55" spans="1:19" ht="16.5" thickBot="1">
      <c r="A55" s="13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5"/>
    </row>
    <row r="56" spans="1:19" ht="49.5" customHeight="1" thickBot="1">
      <c r="A56" s="47">
        <v>32</v>
      </c>
      <c r="B56" s="17" t="s">
        <v>3</v>
      </c>
      <c r="C56" s="196" t="s">
        <v>173</v>
      </c>
      <c r="D56" s="197"/>
      <c r="E56" s="197"/>
      <c r="F56" s="197"/>
      <c r="G56" s="19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5"/>
    </row>
    <row r="57" spans="1:19" ht="16.5" thickBot="1">
      <c r="A57" s="3"/>
      <c r="B57" s="18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5"/>
    </row>
    <row r="58" spans="1:20" ht="16.5" customHeight="1" thickBot="1">
      <c r="A58" s="48"/>
      <c r="B58" s="64"/>
      <c r="C58" s="200" t="s">
        <v>7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2"/>
    </row>
    <row r="59" spans="1:20" ht="16.5" thickBot="1">
      <c r="A59" s="2"/>
      <c r="B59" s="23"/>
      <c r="C59" s="24" t="s">
        <v>8</v>
      </c>
      <c r="D59" s="24">
        <v>1990</v>
      </c>
      <c r="E59" s="24">
        <v>1995</v>
      </c>
      <c r="F59" s="24">
        <v>2000</v>
      </c>
      <c r="G59" s="24">
        <v>2001</v>
      </c>
      <c r="H59" s="24">
        <v>2002</v>
      </c>
      <c r="I59" s="24">
        <v>2003</v>
      </c>
      <c r="J59" s="24">
        <v>2004</v>
      </c>
      <c r="K59" s="24">
        <v>2005</v>
      </c>
      <c r="L59" s="24">
        <v>2006</v>
      </c>
      <c r="M59" s="24">
        <v>2007</v>
      </c>
      <c r="N59" s="24">
        <v>2008</v>
      </c>
      <c r="O59" s="24">
        <v>2009</v>
      </c>
      <c r="P59" s="24">
        <v>2010</v>
      </c>
      <c r="Q59" s="24">
        <v>2011</v>
      </c>
      <c r="R59" s="24">
        <v>2012</v>
      </c>
      <c r="S59" s="24">
        <v>2013</v>
      </c>
      <c r="T59" s="76">
        <v>2014</v>
      </c>
    </row>
    <row r="60" spans="1:20" ht="16.5" thickBot="1">
      <c r="A60" s="2">
        <v>33</v>
      </c>
      <c r="B60" s="25" t="s">
        <v>12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73"/>
    </row>
    <row r="61" spans="1:20" ht="49.5" customHeight="1" thickBot="1">
      <c r="A61" s="2">
        <v>34</v>
      </c>
      <c r="B61" s="28" t="s">
        <v>11</v>
      </c>
      <c r="C61" s="26" t="s">
        <v>13</v>
      </c>
      <c r="D61" s="88" t="s">
        <v>63</v>
      </c>
      <c r="E61" s="88" t="s">
        <v>64</v>
      </c>
      <c r="F61" s="88" t="s">
        <v>77</v>
      </c>
      <c r="G61" s="93">
        <v>37217</v>
      </c>
      <c r="H61" s="88" t="s">
        <v>89</v>
      </c>
      <c r="I61" s="88" t="s">
        <v>92</v>
      </c>
      <c r="J61" s="88" t="s">
        <v>99</v>
      </c>
      <c r="K61" s="88" t="s">
        <v>103</v>
      </c>
      <c r="L61" s="88" t="s">
        <v>108</v>
      </c>
      <c r="M61" s="88" t="s">
        <v>113</v>
      </c>
      <c r="N61" s="88" t="s">
        <v>117</v>
      </c>
      <c r="O61" s="88" t="s">
        <v>123</v>
      </c>
      <c r="P61" s="88" t="s">
        <v>128</v>
      </c>
      <c r="Q61" s="88" t="s">
        <v>133</v>
      </c>
      <c r="R61" s="93">
        <v>40932</v>
      </c>
      <c r="S61" s="27"/>
      <c r="T61" s="72"/>
    </row>
    <row r="62" spans="1:20" ht="32.25" thickBot="1">
      <c r="A62" s="2">
        <v>35</v>
      </c>
      <c r="B62" s="29" t="s">
        <v>22</v>
      </c>
      <c r="C62" s="30" t="s">
        <v>1</v>
      </c>
      <c r="D62" s="27">
        <v>16</v>
      </c>
      <c r="E62" s="27">
        <v>20</v>
      </c>
      <c r="F62" s="27">
        <v>2</v>
      </c>
      <c r="G62" s="27">
        <v>1</v>
      </c>
      <c r="H62" s="27">
        <v>9</v>
      </c>
      <c r="I62" s="27">
        <v>10</v>
      </c>
      <c r="J62" s="27">
        <v>10</v>
      </c>
      <c r="K62" s="27">
        <v>11</v>
      </c>
      <c r="L62" s="27">
        <v>12</v>
      </c>
      <c r="M62" s="27">
        <v>12</v>
      </c>
      <c r="N62" s="27">
        <v>9</v>
      </c>
      <c r="O62" s="27">
        <v>11</v>
      </c>
      <c r="P62" s="27">
        <v>11</v>
      </c>
      <c r="Q62" s="27">
        <v>12</v>
      </c>
      <c r="R62" s="27">
        <v>1</v>
      </c>
      <c r="S62" s="27"/>
      <c r="T62" s="71"/>
    </row>
    <row r="63" spans="1:20" ht="48" thickBot="1">
      <c r="A63" s="2">
        <v>36</v>
      </c>
      <c r="B63" s="28" t="s">
        <v>23</v>
      </c>
      <c r="C63" s="31" t="s">
        <v>24</v>
      </c>
      <c r="D63" s="27">
        <v>8.54</v>
      </c>
      <c r="E63" s="27">
        <v>3.67</v>
      </c>
      <c r="F63" s="27">
        <v>1.96</v>
      </c>
      <c r="G63" s="27">
        <v>2.31</v>
      </c>
      <c r="H63" s="27">
        <v>3.63</v>
      </c>
      <c r="I63" s="27">
        <v>4.94</v>
      </c>
      <c r="J63" s="27">
        <v>4.44</v>
      </c>
      <c r="K63" s="27">
        <v>4.62</v>
      </c>
      <c r="L63" s="27">
        <v>3.29</v>
      </c>
      <c r="M63" s="27">
        <v>3.62</v>
      </c>
      <c r="N63" s="27">
        <v>2.97</v>
      </c>
      <c r="O63" s="27">
        <v>2.8</v>
      </c>
      <c r="P63" s="27">
        <v>3.62</v>
      </c>
      <c r="Q63" s="27">
        <v>2.47</v>
      </c>
      <c r="R63" s="27">
        <v>3.16</v>
      </c>
      <c r="S63" s="27"/>
      <c r="T63" s="71"/>
    </row>
    <row r="64" spans="1:20" ht="19.5" thickBot="1">
      <c r="A64" s="2">
        <v>37</v>
      </c>
      <c r="B64" s="32" t="s">
        <v>21</v>
      </c>
      <c r="C64" s="31" t="s">
        <v>24</v>
      </c>
      <c r="D64" s="27">
        <v>1.67</v>
      </c>
      <c r="E64" s="27">
        <v>1.39</v>
      </c>
      <c r="F64" s="27">
        <v>1.69</v>
      </c>
      <c r="G64" s="27"/>
      <c r="H64" s="27">
        <v>2.31</v>
      </c>
      <c r="I64" s="27">
        <v>1.98</v>
      </c>
      <c r="J64" s="27">
        <v>2</v>
      </c>
      <c r="K64" s="27">
        <v>2</v>
      </c>
      <c r="L64" s="27">
        <v>2.17</v>
      </c>
      <c r="M64" s="27">
        <v>1.99</v>
      </c>
      <c r="N64" s="27">
        <v>2.32</v>
      </c>
      <c r="O64" s="27">
        <v>1.66</v>
      </c>
      <c r="P64" s="27">
        <v>2</v>
      </c>
      <c r="Q64" s="27">
        <v>1.17</v>
      </c>
      <c r="R64" s="27"/>
      <c r="S64" s="27"/>
      <c r="T64" s="73"/>
    </row>
    <row r="65" spans="1:20" ht="19.5" thickBot="1">
      <c r="A65" s="2">
        <v>38</v>
      </c>
      <c r="B65" s="33" t="s">
        <v>10</v>
      </c>
      <c r="C65" s="31" t="s">
        <v>24</v>
      </c>
      <c r="D65" s="27">
        <v>3.01</v>
      </c>
      <c r="E65" s="27">
        <v>2.503</v>
      </c>
      <c r="F65" s="27">
        <v>1.82</v>
      </c>
      <c r="G65" s="27">
        <v>2.31</v>
      </c>
      <c r="H65" s="27">
        <v>2.814</v>
      </c>
      <c r="I65" s="27">
        <v>2.94</v>
      </c>
      <c r="J65" s="27">
        <v>3.003</v>
      </c>
      <c r="K65" s="27">
        <v>2.96</v>
      </c>
      <c r="L65" s="27">
        <v>2.52</v>
      </c>
      <c r="M65" s="27">
        <v>2.61</v>
      </c>
      <c r="N65" s="27">
        <v>2.59</v>
      </c>
      <c r="O65" s="27">
        <v>2.26</v>
      </c>
      <c r="P65" s="27">
        <v>2.47</v>
      </c>
      <c r="Q65" s="27">
        <v>2.08</v>
      </c>
      <c r="R65" s="27">
        <v>3.16</v>
      </c>
      <c r="S65" s="27"/>
      <c r="T65" s="72"/>
    </row>
    <row r="66" spans="1:20" ht="63.75" thickBot="1">
      <c r="A66" s="2">
        <v>39</v>
      </c>
      <c r="B66" s="17" t="s">
        <v>26</v>
      </c>
      <c r="C66" s="65" t="s">
        <v>24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73"/>
    </row>
    <row r="67" spans="1:20" ht="16.5" thickBot="1">
      <c r="A67" s="49"/>
      <c r="B67" s="64"/>
      <c r="C67" s="203" t="s">
        <v>27</v>
      </c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5"/>
    </row>
    <row r="68" spans="1:20" ht="16.5" thickBot="1">
      <c r="A68" s="2"/>
      <c r="B68" s="24"/>
      <c r="C68" s="24" t="s">
        <v>8</v>
      </c>
      <c r="D68" s="24">
        <v>1990</v>
      </c>
      <c r="E68" s="24">
        <v>1995</v>
      </c>
      <c r="F68" s="24">
        <v>2000</v>
      </c>
      <c r="G68" s="24">
        <v>2001</v>
      </c>
      <c r="H68" s="24">
        <v>2002</v>
      </c>
      <c r="I68" s="24">
        <v>2003</v>
      </c>
      <c r="J68" s="24">
        <v>2004</v>
      </c>
      <c r="K68" s="24">
        <v>2005</v>
      </c>
      <c r="L68" s="24">
        <v>2006</v>
      </c>
      <c r="M68" s="24">
        <v>2007</v>
      </c>
      <c r="N68" s="24">
        <v>2008</v>
      </c>
      <c r="O68" s="24">
        <v>2009</v>
      </c>
      <c r="P68" s="24">
        <v>2010</v>
      </c>
      <c r="Q68" s="24">
        <v>2011</v>
      </c>
      <c r="R68" s="24">
        <v>2012</v>
      </c>
      <c r="S68" s="24">
        <v>2013</v>
      </c>
      <c r="T68" s="76">
        <v>2014</v>
      </c>
    </row>
    <row r="69" spans="1:20" ht="16.5" thickBot="1">
      <c r="A69" s="2">
        <v>40</v>
      </c>
      <c r="B69" s="25" t="s">
        <v>12</v>
      </c>
      <c r="C69" s="36"/>
      <c r="D69" s="37"/>
      <c r="E69" s="38"/>
      <c r="F69" s="37"/>
      <c r="G69" s="38"/>
      <c r="H69" s="37"/>
      <c r="I69" s="37"/>
      <c r="J69" s="37"/>
      <c r="K69" s="38"/>
      <c r="L69" s="37"/>
      <c r="M69" s="38"/>
      <c r="N69" s="37"/>
      <c r="O69" s="38"/>
      <c r="P69" s="37"/>
      <c r="Q69" s="38"/>
      <c r="R69" s="37"/>
      <c r="S69" s="37"/>
      <c r="T69" s="73"/>
    </row>
    <row r="70" spans="1:20" ht="49.5" customHeight="1" thickBot="1">
      <c r="A70" s="2">
        <v>41</v>
      </c>
      <c r="B70" s="26" t="s">
        <v>11</v>
      </c>
      <c r="C70" s="26" t="s">
        <v>13</v>
      </c>
      <c r="D70" s="88" t="s">
        <v>63</v>
      </c>
      <c r="E70" s="88" t="s">
        <v>64</v>
      </c>
      <c r="F70" s="91" t="s">
        <v>77</v>
      </c>
      <c r="G70" s="94">
        <v>37217</v>
      </c>
      <c r="H70" s="95" t="s">
        <v>89</v>
      </c>
      <c r="I70" s="88" t="s">
        <v>92</v>
      </c>
      <c r="J70" s="39"/>
      <c r="K70" s="88" t="s">
        <v>103</v>
      </c>
      <c r="L70" s="88" t="s">
        <v>108</v>
      </c>
      <c r="M70" s="88" t="s">
        <v>113</v>
      </c>
      <c r="N70" s="88" t="s">
        <v>117</v>
      </c>
      <c r="O70" s="88" t="s">
        <v>123</v>
      </c>
      <c r="P70" s="88" t="s">
        <v>128</v>
      </c>
      <c r="Q70" s="88" t="s">
        <v>133</v>
      </c>
      <c r="R70" s="93">
        <v>40932</v>
      </c>
      <c r="S70" s="39"/>
      <c r="T70" s="72"/>
    </row>
    <row r="71" spans="1:20" ht="32.25" thickBot="1">
      <c r="A71" s="2">
        <v>42</v>
      </c>
      <c r="B71" s="29" t="s">
        <v>22</v>
      </c>
      <c r="C71" s="41" t="s">
        <v>1</v>
      </c>
      <c r="D71" s="37">
        <v>16</v>
      </c>
      <c r="E71" s="38">
        <v>14</v>
      </c>
      <c r="F71" s="37">
        <v>2</v>
      </c>
      <c r="G71" s="38">
        <v>1</v>
      </c>
      <c r="H71" s="37">
        <v>9</v>
      </c>
      <c r="I71" s="37">
        <v>10</v>
      </c>
      <c r="J71" s="37"/>
      <c r="K71" s="38">
        <v>11</v>
      </c>
      <c r="L71" s="37">
        <v>12</v>
      </c>
      <c r="M71" s="38">
        <v>12</v>
      </c>
      <c r="N71" s="37">
        <v>9</v>
      </c>
      <c r="O71" s="38">
        <v>11</v>
      </c>
      <c r="P71" s="37">
        <v>11</v>
      </c>
      <c r="Q71" s="27">
        <v>12</v>
      </c>
      <c r="R71" s="27">
        <v>1</v>
      </c>
      <c r="S71" s="37"/>
      <c r="T71" s="71"/>
    </row>
    <row r="72" spans="1:20" ht="48" thickBot="1">
      <c r="A72" s="2">
        <v>43</v>
      </c>
      <c r="B72" s="26" t="s">
        <v>23</v>
      </c>
      <c r="C72" s="42" t="s">
        <v>9</v>
      </c>
      <c r="D72" s="39">
        <v>7.9</v>
      </c>
      <c r="E72" s="40">
        <v>1.78</v>
      </c>
      <c r="F72" s="39">
        <v>0.35</v>
      </c>
      <c r="G72" s="40">
        <v>0.18</v>
      </c>
      <c r="H72" s="39">
        <v>1.07</v>
      </c>
      <c r="I72" s="39">
        <v>1.36</v>
      </c>
      <c r="J72" s="39"/>
      <c r="K72" s="40">
        <v>0.56</v>
      </c>
      <c r="L72" s="39">
        <v>0.38</v>
      </c>
      <c r="M72" s="40">
        <v>0.54</v>
      </c>
      <c r="N72" s="39">
        <v>0.13</v>
      </c>
      <c r="O72" s="40">
        <v>0.43</v>
      </c>
      <c r="P72" s="39">
        <v>0.2</v>
      </c>
      <c r="Q72" s="40">
        <v>0.56</v>
      </c>
      <c r="R72" s="39">
        <v>0.13</v>
      </c>
      <c r="S72" s="39"/>
      <c r="T72" s="74"/>
    </row>
    <row r="73" spans="1:20" ht="16.5" thickBot="1">
      <c r="A73" s="2">
        <v>44</v>
      </c>
      <c r="B73" s="33" t="s">
        <v>25</v>
      </c>
      <c r="C73" s="31" t="s">
        <v>9</v>
      </c>
      <c r="D73" s="37">
        <v>0.32</v>
      </c>
      <c r="E73" s="38">
        <v>0.13</v>
      </c>
      <c r="F73" s="37">
        <v>0.27</v>
      </c>
      <c r="G73" s="38"/>
      <c r="H73" s="37">
        <v>0.23</v>
      </c>
      <c r="I73" s="37">
        <v>0.2</v>
      </c>
      <c r="J73" s="37"/>
      <c r="K73" s="38">
        <v>0.09</v>
      </c>
      <c r="L73" s="37">
        <v>0.09</v>
      </c>
      <c r="M73" s="38">
        <v>0.02</v>
      </c>
      <c r="N73" s="37">
        <v>0.06</v>
      </c>
      <c r="O73" s="38">
        <v>0.07</v>
      </c>
      <c r="P73" s="37">
        <v>0.07</v>
      </c>
      <c r="Q73" s="38">
        <v>0.07</v>
      </c>
      <c r="R73" s="37"/>
      <c r="S73" s="37"/>
      <c r="T73" s="72"/>
    </row>
    <row r="74" spans="1:20" ht="16.5" thickBot="1">
      <c r="A74" s="2">
        <v>45</v>
      </c>
      <c r="B74" s="33" t="s">
        <v>10</v>
      </c>
      <c r="C74" s="31" t="s">
        <v>9</v>
      </c>
      <c r="D74" s="37">
        <v>1.369</v>
      </c>
      <c r="E74" s="38">
        <v>0.842</v>
      </c>
      <c r="F74" s="37">
        <v>0.31</v>
      </c>
      <c r="G74" s="38">
        <v>0.18</v>
      </c>
      <c r="H74" s="37">
        <v>0.428</v>
      </c>
      <c r="I74" s="37">
        <v>0.508</v>
      </c>
      <c r="J74" s="37"/>
      <c r="K74" s="38">
        <v>0.3</v>
      </c>
      <c r="L74" s="37">
        <v>0.19</v>
      </c>
      <c r="M74" s="38">
        <v>0.18</v>
      </c>
      <c r="N74" s="37">
        <v>0.05</v>
      </c>
      <c r="O74" s="38">
        <v>0.16</v>
      </c>
      <c r="P74" s="37">
        <v>0.07</v>
      </c>
      <c r="Q74" s="38">
        <v>0.13</v>
      </c>
      <c r="R74" s="37">
        <v>0.13</v>
      </c>
      <c r="S74" s="37"/>
      <c r="T74" s="73"/>
    </row>
    <row r="75" spans="1:20" ht="63.75" thickBot="1">
      <c r="A75" s="2">
        <v>46</v>
      </c>
      <c r="B75" s="17" t="s">
        <v>29</v>
      </c>
      <c r="C75" s="31" t="s">
        <v>9</v>
      </c>
      <c r="D75" s="37"/>
      <c r="E75" s="38"/>
      <c r="F75" s="37"/>
      <c r="G75" s="38"/>
      <c r="H75" s="37"/>
      <c r="I75" s="37"/>
      <c r="J75" s="37"/>
      <c r="K75" s="38"/>
      <c r="L75" s="37"/>
      <c r="M75" s="38"/>
      <c r="N75" s="37"/>
      <c r="O75" s="38"/>
      <c r="P75" s="37"/>
      <c r="Q75" s="38"/>
      <c r="R75" s="37"/>
      <c r="S75" s="37"/>
      <c r="T75" s="72"/>
    </row>
    <row r="76" spans="1:1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5"/>
    </row>
    <row r="77" spans="1:18" ht="15.75" thickBo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20" ht="16.5" thickBot="1">
      <c r="A78" s="53"/>
      <c r="B78" s="211" t="s">
        <v>30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3"/>
      <c r="T78" s="68"/>
    </row>
    <row r="79" spans="1:20" ht="16.5" customHeight="1" thickBot="1">
      <c r="A79" s="54"/>
      <c r="B79" s="66"/>
      <c r="C79" s="200" t="s">
        <v>7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2"/>
    </row>
    <row r="80" spans="1:20" ht="16.5" thickBot="1">
      <c r="A80" s="55"/>
      <c r="B80" s="56"/>
      <c r="C80" s="56" t="s">
        <v>8</v>
      </c>
      <c r="D80" s="56">
        <v>1990</v>
      </c>
      <c r="E80" s="56">
        <v>1995</v>
      </c>
      <c r="F80" s="56">
        <v>2000</v>
      </c>
      <c r="G80" s="56">
        <v>2001</v>
      </c>
      <c r="H80" s="56">
        <v>2002</v>
      </c>
      <c r="I80" s="56">
        <v>2003</v>
      </c>
      <c r="J80" s="56">
        <v>2004</v>
      </c>
      <c r="K80" s="56">
        <v>2005</v>
      </c>
      <c r="L80" s="56">
        <v>2006</v>
      </c>
      <c r="M80" s="56">
        <v>2007</v>
      </c>
      <c r="N80" s="56">
        <v>2008</v>
      </c>
      <c r="O80" s="56">
        <v>2009</v>
      </c>
      <c r="P80" s="56">
        <v>2010</v>
      </c>
      <c r="Q80" s="56">
        <v>2011</v>
      </c>
      <c r="R80" s="56">
        <v>2012</v>
      </c>
      <c r="S80" s="56">
        <v>2013</v>
      </c>
      <c r="T80" s="77">
        <v>2014</v>
      </c>
    </row>
    <row r="81" spans="1:20" ht="79.5" thickBot="1">
      <c r="A81" s="55">
        <v>47</v>
      </c>
      <c r="B81" s="57" t="s">
        <v>31</v>
      </c>
      <c r="C81" s="102" t="s">
        <v>146</v>
      </c>
      <c r="D81" s="103">
        <f>MAX(D15,D39,D63)</f>
        <v>8.54</v>
      </c>
      <c r="E81" s="103">
        <f aca="true" t="shared" si="0" ref="E81:R81">MAX(E15,E39,E63)</f>
        <v>4.29</v>
      </c>
      <c r="F81" s="103">
        <f t="shared" si="0"/>
        <v>2.8</v>
      </c>
      <c r="G81" s="103">
        <f t="shared" si="0"/>
        <v>2.96</v>
      </c>
      <c r="H81" s="103">
        <f t="shared" si="0"/>
        <v>3.63</v>
      </c>
      <c r="I81" s="103">
        <f t="shared" si="0"/>
        <v>4.94</v>
      </c>
      <c r="J81" s="103">
        <f t="shared" si="0"/>
        <v>4.44</v>
      </c>
      <c r="K81" s="103">
        <f t="shared" si="0"/>
        <v>4.62</v>
      </c>
      <c r="L81" s="103">
        <f t="shared" si="0"/>
        <v>3.47</v>
      </c>
      <c r="M81" s="103">
        <f t="shared" si="0"/>
        <v>3.62</v>
      </c>
      <c r="N81" s="103">
        <f t="shared" si="0"/>
        <v>2.97</v>
      </c>
      <c r="O81" s="103">
        <f t="shared" si="0"/>
        <v>3.93</v>
      </c>
      <c r="P81" s="103">
        <f t="shared" si="0"/>
        <v>3.62</v>
      </c>
      <c r="Q81" s="103">
        <f t="shared" si="0"/>
        <v>2.66</v>
      </c>
      <c r="R81" s="103">
        <f t="shared" si="0"/>
        <v>3.16</v>
      </c>
      <c r="S81" s="104">
        <f>MAX(S15,S39,S63)</f>
        <v>3.66</v>
      </c>
      <c r="T81" s="107">
        <f>MAX(T15,T39,T63)</f>
        <v>2.65</v>
      </c>
    </row>
    <row r="82" spans="1:20" ht="79.5" thickBot="1">
      <c r="A82" s="55">
        <v>48</v>
      </c>
      <c r="B82" s="58" t="s">
        <v>32</v>
      </c>
      <c r="C82" s="102" t="s">
        <v>146</v>
      </c>
      <c r="D82" s="103">
        <f>MIN(D16,D40,D64)</f>
        <v>0.38</v>
      </c>
      <c r="E82" s="103">
        <f aca="true" t="shared" si="1" ref="E82:R82">MIN(E16,E40,E64)</f>
        <v>0.96</v>
      </c>
      <c r="F82" s="103">
        <f t="shared" si="1"/>
        <v>1.34</v>
      </c>
      <c r="G82" s="103">
        <f t="shared" si="1"/>
        <v>1.66</v>
      </c>
      <c r="H82" s="103">
        <f t="shared" si="1"/>
        <v>1.8</v>
      </c>
      <c r="I82" s="103">
        <f t="shared" si="1"/>
        <v>1.01</v>
      </c>
      <c r="J82" s="103">
        <f t="shared" si="1"/>
        <v>1.66</v>
      </c>
      <c r="K82" s="103">
        <f t="shared" si="1"/>
        <v>1.66</v>
      </c>
      <c r="L82" s="103">
        <f t="shared" si="1"/>
        <v>1.19</v>
      </c>
      <c r="M82" s="103">
        <f t="shared" si="1"/>
        <v>1.66</v>
      </c>
      <c r="N82" s="103">
        <f t="shared" si="1"/>
        <v>1.83</v>
      </c>
      <c r="O82" s="103">
        <f t="shared" si="1"/>
        <v>1.36</v>
      </c>
      <c r="P82" s="103">
        <f t="shared" si="1"/>
        <v>1.35</v>
      </c>
      <c r="Q82" s="103">
        <f t="shared" si="1"/>
        <v>1.17</v>
      </c>
      <c r="R82" s="103">
        <f t="shared" si="1"/>
        <v>1.63</v>
      </c>
      <c r="S82" s="105">
        <f>MIN(S16,S40,S64)</f>
        <v>2</v>
      </c>
      <c r="T82" s="108">
        <f>MIN(T16,T40,T64)</f>
        <v>2.04</v>
      </c>
    </row>
    <row r="83" spans="1:20" ht="32.25" customHeight="1" thickBot="1">
      <c r="A83" s="55">
        <v>49</v>
      </c>
      <c r="B83" s="57" t="s">
        <v>33</v>
      </c>
      <c r="C83" s="102" t="s">
        <v>146</v>
      </c>
      <c r="D83" s="103">
        <f>(D17+D41+D65)/COUNT(D17,D41,D65)</f>
        <v>2.2596666666666665</v>
      </c>
      <c r="E83" s="103">
        <f aca="true" t="shared" si="2" ref="E83:R83">(E17+E41+E65)/COUNT(E17,E41,E65)</f>
        <v>2.19</v>
      </c>
      <c r="F83" s="103">
        <f t="shared" si="2"/>
        <v>2.02</v>
      </c>
      <c r="G83" s="103">
        <f t="shared" si="2"/>
        <v>2.3866666666666667</v>
      </c>
      <c r="H83" s="103">
        <f t="shared" si="2"/>
        <v>2.731333333333333</v>
      </c>
      <c r="I83" s="103">
        <f t="shared" si="2"/>
        <v>2.5506666666666664</v>
      </c>
      <c r="J83" s="103">
        <f t="shared" si="2"/>
        <v>2.6366666666666667</v>
      </c>
      <c r="K83" s="103">
        <f t="shared" si="2"/>
        <v>2.746666666666666</v>
      </c>
      <c r="L83" s="103">
        <f t="shared" si="2"/>
        <v>2.35</v>
      </c>
      <c r="M83" s="103">
        <f t="shared" si="2"/>
        <v>2.283333333333333</v>
      </c>
      <c r="N83" s="103">
        <f t="shared" si="2"/>
        <v>2.3699999999999997</v>
      </c>
      <c r="O83" s="103">
        <f t="shared" si="2"/>
        <v>2.1566666666666667</v>
      </c>
      <c r="P83" s="103">
        <f t="shared" si="2"/>
        <v>2.233333333333334</v>
      </c>
      <c r="Q83" s="103">
        <f t="shared" si="2"/>
        <v>2.06</v>
      </c>
      <c r="R83" s="103">
        <f t="shared" si="2"/>
        <v>2.625</v>
      </c>
      <c r="S83" s="104">
        <f>(S17+S41+S65)/COUNT(S17,S41,S65)</f>
        <v>2.55</v>
      </c>
      <c r="T83" s="107">
        <f>(T17+T41+T65)/COUNT(T17,T41,T65)</f>
        <v>2.44</v>
      </c>
    </row>
    <row r="84" spans="1:20" ht="16.5" thickBot="1">
      <c r="A84" s="59"/>
      <c r="B84" s="66"/>
      <c r="C84" s="217" t="s">
        <v>145</v>
      </c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9"/>
    </row>
    <row r="85" spans="1:20" ht="16.5" thickBot="1">
      <c r="A85" s="60"/>
      <c r="B85" s="56"/>
      <c r="C85" s="102" t="s">
        <v>8</v>
      </c>
      <c r="D85" s="102">
        <v>1990</v>
      </c>
      <c r="E85" s="102">
        <v>1995</v>
      </c>
      <c r="F85" s="102">
        <v>2000</v>
      </c>
      <c r="G85" s="102">
        <v>2001</v>
      </c>
      <c r="H85" s="102">
        <v>2002</v>
      </c>
      <c r="I85" s="102">
        <v>2003</v>
      </c>
      <c r="J85" s="102">
        <v>2004</v>
      </c>
      <c r="K85" s="102">
        <v>2005</v>
      </c>
      <c r="L85" s="102">
        <v>2006</v>
      </c>
      <c r="M85" s="102">
        <v>2007</v>
      </c>
      <c r="N85" s="102">
        <v>2008</v>
      </c>
      <c r="O85" s="102">
        <v>2009</v>
      </c>
      <c r="P85" s="102">
        <v>2010</v>
      </c>
      <c r="Q85" s="102">
        <v>2011</v>
      </c>
      <c r="R85" s="102">
        <v>2012</v>
      </c>
      <c r="S85" s="102">
        <v>2013</v>
      </c>
      <c r="T85" s="106">
        <v>2014</v>
      </c>
    </row>
    <row r="86" spans="1:20" ht="79.5" thickBot="1">
      <c r="A86" s="55">
        <v>50</v>
      </c>
      <c r="B86" s="61" t="s">
        <v>34</v>
      </c>
      <c r="C86" s="102" t="s">
        <v>9</v>
      </c>
      <c r="D86" s="104">
        <f>MAX(D24,D48,D72)</f>
        <v>7.9</v>
      </c>
      <c r="E86" s="104">
        <f aca="true" t="shared" si="3" ref="E86:R86">MAX(E24,E48,E72)</f>
        <v>1.78</v>
      </c>
      <c r="F86" s="104">
        <f t="shared" si="3"/>
        <v>0.49</v>
      </c>
      <c r="G86" s="104">
        <f t="shared" si="3"/>
        <v>0.88</v>
      </c>
      <c r="H86" s="104">
        <f t="shared" si="3"/>
        <v>1.27</v>
      </c>
      <c r="I86" s="104">
        <f t="shared" si="3"/>
        <v>1.36</v>
      </c>
      <c r="J86" s="104">
        <f t="shared" si="3"/>
        <v>0</v>
      </c>
      <c r="K86" s="104">
        <f t="shared" si="3"/>
        <v>1.7</v>
      </c>
      <c r="L86" s="104">
        <f t="shared" si="3"/>
        <v>0.53</v>
      </c>
      <c r="M86" s="104">
        <f t="shared" si="3"/>
        <v>0.54</v>
      </c>
      <c r="N86" s="104">
        <f t="shared" si="3"/>
        <v>0.9</v>
      </c>
      <c r="O86" s="104">
        <f t="shared" si="3"/>
        <v>0.56</v>
      </c>
      <c r="P86" s="104">
        <f t="shared" si="3"/>
        <v>0.4</v>
      </c>
      <c r="Q86" s="104">
        <f t="shared" si="3"/>
        <v>0.56</v>
      </c>
      <c r="R86" s="104">
        <f t="shared" si="3"/>
        <v>0.76</v>
      </c>
      <c r="S86" s="104">
        <f>MAX(S24,S48,S72)</f>
        <v>0.53</v>
      </c>
      <c r="T86" s="107">
        <f>MAX(T24,T48,T72)</f>
        <v>0.4</v>
      </c>
    </row>
    <row r="87" spans="1:20" ht="79.5" thickBot="1">
      <c r="A87" s="55">
        <v>51</v>
      </c>
      <c r="B87" s="61" t="s">
        <v>35</v>
      </c>
      <c r="C87" s="102" t="s">
        <v>9</v>
      </c>
      <c r="D87" s="104">
        <f>MIN(D25,D49,D73)</f>
        <v>0.09</v>
      </c>
      <c r="E87" s="104">
        <f aca="true" t="shared" si="4" ref="E87:R87">MIN(E25,E49,E73)</f>
        <v>0.09</v>
      </c>
      <c r="F87" s="104">
        <f t="shared" si="4"/>
        <v>0.09</v>
      </c>
      <c r="G87" s="104">
        <f t="shared" si="4"/>
        <v>0.27</v>
      </c>
      <c r="H87" s="104">
        <f t="shared" si="4"/>
        <v>0.07</v>
      </c>
      <c r="I87" s="104">
        <f t="shared" si="4"/>
        <v>0.12</v>
      </c>
      <c r="J87" s="104">
        <f t="shared" si="4"/>
        <v>0</v>
      </c>
      <c r="K87" s="104">
        <f t="shared" si="4"/>
        <v>0.09</v>
      </c>
      <c r="L87" s="104">
        <f t="shared" si="4"/>
        <v>0.08</v>
      </c>
      <c r="M87" s="104">
        <f t="shared" si="4"/>
        <v>0.02</v>
      </c>
      <c r="N87" s="104">
        <f t="shared" si="4"/>
        <v>0.02</v>
      </c>
      <c r="O87" s="104">
        <f t="shared" si="4"/>
        <v>0.03</v>
      </c>
      <c r="P87" s="104">
        <f t="shared" si="4"/>
        <v>0.03</v>
      </c>
      <c r="Q87" s="104">
        <f t="shared" si="4"/>
        <v>0.07</v>
      </c>
      <c r="R87" s="104">
        <f t="shared" si="4"/>
        <v>0.13</v>
      </c>
      <c r="S87" s="104">
        <f>MIN(S25,S49,S73)</f>
        <v>0.03</v>
      </c>
      <c r="T87" s="109">
        <f>MIN(T25,T49,T73)</f>
        <v>0.07</v>
      </c>
    </row>
    <row r="88" spans="1:20" ht="32.25" customHeight="1" thickBot="1">
      <c r="A88" s="55">
        <v>52</v>
      </c>
      <c r="B88" s="62" t="s">
        <v>36</v>
      </c>
      <c r="C88" s="102" t="s">
        <v>9</v>
      </c>
      <c r="D88" s="104">
        <f>(D26+D50+D74)/COUNT(D26,D50,D74)</f>
        <v>0.6733333333333333</v>
      </c>
      <c r="E88" s="104">
        <f aca="true" t="shared" si="5" ref="E88:R88">(E26+E50+E74)/COUNT(E26,E50,E74)</f>
        <v>0.449</v>
      </c>
      <c r="F88" s="104">
        <f t="shared" si="5"/>
        <v>0.27666666666666667</v>
      </c>
      <c r="G88" s="104">
        <f t="shared" si="5"/>
        <v>0.238</v>
      </c>
      <c r="H88" s="104">
        <f t="shared" si="5"/>
        <v>0.387</v>
      </c>
      <c r="I88" s="104">
        <f t="shared" si="5"/>
        <v>0.4143333333333333</v>
      </c>
      <c r="J88" s="104" t="e">
        <f t="shared" si="5"/>
        <v>#DIV/0!</v>
      </c>
      <c r="K88" s="104">
        <f t="shared" si="5"/>
        <v>0.4936666666666667</v>
      </c>
      <c r="L88" s="104">
        <f t="shared" si="5"/>
        <v>0.2066666666666667</v>
      </c>
      <c r="M88" s="104">
        <f t="shared" si="5"/>
        <v>0.19333333333333336</v>
      </c>
      <c r="N88" s="104">
        <f t="shared" si="5"/>
        <v>0.13999999999999999</v>
      </c>
      <c r="O88" s="104">
        <f t="shared" si="5"/>
        <v>0.19000000000000003</v>
      </c>
      <c r="P88" s="104">
        <f t="shared" si="5"/>
        <v>0.10000000000000002</v>
      </c>
      <c r="Q88" s="104">
        <f t="shared" si="5"/>
        <v>0.18</v>
      </c>
      <c r="R88" s="104">
        <f t="shared" si="5"/>
        <v>0.2215</v>
      </c>
      <c r="S88" s="104">
        <f>(S26+S50+S74)/COUNT(S26,S50,S74)</f>
        <v>0.15</v>
      </c>
      <c r="T88" s="109">
        <f>(T26+T50+T74)/COUNT(T26,T50,T74)</f>
        <v>0.23</v>
      </c>
    </row>
    <row r="89" ht="15.75" thickBot="1"/>
    <row r="90" spans="2:19" ht="15">
      <c r="B90" s="214" t="s">
        <v>14</v>
      </c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6"/>
    </row>
    <row r="91" spans="2:19" ht="182.25" customHeight="1" thickBot="1">
      <c r="B91" s="208" t="s">
        <v>37</v>
      </c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10"/>
    </row>
    <row r="92" spans="2:18" ht="15">
      <c r="B92" s="206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</row>
    <row r="93" spans="2:18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</sheetData>
  <sheetProtection/>
  <mergeCells count="20">
    <mergeCell ref="C79:T79"/>
    <mergeCell ref="C84:T84"/>
    <mergeCell ref="B1:S1"/>
    <mergeCell ref="C9:R9"/>
    <mergeCell ref="C3:G3"/>
    <mergeCell ref="C34:T34"/>
    <mergeCell ref="C43:T43"/>
    <mergeCell ref="C56:G56"/>
    <mergeCell ref="C57:R57"/>
    <mergeCell ref="C8:G8"/>
    <mergeCell ref="C32:G32"/>
    <mergeCell ref="C33:R33"/>
    <mergeCell ref="C10:T10"/>
    <mergeCell ref="C19:T19"/>
    <mergeCell ref="B92:R92"/>
    <mergeCell ref="B91:S91"/>
    <mergeCell ref="B78:S78"/>
    <mergeCell ref="B90:S90"/>
    <mergeCell ref="C58:T58"/>
    <mergeCell ref="C67:T6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rowBreaks count="3" manualBreakCount="3">
    <brk id="28" max="255" man="1"/>
    <brk id="52" max="255" man="1"/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3"/>
  <sheetViews>
    <sheetView zoomScale="85" zoomScaleNormal="85" zoomScalePageLayoutView="0" workbookViewId="0" topLeftCell="A1">
      <selection activeCell="W14" sqref="W14"/>
    </sheetView>
  </sheetViews>
  <sheetFormatPr defaultColWidth="9.140625" defaultRowHeight="15"/>
  <cols>
    <col min="1" max="1" width="3.7109375" style="111" customWidth="1"/>
    <col min="2" max="2" width="26.421875" style="111" customWidth="1"/>
    <col min="3" max="3" width="16.140625" style="111" customWidth="1"/>
    <col min="4" max="5" width="11.57421875" style="111" customWidth="1"/>
    <col min="6" max="6" width="11.8515625" style="111" customWidth="1"/>
    <col min="7" max="20" width="12.00390625" style="111" customWidth="1"/>
    <col min="21" max="16384" width="9.140625" style="111" customWidth="1"/>
  </cols>
  <sheetData>
    <row r="1" spans="1:19" ht="36.75" customHeight="1">
      <c r="A1" s="110"/>
      <c r="B1" s="233" t="s">
        <v>43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16.5" thickBot="1">
      <c r="A2" s="67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</row>
    <row r="3" spans="1:19" ht="16.5" thickBot="1">
      <c r="A3" s="114"/>
      <c r="B3" s="115" t="s">
        <v>15</v>
      </c>
      <c r="C3" s="221" t="s">
        <v>44</v>
      </c>
      <c r="D3" s="222"/>
      <c r="E3" s="222"/>
      <c r="F3" s="222"/>
      <c r="G3" s="223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/>
    </row>
    <row r="4" spans="1:19" ht="15.75">
      <c r="A4" s="116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3"/>
    </row>
    <row r="5" spans="1:19" ht="15.75">
      <c r="A5" s="119"/>
      <c r="B5" s="120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3"/>
    </row>
    <row r="6" spans="1:19" ht="15.75">
      <c r="A6" s="119"/>
      <c r="B6" s="121" t="s">
        <v>16</v>
      </c>
      <c r="C6" s="67" t="s">
        <v>45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13"/>
    </row>
    <row r="7" spans="1:19" ht="16.5" thickBot="1">
      <c r="A7" s="119"/>
      <c r="B7" s="121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113"/>
    </row>
    <row r="8" spans="1:19" ht="49.5" customHeight="1" thickBot="1">
      <c r="A8" s="122">
        <v>1</v>
      </c>
      <c r="B8" s="123" t="s">
        <v>3</v>
      </c>
      <c r="C8" s="227" t="s">
        <v>170</v>
      </c>
      <c r="D8" s="228"/>
      <c r="E8" s="228"/>
      <c r="F8" s="228"/>
      <c r="G8" s="229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13"/>
    </row>
    <row r="9" spans="1:19" ht="16.5" thickBot="1">
      <c r="A9" s="116"/>
      <c r="B9" s="118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113"/>
    </row>
    <row r="10" spans="1:20" ht="16.5" customHeight="1" thickBot="1">
      <c r="A10" s="125"/>
      <c r="B10" s="126"/>
      <c r="C10" s="240" t="s">
        <v>7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2"/>
    </row>
    <row r="11" spans="1:20" ht="16.5" thickBot="1">
      <c r="A11" s="127"/>
      <c r="B11" s="128"/>
      <c r="C11" s="129" t="s">
        <v>8</v>
      </c>
      <c r="D11" s="129">
        <v>1990</v>
      </c>
      <c r="E11" s="129">
        <v>1995</v>
      </c>
      <c r="F11" s="129">
        <v>2000</v>
      </c>
      <c r="G11" s="129">
        <v>2001</v>
      </c>
      <c r="H11" s="129">
        <v>2002</v>
      </c>
      <c r="I11" s="129">
        <v>2003</v>
      </c>
      <c r="J11" s="129">
        <v>2004</v>
      </c>
      <c r="K11" s="129">
        <v>2005</v>
      </c>
      <c r="L11" s="129">
        <v>2006</v>
      </c>
      <c r="M11" s="129">
        <v>2007</v>
      </c>
      <c r="N11" s="129">
        <v>2008</v>
      </c>
      <c r="O11" s="129">
        <v>2009</v>
      </c>
      <c r="P11" s="129">
        <v>2010</v>
      </c>
      <c r="Q11" s="129">
        <v>2011</v>
      </c>
      <c r="R11" s="129">
        <v>2012</v>
      </c>
      <c r="S11" s="129">
        <v>2013</v>
      </c>
      <c r="T11" s="76">
        <v>2014</v>
      </c>
    </row>
    <row r="12" spans="1:20" ht="16.5" thickBot="1">
      <c r="A12" s="127">
        <v>2</v>
      </c>
      <c r="B12" s="130" t="s">
        <v>12</v>
      </c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</row>
    <row r="13" spans="1:20" ht="49.5" customHeight="1" thickBot="1">
      <c r="A13" s="127">
        <v>3</v>
      </c>
      <c r="B13" s="134" t="s">
        <v>11</v>
      </c>
      <c r="C13" s="131" t="s">
        <v>13</v>
      </c>
      <c r="D13" s="132" t="s">
        <v>65</v>
      </c>
      <c r="E13" s="132" t="s">
        <v>66</v>
      </c>
      <c r="F13" s="132" t="s">
        <v>74</v>
      </c>
      <c r="G13" s="132" t="s">
        <v>80</v>
      </c>
      <c r="H13" s="132" t="s">
        <v>84</v>
      </c>
      <c r="I13" s="132" t="s">
        <v>93</v>
      </c>
      <c r="J13" s="132" t="s">
        <v>96</v>
      </c>
      <c r="K13" s="132" t="s">
        <v>104</v>
      </c>
      <c r="L13" s="132" t="s">
        <v>109</v>
      </c>
      <c r="M13" s="132" t="s">
        <v>114</v>
      </c>
      <c r="N13" s="132" t="s">
        <v>118</v>
      </c>
      <c r="O13" s="135" t="s">
        <v>121</v>
      </c>
      <c r="P13" s="132" t="s">
        <v>129</v>
      </c>
      <c r="Q13" s="132" t="s">
        <v>134</v>
      </c>
      <c r="R13" s="132" t="s">
        <v>138</v>
      </c>
      <c r="S13" s="136" t="s">
        <v>141</v>
      </c>
      <c r="T13" s="178" t="s">
        <v>164</v>
      </c>
    </row>
    <row r="14" spans="1:20" ht="32.25" thickBot="1">
      <c r="A14" s="127">
        <v>4</v>
      </c>
      <c r="B14" s="137" t="s">
        <v>147</v>
      </c>
      <c r="C14" s="138" t="s">
        <v>1</v>
      </c>
      <c r="D14" s="132">
        <v>17</v>
      </c>
      <c r="E14" s="132">
        <v>44</v>
      </c>
      <c r="F14" s="132">
        <v>7</v>
      </c>
      <c r="G14" s="132">
        <v>2</v>
      </c>
      <c r="H14" s="132">
        <v>11</v>
      </c>
      <c r="I14" s="132">
        <v>9</v>
      </c>
      <c r="J14" s="132">
        <v>11</v>
      </c>
      <c r="K14" s="132">
        <v>12</v>
      </c>
      <c r="L14" s="132">
        <v>12</v>
      </c>
      <c r="M14" s="132">
        <v>12</v>
      </c>
      <c r="N14" s="132">
        <v>10</v>
      </c>
      <c r="O14" s="132">
        <v>9</v>
      </c>
      <c r="P14" s="132">
        <v>12</v>
      </c>
      <c r="Q14" s="132">
        <v>12</v>
      </c>
      <c r="R14" s="132">
        <v>12</v>
      </c>
      <c r="S14" s="139">
        <v>12</v>
      </c>
      <c r="T14" s="140">
        <v>12</v>
      </c>
    </row>
    <row r="15" spans="1:20" ht="48" thickBot="1">
      <c r="A15" s="127">
        <v>6</v>
      </c>
      <c r="B15" s="134" t="s">
        <v>148</v>
      </c>
      <c r="C15" s="129" t="s">
        <v>149</v>
      </c>
      <c r="D15" s="132">
        <v>4.93</v>
      </c>
      <c r="E15" s="132">
        <v>5.93</v>
      </c>
      <c r="F15" s="132">
        <v>3.19</v>
      </c>
      <c r="G15" s="132">
        <v>3.58</v>
      </c>
      <c r="H15" s="132">
        <v>3.29</v>
      </c>
      <c r="I15" s="132">
        <v>3.14</v>
      </c>
      <c r="J15" s="132">
        <v>5.13</v>
      </c>
      <c r="K15" s="132">
        <v>4.31</v>
      </c>
      <c r="L15" s="132">
        <v>3.92</v>
      </c>
      <c r="M15" s="132">
        <v>3.95</v>
      </c>
      <c r="N15" s="132">
        <v>3.3</v>
      </c>
      <c r="O15" s="132">
        <v>3.3</v>
      </c>
      <c r="P15" s="132">
        <v>2.98</v>
      </c>
      <c r="Q15" s="132">
        <v>2.81</v>
      </c>
      <c r="R15" s="132">
        <v>3.29</v>
      </c>
      <c r="S15" s="132">
        <v>2.67</v>
      </c>
      <c r="T15" s="140">
        <v>3.04</v>
      </c>
    </row>
    <row r="16" spans="1:20" ht="19.5" thickBot="1">
      <c r="A16" s="127">
        <v>7</v>
      </c>
      <c r="B16" s="141" t="s">
        <v>21</v>
      </c>
      <c r="C16" s="129" t="s">
        <v>149</v>
      </c>
      <c r="D16" s="132">
        <v>1.84</v>
      </c>
      <c r="E16" s="132">
        <v>1.3</v>
      </c>
      <c r="F16" s="132">
        <v>1.68</v>
      </c>
      <c r="G16" s="132">
        <v>2.64</v>
      </c>
      <c r="H16" s="132">
        <v>2</v>
      </c>
      <c r="I16" s="132">
        <v>1.34</v>
      </c>
      <c r="J16" s="132">
        <v>1.83</v>
      </c>
      <c r="K16" s="132">
        <v>1.96</v>
      </c>
      <c r="L16" s="132">
        <v>1.67</v>
      </c>
      <c r="M16" s="132">
        <v>1.67</v>
      </c>
      <c r="N16" s="132">
        <v>1.83</v>
      </c>
      <c r="O16" s="132">
        <v>1.67</v>
      </c>
      <c r="P16" s="132">
        <v>1.82</v>
      </c>
      <c r="Q16" s="132">
        <v>1.51</v>
      </c>
      <c r="R16" s="132">
        <v>1.7</v>
      </c>
      <c r="S16" s="132">
        <v>1.67</v>
      </c>
      <c r="T16" s="142">
        <v>2.33</v>
      </c>
    </row>
    <row r="17" spans="1:20" ht="19.5" thickBot="1">
      <c r="A17" s="127">
        <v>8</v>
      </c>
      <c r="B17" s="143" t="s">
        <v>10</v>
      </c>
      <c r="C17" s="129" t="s">
        <v>149</v>
      </c>
      <c r="D17" s="132">
        <v>3.804</v>
      </c>
      <c r="E17" s="132">
        <v>2.7</v>
      </c>
      <c r="F17" s="132">
        <v>2.305</v>
      </c>
      <c r="G17" s="132">
        <v>3.11</v>
      </c>
      <c r="H17" s="132">
        <v>2.716</v>
      </c>
      <c r="I17" s="132">
        <v>2.262</v>
      </c>
      <c r="J17" s="132">
        <v>3.078</v>
      </c>
      <c r="K17" s="132">
        <v>2.88</v>
      </c>
      <c r="L17" s="132">
        <v>2.54</v>
      </c>
      <c r="M17" s="132">
        <v>2.42</v>
      </c>
      <c r="N17" s="132">
        <v>2.5</v>
      </c>
      <c r="O17" s="132">
        <v>2.45</v>
      </c>
      <c r="P17" s="132">
        <v>2.26</v>
      </c>
      <c r="Q17" s="132">
        <v>2.15</v>
      </c>
      <c r="R17" s="132">
        <v>2.42</v>
      </c>
      <c r="S17" s="132">
        <v>2.25</v>
      </c>
      <c r="T17" s="144">
        <v>2.67</v>
      </c>
    </row>
    <row r="18" spans="1:20" ht="63.75" thickBot="1">
      <c r="A18" s="127">
        <v>9</v>
      </c>
      <c r="B18" s="123" t="s">
        <v>150</v>
      </c>
      <c r="C18" s="145" t="s">
        <v>149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0"/>
    </row>
    <row r="19" spans="1:20" ht="16.5" thickBot="1">
      <c r="A19" s="147"/>
      <c r="B19" s="126"/>
      <c r="C19" s="243" t="s">
        <v>145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5"/>
    </row>
    <row r="20" spans="1:20" ht="16.5" thickBot="1">
      <c r="A20" s="127"/>
      <c r="B20" s="129"/>
      <c r="C20" s="129" t="s">
        <v>8</v>
      </c>
      <c r="D20" s="129">
        <v>1990</v>
      </c>
      <c r="E20" s="129">
        <v>1995</v>
      </c>
      <c r="F20" s="129">
        <v>2000</v>
      </c>
      <c r="G20" s="129">
        <v>2001</v>
      </c>
      <c r="H20" s="129">
        <v>2002</v>
      </c>
      <c r="I20" s="129">
        <v>2003</v>
      </c>
      <c r="J20" s="129">
        <v>2004</v>
      </c>
      <c r="K20" s="129">
        <v>2005</v>
      </c>
      <c r="L20" s="129">
        <v>2006</v>
      </c>
      <c r="M20" s="129">
        <v>2007</v>
      </c>
      <c r="N20" s="129">
        <v>2008</v>
      </c>
      <c r="O20" s="129">
        <v>2009</v>
      </c>
      <c r="P20" s="129">
        <v>2010</v>
      </c>
      <c r="Q20" s="129">
        <v>2011</v>
      </c>
      <c r="R20" s="129">
        <v>2012</v>
      </c>
      <c r="S20" s="129">
        <v>2013</v>
      </c>
      <c r="T20" s="76">
        <v>2014</v>
      </c>
    </row>
    <row r="21" spans="1:20" ht="16.5" thickBot="1">
      <c r="A21" s="127">
        <v>10</v>
      </c>
      <c r="B21" s="130" t="s">
        <v>12</v>
      </c>
      <c r="C21" s="148"/>
      <c r="D21" s="136"/>
      <c r="E21" s="149"/>
      <c r="F21" s="136"/>
      <c r="G21" s="149"/>
      <c r="H21" s="136"/>
      <c r="I21" s="136"/>
      <c r="J21" s="136"/>
      <c r="K21" s="149"/>
      <c r="L21" s="136"/>
      <c r="M21" s="149"/>
      <c r="N21" s="136"/>
      <c r="O21" s="149"/>
      <c r="P21" s="136"/>
      <c r="Q21" s="149"/>
      <c r="R21" s="136"/>
      <c r="S21" s="150"/>
      <c r="T21" s="133"/>
    </row>
    <row r="22" spans="1:20" ht="49.5" customHeight="1" thickBot="1">
      <c r="A22" s="127">
        <v>11</v>
      </c>
      <c r="B22" s="131" t="s">
        <v>11</v>
      </c>
      <c r="C22" s="131" t="s">
        <v>13</v>
      </c>
      <c r="D22" s="132" t="s">
        <v>65</v>
      </c>
      <c r="E22" s="132" t="s">
        <v>66</v>
      </c>
      <c r="F22" s="132" t="s">
        <v>74</v>
      </c>
      <c r="G22" s="151" t="s">
        <v>80</v>
      </c>
      <c r="H22" s="136" t="s">
        <v>84</v>
      </c>
      <c r="I22" s="132" t="s">
        <v>93</v>
      </c>
      <c r="J22" s="152"/>
      <c r="K22" s="132" t="s">
        <v>104</v>
      </c>
      <c r="L22" s="132" t="s">
        <v>109</v>
      </c>
      <c r="M22" s="132" t="s">
        <v>114</v>
      </c>
      <c r="N22" s="132" t="s">
        <v>118</v>
      </c>
      <c r="O22" s="135" t="s">
        <v>121</v>
      </c>
      <c r="P22" s="132" t="s">
        <v>129</v>
      </c>
      <c r="Q22" s="132" t="s">
        <v>134</v>
      </c>
      <c r="R22" s="132" t="s">
        <v>138</v>
      </c>
      <c r="S22" s="136" t="s">
        <v>141</v>
      </c>
      <c r="T22" s="178" t="s">
        <v>164</v>
      </c>
    </row>
    <row r="23" spans="1:20" ht="32.25" thickBot="1">
      <c r="A23" s="127">
        <v>12</v>
      </c>
      <c r="B23" s="137" t="s">
        <v>147</v>
      </c>
      <c r="C23" s="153" t="s">
        <v>1</v>
      </c>
      <c r="D23" s="136">
        <v>16</v>
      </c>
      <c r="E23" s="149">
        <v>33</v>
      </c>
      <c r="F23" s="136">
        <v>7</v>
      </c>
      <c r="G23" s="149">
        <v>3</v>
      </c>
      <c r="H23" s="136">
        <v>11</v>
      </c>
      <c r="I23" s="136">
        <v>9</v>
      </c>
      <c r="J23" s="136"/>
      <c r="K23" s="149">
        <v>11</v>
      </c>
      <c r="L23" s="136">
        <v>12</v>
      </c>
      <c r="M23" s="149">
        <v>12</v>
      </c>
      <c r="N23" s="136">
        <v>10</v>
      </c>
      <c r="O23" s="149">
        <v>9</v>
      </c>
      <c r="P23" s="136">
        <v>12</v>
      </c>
      <c r="Q23" s="132">
        <v>12</v>
      </c>
      <c r="R23" s="132">
        <v>12</v>
      </c>
      <c r="S23" s="139">
        <v>12</v>
      </c>
      <c r="T23" s="140">
        <v>12</v>
      </c>
    </row>
    <row r="24" spans="1:20" ht="48" thickBot="1">
      <c r="A24" s="127">
        <v>13</v>
      </c>
      <c r="B24" s="131" t="s">
        <v>148</v>
      </c>
      <c r="C24" s="128" t="s">
        <v>9</v>
      </c>
      <c r="D24" s="152">
        <v>1.75</v>
      </c>
      <c r="E24" s="154">
        <v>1.8</v>
      </c>
      <c r="F24" s="152">
        <v>0.69</v>
      </c>
      <c r="G24" s="154">
        <v>0.75</v>
      </c>
      <c r="H24" s="152">
        <v>0.83</v>
      </c>
      <c r="I24" s="152">
        <v>1.19</v>
      </c>
      <c r="J24" s="152"/>
      <c r="K24" s="154">
        <v>0.78</v>
      </c>
      <c r="L24" s="152">
        <v>0.42</v>
      </c>
      <c r="M24" s="154">
        <v>0.46</v>
      </c>
      <c r="N24" s="152">
        <v>0.31</v>
      </c>
      <c r="O24" s="154">
        <v>0.4</v>
      </c>
      <c r="P24" s="152">
        <v>0.4</v>
      </c>
      <c r="Q24" s="154">
        <v>0.59</v>
      </c>
      <c r="R24" s="152">
        <v>0.42</v>
      </c>
      <c r="S24" s="152">
        <v>0.2</v>
      </c>
      <c r="T24" s="144">
        <v>0.2</v>
      </c>
    </row>
    <row r="25" spans="1:20" ht="16.5" thickBot="1">
      <c r="A25" s="127">
        <v>14</v>
      </c>
      <c r="B25" s="143" t="s">
        <v>21</v>
      </c>
      <c r="C25" s="129" t="s">
        <v>9</v>
      </c>
      <c r="D25" s="136">
        <v>0.26</v>
      </c>
      <c r="E25" s="149">
        <v>0.21</v>
      </c>
      <c r="F25" s="136">
        <v>0.28</v>
      </c>
      <c r="G25" s="149">
        <v>0.43</v>
      </c>
      <c r="H25" s="136">
        <v>0.09</v>
      </c>
      <c r="I25" s="136">
        <v>0.27</v>
      </c>
      <c r="J25" s="136"/>
      <c r="K25" s="149">
        <v>0.12</v>
      </c>
      <c r="L25" s="136">
        <v>0.07</v>
      </c>
      <c r="M25" s="149">
        <v>0.06</v>
      </c>
      <c r="N25" s="136">
        <v>0.03</v>
      </c>
      <c r="O25" s="149">
        <v>0.07</v>
      </c>
      <c r="P25" s="136">
        <v>0.07</v>
      </c>
      <c r="Q25" s="149">
        <v>0.07</v>
      </c>
      <c r="R25" s="136">
        <v>0.07</v>
      </c>
      <c r="S25" s="136">
        <v>0.03</v>
      </c>
      <c r="T25" s="140">
        <v>0.03</v>
      </c>
    </row>
    <row r="26" spans="1:20" ht="16.5" thickBot="1">
      <c r="A26" s="127">
        <v>15</v>
      </c>
      <c r="B26" s="143" t="s">
        <v>10</v>
      </c>
      <c r="C26" s="129" t="s">
        <v>9</v>
      </c>
      <c r="D26" s="136">
        <v>0.81</v>
      </c>
      <c r="E26" s="149">
        <v>0.584</v>
      </c>
      <c r="F26" s="136">
        <v>0.474</v>
      </c>
      <c r="G26" s="149">
        <v>0.63</v>
      </c>
      <c r="H26" s="136">
        <v>0.379</v>
      </c>
      <c r="I26" s="136">
        <v>0.56</v>
      </c>
      <c r="J26" s="136"/>
      <c r="K26" s="149">
        <v>0.348</v>
      </c>
      <c r="L26" s="136">
        <v>0.25</v>
      </c>
      <c r="M26" s="149">
        <v>0.21</v>
      </c>
      <c r="N26" s="136">
        <v>0.07</v>
      </c>
      <c r="O26" s="149">
        <v>0.15</v>
      </c>
      <c r="P26" s="136">
        <v>0.07</v>
      </c>
      <c r="Q26" s="149">
        <v>0.08</v>
      </c>
      <c r="R26" s="136">
        <v>0.168</v>
      </c>
      <c r="S26" s="136">
        <v>0.08</v>
      </c>
      <c r="T26" s="140">
        <v>0.096</v>
      </c>
    </row>
    <row r="27" spans="1:20" ht="63.75" thickBot="1">
      <c r="A27" s="155">
        <v>16</v>
      </c>
      <c r="B27" s="123" t="s">
        <v>150</v>
      </c>
      <c r="C27" s="129" t="s">
        <v>9</v>
      </c>
      <c r="D27" s="136"/>
      <c r="E27" s="149"/>
      <c r="F27" s="136"/>
      <c r="G27" s="149"/>
      <c r="H27" s="136"/>
      <c r="I27" s="136"/>
      <c r="J27" s="136"/>
      <c r="K27" s="149"/>
      <c r="L27" s="136"/>
      <c r="M27" s="149"/>
      <c r="N27" s="136"/>
      <c r="O27" s="149"/>
      <c r="P27" s="136"/>
      <c r="Q27" s="149"/>
      <c r="R27" s="136"/>
      <c r="S27" s="136"/>
      <c r="T27" s="140"/>
    </row>
    <row r="28" spans="1:19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3"/>
    </row>
    <row r="29" spans="1:19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3"/>
    </row>
    <row r="30" spans="1:19" ht="13.5" customHeight="1">
      <c r="A30" s="119"/>
      <c r="B30" s="121" t="s">
        <v>17</v>
      </c>
      <c r="C30" s="67" t="s">
        <v>46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13"/>
    </row>
    <row r="31" spans="1:19" ht="16.5" thickBot="1">
      <c r="A31" s="119"/>
      <c r="B31" s="121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13"/>
    </row>
    <row r="32" spans="1:19" ht="49.5" customHeight="1" thickBot="1">
      <c r="A32" s="122">
        <v>17</v>
      </c>
      <c r="B32" s="123" t="s">
        <v>3</v>
      </c>
      <c r="C32" s="227" t="s">
        <v>169</v>
      </c>
      <c r="D32" s="228"/>
      <c r="E32" s="228"/>
      <c r="F32" s="228"/>
      <c r="G32" s="229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13"/>
    </row>
    <row r="33" spans="1:19" ht="16.5" customHeight="1" thickBot="1">
      <c r="A33" s="116"/>
      <c r="B33" s="118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113"/>
    </row>
    <row r="34" spans="1:20" ht="16.5" customHeight="1" thickBot="1">
      <c r="A34" s="125"/>
      <c r="B34" s="126"/>
      <c r="C34" s="240" t="s">
        <v>7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2"/>
    </row>
    <row r="35" spans="1:20" ht="16.5" thickBot="1">
      <c r="A35" s="127"/>
      <c r="B35" s="128"/>
      <c r="C35" s="129" t="s">
        <v>8</v>
      </c>
      <c r="D35" s="129">
        <v>1990</v>
      </c>
      <c r="E35" s="129">
        <v>1995</v>
      </c>
      <c r="F35" s="129">
        <v>2000</v>
      </c>
      <c r="G35" s="129">
        <v>2001</v>
      </c>
      <c r="H35" s="129">
        <v>2002</v>
      </c>
      <c r="I35" s="129">
        <v>2003</v>
      </c>
      <c r="J35" s="129">
        <v>2004</v>
      </c>
      <c r="K35" s="129">
        <v>2005</v>
      </c>
      <c r="L35" s="129">
        <v>2006</v>
      </c>
      <c r="M35" s="129">
        <v>2007</v>
      </c>
      <c r="N35" s="129">
        <v>2008</v>
      </c>
      <c r="O35" s="129">
        <v>2009</v>
      </c>
      <c r="P35" s="129">
        <v>2010</v>
      </c>
      <c r="Q35" s="129">
        <v>2011</v>
      </c>
      <c r="R35" s="129">
        <v>2012</v>
      </c>
      <c r="S35" s="129">
        <v>2013</v>
      </c>
      <c r="T35" s="79">
        <v>2014</v>
      </c>
    </row>
    <row r="36" spans="1:20" ht="16.5" thickBot="1">
      <c r="A36" s="127">
        <v>18</v>
      </c>
      <c r="B36" s="130" t="s">
        <v>12</v>
      </c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56"/>
    </row>
    <row r="37" spans="1:20" ht="49.5" customHeight="1" thickBot="1">
      <c r="A37" s="127">
        <v>19</v>
      </c>
      <c r="B37" s="134" t="s">
        <v>11</v>
      </c>
      <c r="C37" s="131" t="s">
        <v>13</v>
      </c>
      <c r="D37" s="132" t="s">
        <v>70</v>
      </c>
      <c r="E37" s="132" t="s">
        <v>71</v>
      </c>
      <c r="F37" s="132" t="s">
        <v>73</v>
      </c>
      <c r="G37" s="132" t="s">
        <v>81</v>
      </c>
      <c r="H37" s="132" t="s">
        <v>86</v>
      </c>
      <c r="I37" s="132" t="s">
        <v>94</v>
      </c>
      <c r="J37" s="132" t="s">
        <v>100</v>
      </c>
      <c r="K37" s="132" t="s">
        <v>105</v>
      </c>
      <c r="L37" s="132" t="s">
        <v>110</v>
      </c>
      <c r="M37" s="132" t="s">
        <v>115</v>
      </c>
      <c r="N37" s="132" t="s">
        <v>119</v>
      </c>
      <c r="O37" s="132" t="s">
        <v>124</v>
      </c>
      <c r="P37" s="132" t="s">
        <v>130</v>
      </c>
      <c r="Q37" s="132" t="s">
        <v>135</v>
      </c>
      <c r="R37" s="132" t="s">
        <v>139</v>
      </c>
      <c r="S37" s="132" t="s">
        <v>143</v>
      </c>
      <c r="T37" s="175" t="s">
        <v>165</v>
      </c>
    </row>
    <row r="38" spans="1:20" ht="32.25" thickBot="1">
      <c r="A38" s="127">
        <v>20</v>
      </c>
      <c r="B38" s="137" t="s">
        <v>147</v>
      </c>
      <c r="C38" s="138" t="s">
        <v>1</v>
      </c>
      <c r="D38" s="132">
        <v>35</v>
      </c>
      <c r="E38" s="132">
        <v>105</v>
      </c>
      <c r="F38" s="132">
        <v>17</v>
      </c>
      <c r="G38" s="132">
        <v>16</v>
      </c>
      <c r="H38" s="132">
        <v>23</v>
      </c>
      <c r="I38" s="132">
        <v>23</v>
      </c>
      <c r="J38" s="132">
        <v>24</v>
      </c>
      <c r="K38" s="132">
        <v>23</v>
      </c>
      <c r="L38" s="132">
        <v>24</v>
      </c>
      <c r="M38" s="132">
        <v>24</v>
      </c>
      <c r="N38" s="132">
        <v>22</v>
      </c>
      <c r="O38" s="132">
        <v>16</v>
      </c>
      <c r="P38" s="132">
        <v>12</v>
      </c>
      <c r="Q38" s="132">
        <v>12</v>
      </c>
      <c r="R38" s="132">
        <v>12</v>
      </c>
      <c r="S38" s="132">
        <v>12</v>
      </c>
      <c r="T38" s="144">
        <v>12</v>
      </c>
    </row>
    <row r="39" spans="1:20" ht="48" thickBot="1">
      <c r="A39" s="127">
        <v>21</v>
      </c>
      <c r="B39" s="134" t="s">
        <v>148</v>
      </c>
      <c r="C39" s="129" t="s">
        <v>149</v>
      </c>
      <c r="D39" s="132">
        <v>10.1</v>
      </c>
      <c r="E39" s="132">
        <v>6.57</v>
      </c>
      <c r="F39" s="132">
        <v>4.24</v>
      </c>
      <c r="G39" s="132">
        <v>5.39</v>
      </c>
      <c r="H39" s="132">
        <v>4.26</v>
      </c>
      <c r="I39" s="132">
        <v>4.62</v>
      </c>
      <c r="J39" s="132">
        <v>5.54</v>
      </c>
      <c r="K39" s="132">
        <v>3.94</v>
      </c>
      <c r="L39" s="132">
        <v>3.95</v>
      </c>
      <c r="M39" s="132">
        <v>3.94</v>
      </c>
      <c r="N39" s="132">
        <v>3.96</v>
      </c>
      <c r="O39" s="132">
        <v>3.94</v>
      </c>
      <c r="P39" s="132">
        <v>2.67</v>
      </c>
      <c r="Q39" s="132">
        <v>3.15</v>
      </c>
      <c r="R39" s="132">
        <v>2.33</v>
      </c>
      <c r="S39" s="132">
        <v>2.97</v>
      </c>
      <c r="T39" s="142">
        <v>2.48</v>
      </c>
    </row>
    <row r="40" spans="1:20" ht="19.5" thickBot="1">
      <c r="A40" s="127">
        <v>22</v>
      </c>
      <c r="B40" s="141" t="s">
        <v>21</v>
      </c>
      <c r="C40" s="129" t="s">
        <v>149</v>
      </c>
      <c r="D40" s="132">
        <v>0.7</v>
      </c>
      <c r="E40" s="132">
        <v>1.14</v>
      </c>
      <c r="F40" s="132">
        <v>1.82</v>
      </c>
      <c r="G40" s="132">
        <v>2.32</v>
      </c>
      <c r="H40" s="132">
        <v>1.36</v>
      </c>
      <c r="I40" s="132">
        <v>1.66</v>
      </c>
      <c r="J40" s="132">
        <v>2</v>
      </c>
      <c r="K40" s="132">
        <v>2</v>
      </c>
      <c r="L40" s="132">
        <v>1.83</v>
      </c>
      <c r="M40" s="132">
        <v>1.67</v>
      </c>
      <c r="N40" s="132">
        <v>1.66</v>
      </c>
      <c r="O40" s="132">
        <v>1.67</v>
      </c>
      <c r="P40" s="132">
        <v>1.66</v>
      </c>
      <c r="Q40" s="132">
        <v>1.55</v>
      </c>
      <c r="R40" s="132">
        <v>1.67</v>
      </c>
      <c r="S40" s="132">
        <v>1.74</v>
      </c>
      <c r="T40" s="144">
        <v>1.79</v>
      </c>
    </row>
    <row r="41" spans="1:20" ht="19.5" thickBot="1">
      <c r="A41" s="127">
        <v>23</v>
      </c>
      <c r="B41" s="143" t="s">
        <v>10</v>
      </c>
      <c r="C41" s="129" t="s">
        <v>149</v>
      </c>
      <c r="D41" s="132">
        <v>2.807</v>
      </c>
      <c r="E41" s="132">
        <v>3.007</v>
      </c>
      <c r="F41" s="132">
        <v>2.791</v>
      </c>
      <c r="G41" s="132">
        <v>3.125</v>
      </c>
      <c r="H41" s="132">
        <v>3.003</v>
      </c>
      <c r="I41" s="132">
        <v>3.047</v>
      </c>
      <c r="J41" s="132">
        <v>2.975</v>
      </c>
      <c r="K41" s="132">
        <v>2.77</v>
      </c>
      <c r="L41" s="136">
        <v>2.73</v>
      </c>
      <c r="M41" s="132">
        <v>2.455</v>
      </c>
      <c r="N41" s="132">
        <v>2.52</v>
      </c>
      <c r="O41" s="132">
        <v>2.32</v>
      </c>
      <c r="P41" s="132">
        <v>2.1</v>
      </c>
      <c r="Q41" s="132">
        <v>2.03</v>
      </c>
      <c r="R41" s="132">
        <v>1.903</v>
      </c>
      <c r="S41" s="132">
        <v>2.25</v>
      </c>
      <c r="T41" s="144">
        <v>2.08</v>
      </c>
    </row>
    <row r="42" spans="1:20" ht="63.75" thickBot="1">
      <c r="A42" s="127">
        <v>24</v>
      </c>
      <c r="B42" s="123" t="s">
        <v>150</v>
      </c>
      <c r="C42" s="145" t="s">
        <v>149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36"/>
      <c r="T42" s="144"/>
    </row>
    <row r="43" spans="1:20" ht="16.5" thickBot="1">
      <c r="A43" s="147"/>
      <c r="B43" s="126"/>
      <c r="C43" s="243" t="s">
        <v>145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</row>
    <row r="44" spans="1:20" ht="16.5" thickBot="1">
      <c r="A44" s="127"/>
      <c r="B44" s="129"/>
      <c r="C44" s="129" t="s">
        <v>8</v>
      </c>
      <c r="D44" s="129">
        <v>1990</v>
      </c>
      <c r="E44" s="129">
        <v>1995</v>
      </c>
      <c r="F44" s="129">
        <v>2000</v>
      </c>
      <c r="G44" s="129">
        <v>2001</v>
      </c>
      <c r="H44" s="129">
        <v>2002</v>
      </c>
      <c r="I44" s="129">
        <v>2003</v>
      </c>
      <c r="J44" s="129">
        <v>2004</v>
      </c>
      <c r="K44" s="129">
        <v>2005</v>
      </c>
      <c r="L44" s="129">
        <v>2006</v>
      </c>
      <c r="M44" s="129">
        <v>2007</v>
      </c>
      <c r="N44" s="129">
        <v>2008</v>
      </c>
      <c r="O44" s="129">
        <v>2009</v>
      </c>
      <c r="P44" s="129">
        <v>2010</v>
      </c>
      <c r="Q44" s="129">
        <v>2011</v>
      </c>
      <c r="R44" s="129">
        <v>2012</v>
      </c>
      <c r="S44" s="128">
        <v>2013</v>
      </c>
      <c r="T44" s="78">
        <v>2014</v>
      </c>
    </row>
    <row r="45" spans="1:20" ht="16.5" thickBot="1">
      <c r="A45" s="127">
        <v>25</v>
      </c>
      <c r="B45" s="130" t="s">
        <v>12</v>
      </c>
      <c r="C45" s="148"/>
      <c r="D45" s="136"/>
      <c r="E45" s="149"/>
      <c r="F45" s="136"/>
      <c r="G45" s="149"/>
      <c r="H45" s="136"/>
      <c r="I45" s="136"/>
      <c r="J45" s="136"/>
      <c r="K45" s="149"/>
      <c r="L45" s="136"/>
      <c r="M45" s="149"/>
      <c r="N45" s="136"/>
      <c r="O45" s="149"/>
      <c r="P45" s="136"/>
      <c r="Q45" s="149"/>
      <c r="R45" s="136"/>
      <c r="S45" s="136"/>
      <c r="T45" s="80"/>
    </row>
    <row r="46" spans="1:20" ht="49.5" customHeight="1" thickBot="1">
      <c r="A46" s="127">
        <v>26</v>
      </c>
      <c r="B46" s="131" t="s">
        <v>11</v>
      </c>
      <c r="C46" s="131" t="s">
        <v>13</v>
      </c>
      <c r="D46" s="132" t="s">
        <v>70</v>
      </c>
      <c r="E46" s="132" t="s">
        <v>71</v>
      </c>
      <c r="F46" s="132" t="s">
        <v>73</v>
      </c>
      <c r="G46" s="154" t="s">
        <v>81</v>
      </c>
      <c r="H46" s="132" t="s">
        <v>86</v>
      </c>
      <c r="I46" s="132" t="s">
        <v>94</v>
      </c>
      <c r="J46" s="152"/>
      <c r="K46" s="132" t="s">
        <v>105</v>
      </c>
      <c r="L46" s="132" t="s">
        <v>110</v>
      </c>
      <c r="M46" s="132" t="s">
        <v>115</v>
      </c>
      <c r="N46" s="132" t="s">
        <v>119</v>
      </c>
      <c r="O46" s="132" t="s">
        <v>124</v>
      </c>
      <c r="P46" s="132" t="s">
        <v>130</v>
      </c>
      <c r="Q46" s="132" t="s">
        <v>135</v>
      </c>
      <c r="R46" s="132" t="s">
        <v>139</v>
      </c>
      <c r="S46" s="132" t="s">
        <v>143</v>
      </c>
      <c r="T46" s="175" t="s">
        <v>165</v>
      </c>
    </row>
    <row r="47" spans="1:20" ht="32.25" thickBot="1">
      <c r="A47" s="127">
        <v>27</v>
      </c>
      <c r="B47" s="137" t="s">
        <v>147</v>
      </c>
      <c r="C47" s="153" t="s">
        <v>1</v>
      </c>
      <c r="D47" s="136">
        <v>36</v>
      </c>
      <c r="E47" s="149">
        <v>98</v>
      </c>
      <c r="F47" s="136">
        <v>18</v>
      </c>
      <c r="G47" s="149">
        <v>18</v>
      </c>
      <c r="H47" s="136">
        <v>23</v>
      </c>
      <c r="I47" s="136">
        <v>23</v>
      </c>
      <c r="J47" s="136"/>
      <c r="K47" s="149">
        <v>23</v>
      </c>
      <c r="L47" s="136">
        <v>24</v>
      </c>
      <c r="M47" s="149">
        <v>24</v>
      </c>
      <c r="N47" s="136">
        <v>22</v>
      </c>
      <c r="O47" s="149">
        <v>16</v>
      </c>
      <c r="P47" s="136">
        <v>12</v>
      </c>
      <c r="Q47" s="132">
        <v>12</v>
      </c>
      <c r="R47" s="132">
        <v>12</v>
      </c>
      <c r="S47" s="132">
        <v>12</v>
      </c>
      <c r="T47" s="144">
        <v>12</v>
      </c>
    </row>
    <row r="48" spans="1:20" ht="48" thickBot="1">
      <c r="A48" s="127">
        <v>28</v>
      </c>
      <c r="B48" s="131" t="s">
        <v>148</v>
      </c>
      <c r="C48" s="128" t="s">
        <v>9</v>
      </c>
      <c r="D48" s="152">
        <v>2.24</v>
      </c>
      <c r="E48" s="154">
        <v>1.66</v>
      </c>
      <c r="F48" s="152">
        <v>1.83</v>
      </c>
      <c r="G48" s="154">
        <v>1.66</v>
      </c>
      <c r="H48" s="152">
        <v>1.43</v>
      </c>
      <c r="I48" s="152">
        <v>1.44</v>
      </c>
      <c r="J48" s="152"/>
      <c r="K48" s="154">
        <v>1.06</v>
      </c>
      <c r="L48" s="152">
        <v>0.77</v>
      </c>
      <c r="M48" s="154">
        <v>0.54</v>
      </c>
      <c r="N48" s="152">
        <v>0.42</v>
      </c>
      <c r="O48" s="154">
        <v>0.33</v>
      </c>
      <c r="P48" s="152">
        <v>0.2</v>
      </c>
      <c r="Q48" s="154">
        <v>0.1</v>
      </c>
      <c r="R48" s="152">
        <v>0.1</v>
      </c>
      <c r="S48" s="136">
        <v>0.37</v>
      </c>
      <c r="T48" s="144">
        <v>0.1</v>
      </c>
    </row>
    <row r="49" spans="1:20" ht="16.5" thickBot="1">
      <c r="A49" s="127">
        <v>29</v>
      </c>
      <c r="B49" s="143" t="s">
        <v>21</v>
      </c>
      <c r="C49" s="129" t="s">
        <v>9</v>
      </c>
      <c r="D49" s="136">
        <v>0.19</v>
      </c>
      <c r="E49" s="149">
        <v>0.11</v>
      </c>
      <c r="F49" s="136">
        <v>0.12</v>
      </c>
      <c r="G49" s="149">
        <v>0.02</v>
      </c>
      <c r="H49" s="136">
        <v>0.15</v>
      </c>
      <c r="I49" s="136">
        <v>0.09</v>
      </c>
      <c r="J49" s="136"/>
      <c r="K49" s="149">
        <v>0.12</v>
      </c>
      <c r="L49" s="136">
        <v>0.09</v>
      </c>
      <c r="M49" s="149">
        <v>0.16</v>
      </c>
      <c r="N49" s="136">
        <v>0.04</v>
      </c>
      <c r="O49" s="149">
        <v>0.07</v>
      </c>
      <c r="P49" s="136">
        <v>0.03</v>
      </c>
      <c r="Q49" s="149">
        <v>0.05</v>
      </c>
      <c r="R49" s="136">
        <v>0.03</v>
      </c>
      <c r="S49" s="139">
        <v>0.07</v>
      </c>
      <c r="T49" s="142">
        <v>0.03</v>
      </c>
    </row>
    <row r="50" spans="1:20" ht="16.5" thickBot="1">
      <c r="A50" s="127">
        <v>30</v>
      </c>
      <c r="B50" s="143" t="s">
        <v>10</v>
      </c>
      <c r="C50" s="129" t="s">
        <v>9</v>
      </c>
      <c r="D50" s="136">
        <v>0.818</v>
      </c>
      <c r="E50" s="149">
        <v>0.565</v>
      </c>
      <c r="F50" s="136">
        <v>0.603</v>
      </c>
      <c r="G50" s="149">
        <v>0.59</v>
      </c>
      <c r="H50" s="136">
        <v>0.57</v>
      </c>
      <c r="I50" s="136">
        <v>0.524</v>
      </c>
      <c r="J50" s="136"/>
      <c r="K50" s="149">
        <v>0.369</v>
      </c>
      <c r="L50" s="136">
        <v>0.255</v>
      </c>
      <c r="M50" s="149">
        <v>0.235</v>
      </c>
      <c r="N50" s="136">
        <v>0.12</v>
      </c>
      <c r="O50" s="149">
        <v>0.09</v>
      </c>
      <c r="P50" s="136">
        <v>0.06</v>
      </c>
      <c r="Q50" s="149">
        <v>0.03</v>
      </c>
      <c r="R50" s="136">
        <v>0.033</v>
      </c>
      <c r="S50" s="136">
        <v>0.109</v>
      </c>
      <c r="T50" s="144">
        <v>0.035</v>
      </c>
    </row>
    <row r="51" spans="1:20" ht="63.75" thickBot="1">
      <c r="A51" s="127">
        <v>31</v>
      </c>
      <c r="B51" s="123" t="s">
        <v>150</v>
      </c>
      <c r="C51" s="129" t="s">
        <v>9</v>
      </c>
      <c r="D51" s="136"/>
      <c r="E51" s="149"/>
      <c r="F51" s="136"/>
      <c r="G51" s="149"/>
      <c r="H51" s="136"/>
      <c r="I51" s="136"/>
      <c r="J51" s="136"/>
      <c r="K51" s="149"/>
      <c r="L51" s="136"/>
      <c r="M51" s="149"/>
      <c r="N51" s="136"/>
      <c r="O51" s="149"/>
      <c r="P51" s="136"/>
      <c r="Q51" s="149"/>
      <c r="R51" s="136"/>
      <c r="S51" s="136"/>
      <c r="T51" s="140"/>
    </row>
    <row r="52" spans="1:19" ht="15.75">
      <c r="A52" s="116"/>
      <c r="B52" s="157"/>
      <c r="C52" s="157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13"/>
    </row>
    <row r="53" spans="1:19" ht="15.75">
      <c r="A53" s="116"/>
      <c r="B53" s="157"/>
      <c r="C53" s="157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13"/>
    </row>
    <row r="54" spans="1:19" ht="15.75">
      <c r="A54" s="119"/>
      <c r="B54" s="121" t="s">
        <v>18</v>
      </c>
      <c r="C54" s="67" t="s">
        <v>47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13"/>
    </row>
    <row r="55" spans="1:19" ht="16.5" thickBot="1">
      <c r="A55" s="119"/>
      <c r="B55" s="121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13"/>
    </row>
    <row r="56" spans="1:19" ht="49.5" customHeight="1" thickBot="1">
      <c r="A56" s="122">
        <v>32</v>
      </c>
      <c r="B56" s="123" t="s">
        <v>3</v>
      </c>
      <c r="C56" s="227" t="s">
        <v>168</v>
      </c>
      <c r="D56" s="228"/>
      <c r="E56" s="228"/>
      <c r="F56" s="228"/>
      <c r="G56" s="229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13"/>
    </row>
    <row r="57" spans="1:19" ht="16.5" thickBot="1">
      <c r="A57" s="158"/>
      <c r="B57" s="118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113"/>
    </row>
    <row r="58" spans="1:20" ht="16.5" customHeight="1" thickBot="1">
      <c r="A58" s="125"/>
      <c r="B58" s="126"/>
      <c r="C58" s="240" t="s">
        <v>7</v>
      </c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2"/>
    </row>
    <row r="59" spans="1:20" ht="16.5" thickBot="1">
      <c r="A59" s="127"/>
      <c r="B59" s="128"/>
      <c r="C59" s="129" t="s">
        <v>8</v>
      </c>
      <c r="D59" s="129">
        <v>1990</v>
      </c>
      <c r="E59" s="129">
        <v>1995</v>
      </c>
      <c r="F59" s="129">
        <v>2000</v>
      </c>
      <c r="G59" s="129">
        <v>2001</v>
      </c>
      <c r="H59" s="129">
        <v>2002</v>
      </c>
      <c r="I59" s="129">
        <v>2003</v>
      </c>
      <c r="J59" s="129">
        <v>2004</v>
      </c>
      <c r="K59" s="129">
        <v>2005</v>
      </c>
      <c r="L59" s="129">
        <v>2006</v>
      </c>
      <c r="M59" s="129">
        <v>2007</v>
      </c>
      <c r="N59" s="129">
        <v>2008</v>
      </c>
      <c r="O59" s="129">
        <v>2009</v>
      </c>
      <c r="P59" s="129">
        <v>2010</v>
      </c>
      <c r="Q59" s="129">
        <v>2011</v>
      </c>
      <c r="R59" s="129">
        <v>2012</v>
      </c>
      <c r="S59" s="129">
        <v>2013</v>
      </c>
      <c r="T59" s="77">
        <v>2014</v>
      </c>
    </row>
    <row r="60" spans="1:20" ht="16.5" thickBot="1">
      <c r="A60" s="127">
        <v>33</v>
      </c>
      <c r="B60" s="130" t="s">
        <v>12</v>
      </c>
      <c r="C60" s="131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6"/>
      <c r="T60" s="156"/>
    </row>
    <row r="61" spans="1:20" ht="49.5" customHeight="1" thickBot="1">
      <c r="A61" s="127">
        <v>34</v>
      </c>
      <c r="B61" s="134" t="s">
        <v>11</v>
      </c>
      <c r="C61" s="131" t="s">
        <v>13</v>
      </c>
      <c r="D61" s="132" t="s">
        <v>67</v>
      </c>
      <c r="E61" s="132" t="s">
        <v>68</v>
      </c>
      <c r="F61" s="132" t="s">
        <v>72</v>
      </c>
      <c r="G61" s="132" t="s">
        <v>82</v>
      </c>
      <c r="H61" s="132" t="s">
        <v>85</v>
      </c>
      <c r="I61" s="132" t="s">
        <v>95</v>
      </c>
      <c r="J61" s="132" t="s">
        <v>101</v>
      </c>
      <c r="K61" s="132" t="s">
        <v>106</v>
      </c>
      <c r="L61" s="132" t="s">
        <v>111</v>
      </c>
      <c r="M61" s="132" t="s">
        <v>115</v>
      </c>
      <c r="N61" s="132" t="s">
        <v>120</v>
      </c>
      <c r="O61" s="132" t="s">
        <v>125</v>
      </c>
      <c r="P61" s="132" t="s">
        <v>131</v>
      </c>
      <c r="Q61" s="132" t="s">
        <v>136</v>
      </c>
      <c r="R61" s="132" t="s">
        <v>140</v>
      </c>
      <c r="S61" s="136" t="s">
        <v>144</v>
      </c>
      <c r="T61" s="175" t="s">
        <v>166</v>
      </c>
    </row>
    <row r="62" spans="1:20" ht="32.25" thickBot="1">
      <c r="A62" s="127">
        <v>35</v>
      </c>
      <c r="B62" s="137" t="s">
        <v>147</v>
      </c>
      <c r="C62" s="138" t="s">
        <v>1</v>
      </c>
      <c r="D62" s="132">
        <v>14</v>
      </c>
      <c r="E62" s="132">
        <v>17</v>
      </c>
      <c r="F62" s="132">
        <v>5</v>
      </c>
      <c r="G62" s="132">
        <v>2</v>
      </c>
      <c r="H62" s="132">
        <v>8</v>
      </c>
      <c r="I62" s="132">
        <v>10</v>
      </c>
      <c r="J62" s="132">
        <v>10</v>
      </c>
      <c r="K62" s="132">
        <v>11</v>
      </c>
      <c r="L62" s="132">
        <v>12</v>
      </c>
      <c r="M62" s="132">
        <v>12</v>
      </c>
      <c r="N62" s="132">
        <v>9</v>
      </c>
      <c r="O62" s="132">
        <v>9</v>
      </c>
      <c r="P62" s="132">
        <v>10</v>
      </c>
      <c r="Q62" s="132">
        <v>12</v>
      </c>
      <c r="R62" s="132">
        <v>12</v>
      </c>
      <c r="S62" s="136">
        <v>12</v>
      </c>
      <c r="T62" s="144">
        <v>12</v>
      </c>
    </row>
    <row r="63" spans="1:20" ht="48" thickBot="1">
      <c r="A63" s="127">
        <v>36</v>
      </c>
      <c r="B63" s="134" t="s">
        <v>151</v>
      </c>
      <c r="C63" s="129" t="s">
        <v>149</v>
      </c>
      <c r="D63" s="132">
        <v>4.1</v>
      </c>
      <c r="E63" s="132">
        <v>6.2</v>
      </c>
      <c r="F63" s="132">
        <v>3.47</v>
      </c>
      <c r="G63" s="132">
        <v>3.3</v>
      </c>
      <c r="H63" s="132">
        <v>3.64</v>
      </c>
      <c r="I63" s="132">
        <v>4.6</v>
      </c>
      <c r="J63" s="132">
        <v>4.59</v>
      </c>
      <c r="K63" s="132">
        <v>3.98</v>
      </c>
      <c r="L63" s="132">
        <v>3.33</v>
      </c>
      <c r="M63" s="132">
        <v>3.94</v>
      </c>
      <c r="N63" s="132">
        <v>2.8</v>
      </c>
      <c r="O63" s="132">
        <v>3.62</v>
      </c>
      <c r="P63" s="132">
        <v>3.61</v>
      </c>
      <c r="Q63" s="132">
        <v>2.97</v>
      </c>
      <c r="R63" s="132">
        <v>3.48</v>
      </c>
      <c r="S63" s="136">
        <v>3.66</v>
      </c>
      <c r="T63" s="144">
        <v>2.69</v>
      </c>
    </row>
    <row r="64" spans="1:20" ht="19.5" thickBot="1">
      <c r="A64" s="127">
        <v>37</v>
      </c>
      <c r="B64" s="141" t="s">
        <v>21</v>
      </c>
      <c r="C64" s="129" t="s">
        <v>149</v>
      </c>
      <c r="D64" s="132">
        <v>1.03</v>
      </c>
      <c r="E64" s="132">
        <v>1.14</v>
      </c>
      <c r="F64" s="132">
        <v>1.66</v>
      </c>
      <c r="G64" s="132">
        <v>2.63</v>
      </c>
      <c r="H64" s="132">
        <v>2</v>
      </c>
      <c r="I64" s="132">
        <v>1.67</v>
      </c>
      <c r="J64" s="132">
        <v>1.66</v>
      </c>
      <c r="K64" s="132">
        <v>1.5</v>
      </c>
      <c r="L64" s="132">
        <v>1.83</v>
      </c>
      <c r="M64" s="132">
        <v>1.68</v>
      </c>
      <c r="N64" s="132">
        <v>1.95</v>
      </c>
      <c r="O64" s="132">
        <v>1.68</v>
      </c>
      <c r="P64" s="132">
        <v>1.97</v>
      </c>
      <c r="Q64" s="132">
        <v>1.36</v>
      </c>
      <c r="R64" s="132">
        <v>2</v>
      </c>
      <c r="S64" s="132">
        <v>2</v>
      </c>
      <c r="T64" s="144">
        <v>1.83</v>
      </c>
    </row>
    <row r="65" spans="1:20" ht="19.5" thickBot="1">
      <c r="A65" s="127">
        <v>38</v>
      </c>
      <c r="B65" s="143" t="s">
        <v>10</v>
      </c>
      <c r="C65" s="129" t="s">
        <v>149</v>
      </c>
      <c r="D65" s="132">
        <v>2.076</v>
      </c>
      <c r="E65" s="132">
        <v>2.672</v>
      </c>
      <c r="F65" s="132">
        <v>2.832</v>
      </c>
      <c r="G65" s="132">
        <v>2.96</v>
      </c>
      <c r="H65" s="132">
        <v>2.71</v>
      </c>
      <c r="I65" s="132">
        <v>2.618</v>
      </c>
      <c r="J65" s="132">
        <v>2.49</v>
      </c>
      <c r="K65" s="132">
        <v>2.748</v>
      </c>
      <c r="L65" s="132">
        <v>2.38</v>
      </c>
      <c r="M65" s="132">
        <v>2.47</v>
      </c>
      <c r="N65" s="132">
        <v>2.33</v>
      </c>
      <c r="O65" s="132">
        <v>2.35</v>
      </c>
      <c r="P65" s="132">
        <v>2.49</v>
      </c>
      <c r="Q65" s="132">
        <v>2.3</v>
      </c>
      <c r="R65" s="132">
        <v>2.518</v>
      </c>
      <c r="S65" s="136">
        <v>2.55</v>
      </c>
      <c r="T65" s="144">
        <v>2.28</v>
      </c>
    </row>
    <row r="66" spans="1:20" ht="63.75" thickBot="1">
      <c r="A66" s="127">
        <v>39</v>
      </c>
      <c r="B66" s="123" t="s">
        <v>150</v>
      </c>
      <c r="C66" s="145" t="s">
        <v>149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0"/>
    </row>
    <row r="67" spans="1:20" ht="16.5" thickBot="1">
      <c r="A67" s="147"/>
      <c r="B67" s="126"/>
      <c r="C67" s="243" t="s">
        <v>145</v>
      </c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5"/>
    </row>
    <row r="68" spans="1:20" ht="16.5" thickBot="1">
      <c r="A68" s="127"/>
      <c r="B68" s="129"/>
      <c r="C68" s="129" t="s">
        <v>8</v>
      </c>
      <c r="D68" s="129">
        <v>1990</v>
      </c>
      <c r="E68" s="129">
        <v>1995</v>
      </c>
      <c r="F68" s="129">
        <v>2000</v>
      </c>
      <c r="G68" s="129">
        <v>2001</v>
      </c>
      <c r="H68" s="129">
        <v>2002</v>
      </c>
      <c r="I68" s="129">
        <v>2003</v>
      </c>
      <c r="J68" s="129">
        <v>2004</v>
      </c>
      <c r="K68" s="129">
        <v>2005</v>
      </c>
      <c r="L68" s="129">
        <v>2006</v>
      </c>
      <c r="M68" s="129">
        <v>2007</v>
      </c>
      <c r="N68" s="129">
        <v>2008</v>
      </c>
      <c r="O68" s="129">
        <v>2009</v>
      </c>
      <c r="P68" s="129">
        <v>2010</v>
      </c>
      <c r="Q68" s="129">
        <v>2011</v>
      </c>
      <c r="R68" s="129">
        <v>2012</v>
      </c>
      <c r="S68" s="129">
        <v>2013</v>
      </c>
      <c r="T68" s="77">
        <v>2014</v>
      </c>
    </row>
    <row r="69" spans="1:20" ht="16.5" thickBot="1">
      <c r="A69" s="127">
        <v>40</v>
      </c>
      <c r="B69" s="130" t="s">
        <v>12</v>
      </c>
      <c r="C69" s="148"/>
      <c r="D69" s="136"/>
      <c r="E69" s="149"/>
      <c r="F69" s="136"/>
      <c r="G69" s="149"/>
      <c r="H69" s="136"/>
      <c r="I69" s="136"/>
      <c r="J69" s="136"/>
      <c r="K69" s="149"/>
      <c r="L69" s="136"/>
      <c r="M69" s="149"/>
      <c r="N69" s="136"/>
      <c r="O69" s="149"/>
      <c r="P69" s="136"/>
      <c r="Q69" s="149"/>
      <c r="R69" s="136"/>
      <c r="S69" s="136"/>
      <c r="T69" s="133"/>
    </row>
    <row r="70" spans="1:20" ht="49.5" customHeight="1" thickBot="1">
      <c r="A70" s="127">
        <v>41</v>
      </c>
      <c r="B70" s="131" t="s">
        <v>11</v>
      </c>
      <c r="C70" s="131" t="s">
        <v>13</v>
      </c>
      <c r="D70" s="132" t="s">
        <v>67</v>
      </c>
      <c r="E70" s="132" t="s">
        <v>68</v>
      </c>
      <c r="F70" s="132" t="s">
        <v>72</v>
      </c>
      <c r="G70" s="154" t="s">
        <v>83</v>
      </c>
      <c r="H70" s="132" t="s">
        <v>85</v>
      </c>
      <c r="I70" s="132" t="s">
        <v>95</v>
      </c>
      <c r="J70" s="152"/>
      <c r="K70" s="132" t="s">
        <v>106</v>
      </c>
      <c r="L70" s="132" t="s">
        <v>111</v>
      </c>
      <c r="M70" s="132" t="s">
        <v>115</v>
      </c>
      <c r="N70" s="132" t="s">
        <v>120</v>
      </c>
      <c r="O70" s="132" t="s">
        <v>125</v>
      </c>
      <c r="P70" s="132" t="s">
        <v>131</v>
      </c>
      <c r="Q70" s="132" t="s">
        <v>136</v>
      </c>
      <c r="R70" s="132" t="s">
        <v>140</v>
      </c>
      <c r="S70" s="136" t="s">
        <v>144</v>
      </c>
      <c r="T70" s="175" t="s">
        <v>166</v>
      </c>
    </row>
    <row r="71" spans="1:20" ht="32.25" thickBot="1">
      <c r="A71" s="127">
        <v>42</v>
      </c>
      <c r="B71" s="137" t="s">
        <v>147</v>
      </c>
      <c r="C71" s="153" t="s">
        <v>1</v>
      </c>
      <c r="D71" s="136">
        <v>14</v>
      </c>
      <c r="E71" s="149">
        <v>17</v>
      </c>
      <c r="F71" s="136">
        <v>4</v>
      </c>
      <c r="G71" s="149">
        <v>2</v>
      </c>
      <c r="H71" s="136">
        <v>8</v>
      </c>
      <c r="I71" s="136">
        <v>9</v>
      </c>
      <c r="J71" s="136"/>
      <c r="K71" s="149">
        <v>10</v>
      </c>
      <c r="L71" s="136">
        <v>12</v>
      </c>
      <c r="M71" s="149">
        <v>12</v>
      </c>
      <c r="N71" s="136">
        <v>9</v>
      </c>
      <c r="O71" s="149">
        <v>9</v>
      </c>
      <c r="P71" s="136">
        <v>10</v>
      </c>
      <c r="Q71" s="132">
        <v>12</v>
      </c>
      <c r="R71" s="132">
        <v>12</v>
      </c>
      <c r="S71" s="136">
        <v>12</v>
      </c>
      <c r="T71" s="144">
        <v>12</v>
      </c>
    </row>
    <row r="72" spans="1:20" ht="48" thickBot="1">
      <c r="A72" s="127">
        <v>43</v>
      </c>
      <c r="B72" s="131" t="s">
        <v>151</v>
      </c>
      <c r="C72" s="128" t="s">
        <v>9</v>
      </c>
      <c r="D72" s="152">
        <v>0.94</v>
      </c>
      <c r="E72" s="154">
        <v>1.08</v>
      </c>
      <c r="F72" s="152">
        <v>0.37</v>
      </c>
      <c r="G72" s="154">
        <v>0.66</v>
      </c>
      <c r="H72" s="152">
        <v>0.96</v>
      </c>
      <c r="I72" s="152">
        <v>0.67</v>
      </c>
      <c r="J72" s="152"/>
      <c r="K72" s="154">
        <v>0.52</v>
      </c>
      <c r="L72" s="152">
        <v>0.54</v>
      </c>
      <c r="M72" s="154">
        <v>0.45</v>
      </c>
      <c r="N72" s="152">
        <v>0.49</v>
      </c>
      <c r="O72" s="154">
        <v>0.59</v>
      </c>
      <c r="P72" s="152">
        <v>0.59</v>
      </c>
      <c r="Q72" s="154">
        <v>0.53</v>
      </c>
      <c r="R72" s="152">
        <v>0.56</v>
      </c>
      <c r="S72" s="152">
        <v>0.53</v>
      </c>
      <c r="T72" s="144">
        <v>0.36</v>
      </c>
    </row>
    <row r="73" spans="1:20" ht="16.5" thickBot="1">
      <c r="A73" s="127">
        <v>44</v>
      </c>
      <c r="B73" s="143" t="s">
        <v>21</v>
      </c>
      <c r="C73" s="129" t="s">
        <v>9</v>
      </c>
      <c r="D73" s="136">
        <v>0.1</v>
      </c>
      <c r="E73" s="149">
        <v>0.08</v>
      </c>
      <c r="F73" s="136">
        <v>0.1</v>
      </c>
      <c r="G73" s="149">
        <v>0.63</v>
      </c>
      <c r="H73" s="136">
        <v>0.09</v>
      </c>
      <c r="I73" s="136">
        <v>0.17</v>
      </c>
      <c r="J73" s="136"/>
      <c r="K73" s="149">
        <v>0.03</v>
      </c>
      <c r="L73" s="136">
        <v>0.07</v>
      </c>
      <c r="M73" s="149">
        <v>0.06</v>
      </c>
      <c r="N73" s="136">
        <v>0.07</v>
      </c>
      <c r="O73" s="149">
        <v>0.13</v>
      </c>
      <c r="P73" s="136">
        <v>0.07</v>
      </c>
      <c r="Q73" s="149">
        <v>0.17</v>
      </c>
      <c r="R73" s="136">
        <v>0.03</v>
      </c>
      <c r="S73" s="136">
        <v>0.03</v>
      </c>
      <c r="T73" s="144">
        <v>0.1</v>
      </c>
    </row>
    <row r="74" spans="1:20" ht="16.5" thickBot="1">
      <c r="A74" s="127">
        <v>45</v>
      </c>
      <c r="B74" s="143" t="s">
        <v>10</v>
      </c>
      <c r="C74" s="129" t="s">
        <v>9</v>
      </c>
      <c r="D74" s="136">
        <v>0.514</v>
      </c>
      <c r="E74" s="149">
        <v>0.4289</v>
      </c>
      <c r="F74" s="136">
        <v>0.25</v>
      </c>
      <c r="G74" s="149">
        <v>0.645</v>
      </c>
      <c r="H74" s="136">
        <v>0.35</v>
      </c>
      <c r="I74" s="136">
        <v>0.365</v>
      </c>
      <c r="J74" s="136"/>
      <c r="K74" s="149">
        <v>0.285</v>
      </c>
      <c r="L74" s="136">
        <v>0.2</v>
      </c>
      <c r="M74" s="149">
        <v>0.26</v>
      </c>
      <c r="N74" s="136">
        <v>0.21</v>
      </c>
      <c r="O74" s="149">
        <v>0.2</v>
      </c>
      <c r="P74" s="136">
        <v>0.22</v>
      </c>
      <c r="Q74" s="149">
        <v>0.16</v>
      </c>
      <c r="R74" s="136">
        <v>0.203</v>
      </c>
      <c r="S74" s="136">
        <v>0.15</v>
      </c>
      <c r="T74" s="144">
        <v>0.12</v>
      </c>
    </row>
    <row r="75" spans="1:20" ht="63.75" thickBot="1">
      <c r="A75" s="127">
        <v>46</v>
      </c>
      <c r="B75" s="123" t="s">
        <v>150</v>
      </c>
      <c r="C75" s="129" t="s">
        <v>9</v>
      </c>
      <c r="D75" s="136"/>
      <c r="E75" s="149"/>
      <c r="F75" s="136"/>
      <c r="G75" s="149"/>
      <c r="H75" s="136"/>
      <c r="I75" s="136"/>
      <c r="J75" s="136"/>
      <c r="K75" s="149"/>
      <c r="L75" s="136"/>
      <c r="M75" s="149"/>
      <c r="N75" s="136"/>
      <c r="O75" s="149"/>
      <c r="P75" s="136"/>
      <c r="Q75" s="149"/>
      <c r="R75" s="136"/>
      <c r="S75" s="136"/>
      <c r="T75" s="140"/>
    </row>
    <row r="76" spans="1:19" ht="15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3"/>
    </row>
    <row r="77" spans="1:18" ht="16.5" thickBo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20" ht="16.5" thickBot="1">
      <c r="A78" s="159"/>
      <c r="B78" s="237" t="s">
        <v>152</v>
      </c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9"/>
      <c r="T78" s="160"/>
    </row>
    <row r="79" spans="1:20" ht="16.5" customHeight="1" thickBot="1">
      <c r="A79" s="161"/>
      <c r="B79" s="162"/>
      <c r="C79" s="240" t="s">
        <v>7</v>
      </c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2"/>
    </row>
    <row r="80" spans="1:20" ht="16.5" thickBot="1">
      <c r="A80" s="163"/>
      <c r="B80" s="164"/>
      <c r="C80" s="164" t="s">
        <v>8</v>
      </c>
      <c r="D80" s="164">
        <v>1990</v>
      </c>
      <c r="E80" s="164">
        <v>1995</v>
      </c>
      <c r="F80" s="164">
        <v>2000</v>
      </c>
      <c r="G80" s="164">
        <v>2001</v>
      </c>
      <c r="H80" s="164">
        <v>2002</v>
      </c>
      <c r="I80" s="164">
        <v>2003</v>
      </c>
      <c r="J80" s="164">
        <v>2004</v>
      </c>
      <c r="K80" s="164">
        <v>2005</v>
      </c>
      <c r="L80" s="164">
        <v>2006</v>
      </c>
      <c r="M80" s="164">
        <v>2007</v>
      </c>
      <c r="N80" s="164">
        <v>2008</v>
      </c>
      <c r="O80" s="164">
        <v>2009</v>
      </c>
      <c r="P80" s="164">
        <v>2010</v>
      </c>
      <c r="Q80" s="164">
        <v>2011</v>
      </c>
      <c r="R80" s="164">
        <v>2012</v>
      </c>
      <c r="S80" s="164">
        <v>2013</v>
      </c>
      <c r="T80" s="79">
        <v>2014</v>
      </c>
    </row>
    <row r="81" spans="1:20" ht="79.5" thickBot="1">
      <c r="A81" s="163">
        <v>47</v>
      </c>
      <c r="B81" s="165" t="s">
        <v>153</v>
      </c>
      <c r="C81" s="164" t="s">
        <v>149</v>
      </c>
      <c r="D81" s="166">
        <f>MAX(D15,D39,D63)</f>
        <v>10.1</v>
      </c>
      <c r="E81" s="166">
        <f aca="true" t="shared" si="0" ref="E81:R81">MAX(E15,E39,E63)</f>
        <v>6.57</v>
      </c>
      <c r="F81" s="166">
        <f t="shared" si="0"/>
        <v>4.24</v>
      </c>
      <c r="G81" s="166">
        <f t="shared" si="0"/>
        <v>5.39</v>
      </c>
      <c r="H81" s="166">
        <f>MAX(H15,H39,H63)</f>
        <v>4.26</v>
      </c>
      <c r="I81" s="166">
        <f t="shared" si="0"/>
        <v>4.62</v>
      </c>
      <c r="J81" s="166">
        <f t="shared" si="0"/>
        <v>5.54</v>
      </c>
      <c r="K81" s="166">
        <f t="shared" si="0"/>
        <v>4.31</v>
      </c>
      <c r="L81" s="166">
        <f t="shared" si="0"/>
        <v>3.95</v>
      </c>
      <c r="M81" s="166">
        <f t="shared" si="0"/>
        <v>3.95</v>
      </c>
      <c r="N81" s="166">
        <f t="shared" si="0"/>
        <v>3.96</v>
      </c>
      <c r="O81" s="166">
        <f t="shared" si="0"/>
        <v>3.94</v>
      </c>
      <c r="P81" s="166">
        <f t="shared" si="0"/>
        <v>3.61</v>
      </c>
      <c r="Q81" s="166">
        <f t="shared" si="0"/>
        <v>3.15</v>
      </c>
      <c r="R81" s="166">
        <f t="shared" si="0"/>
        <v>3.48</v>
      </c>
      <c r="S81" s="166">
        <f>MAX(S15,S39,S63)</f>
        <v>3.66</v>
      </c>
      <c r="T81" s="144">
        <f>MAX(T15,T39,T63)</f>
        <v>3.04</v>
      </c>
    </row>
    <row r="82" spans="1:20" ht="79.5" thickBot="1">
      <c r="A82" s="163">
        <v>48</v>
      </c>
      <c r="B82" s="167" t="s">
        <v>154</v>
      </c>
      <c r="C82" s="164" t="s">
        <v>149</v>
      </c>
      <c r="D82" s="166">
        <f>MIN(D16,D40,D64)</f>
        <v>0.7</v>
      </c>
      <c r="E82" s="166">
        <f aca="true" t="shared" si="1" ref="E82:R82">MIN(E16,E40,E64)</f>
        <v>1.14</v>
      </c>
      <c r="F82" s="166">
        <f t="shared" si="1"/>
        <v>1.66</v>
      </c>
      <c r="G82" s="166">
        <f t="shared" si="1"/>
        <v>2.32</v>
      </c>
      <c r="H82" s="166">
        <f>MIN(H16,H40,H64)</f>
        <v>1.36</v>
      </c>
      <c r="I82" s="166">
        <f t="shared" si="1"/>
        <v>1.34</v>
      </c>
      <c r="J82" s="166">
        <f t="shared" si="1"/>
        <v>1.66</v>
      </c>
      <c r="K82" s="166">
        <f t="shared" si="1"/>
        <v>1.5</v>
      </c>
      <c r="L82" s="166">
        <f t="shared" si="1"/>
        <v>1.67</v>
      </c>
      <c r="M82" s="166">
        <f t="shared" si="1"/>
        <v>1.67</v>
      </c>
      <c r="N82" s="166">
        <f t="shared" si="1"/>
        <v>1.66</v>
      </c>
      <c r="O82" s="166">
        <f t="shared" si="1"/>
        <v>1.67</v>
      </c>
      <c r="P82" s="166">
        <f t="shared" si="1"/>
        <v>1.66</v>
      </c>
      <c r="Q82" s="166">
        <f t="shared" si="1"/>
        <v>1.36</v>
      </c>
      <c r="R82" s="166">
        <f t="shared" si="1"/>
        <v>1.67</v>
      </c>
      <c r="S82" s="166">
        <f>MIN(S16,S40,S64)</f>
        <v>1.67</v>
      </c>
      <c r="T82" s="144">
        <f>MIN(T16,T40,T64)</f>
        <v>1.79</v>
      </c>
    </row>
    <row r="83" spans="1:20" ht="32.25" customHeight="1" thickBot="1">
      <c r="A83" s="163">
        <v>49</v>
      </c>
      <c r="B83" s="165" t="s">
        <v>155</v>
      </c>
      <c r="C83" s="164" t="s">
        <v>149</v>
      </c>
      <c r="D83" s="166">
        <f>(D17+D41+D65)/COUNT(D17,D41,D65)</f>
        <v>2.8956666666666666</v>
      </c>
      <c r="E83" s="166">
        <f aca="true" t="shared" si="2" ref="E83:R83">(E17+E41+E65)/COUNT(E17,E41,E65)</f>
        <v>2.7930000000000006</v>
      </c>
      <c r="F83" s="166">
        <f t="shared" si="2"/>
        <v>2.6426666666666665</v>
      </c>
      <c r="G83" s="166">
        <f t="shared" si="2"/>
        <v>3.065</v>
      </c>
      <c r="H83" s="166">
        <f>(H17+H41+H65)/COUNT(H17,H41,H65)</f>
        <v>2.8096666666666668</v>
      </c>
      <c r="I83" s="166">
        <f t="shared" si="2"/>
        <v>2.642333333333333</v>
      </c>
      <c r="J83" s="166">
        <f t="shared" si="2"/>
        <v>2.8476666666666666</v>
      </c>
      <c r="K83" s="166">
        <f t="shared" si="2"/>
        <v>2.7993333333333332</v>
      </c>
      <c r="L83" s="166">
        <f t="shared" si="2"/>
        <v>2.55</v>
      </c>
      <c r="M83" s="166">
        <f t="shared" si="2"/>
        <v>2.4483333333333337</v>
      </c>
      <c r="N83" s="166">
        <f t="shared" si="2"/>
        <v>2.4499999999999997</v>
      </c>
      <c r="O83" s="166">
        <f t="shared" si="2"/>
        <v>2.373333333333333</v>
      </c>
      <c r="P83" s="166">
        <f t="shared" si="2"/>
        <v>2.283333333333333</v>
      </c>
      <c r="Q83" s="166">
        <f t="shared" si="2"/>
        <v>2.1599999999999997</v>
      </c>
      <c r="R83" s="166">
        <f t="shared" si="2"/>
        <v>2.2803333333333335</v>
      </c>
      <c r="S83" s="166">
        <f>(S17+S41+S65)/COUNT(S17,S41,S65)</f>
        <v>2.35</v>
      </c>
      <c r="T83" s="144">
        <f>(T17+T41+T65)/COUNT(T17,T41,T65)</f>
        <v>2.3433333333333333</v>
      </c>
    </row>
    <row r="84" spans="1:20" ht="16.5" thickBot="1">
      <c r="A84" s="168"/>
      <c r="B84" s="162"/>
      <c r="C84" s="246" t="s">
        <v>145</v>
      </c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8"/>
    </row>
    <row r="85" spans="1:20" ht="16.5" thickBot="1">
      <c r="A85" s="169"/>
      <c r="B85" s="164"/>
      <c r="C85" s="164" t="s">
        <v>8</v>
      </c>
      <c r="D85" s="164">
        <v>1990</v>
      </c>
      <c r="E85" s="164">
        <v>1995</v>
      </c>
      <c r="F85" s="164">
        <v>2000</v>
      </c>
      <c r="G85" s="164">
        <v>2001</v>
      </c>
      <c r="H85" s="164">
        <v>2002</v>
      </c>
      <c r="I85" s="164">
        <v>2003</v>
      </c>
      <c r="J85" s="164">
        <v>2004</v>
      </c>
      <c r="K85" s="164">
        <v>2005</v>
      </c>
      <c r="L85" s="164">
        <v>2006</v>
      </c>
      <c r="M85" s="164">
        <v>2007</v>
      </c>
      <c r="N85" s="164">
        <v>2008</v>
      </c>
      <c r="O85" s="164">
        <v>2009</v>
      </c>
      <c r="P85" s="164">
        <v>2010</v>
      </c>
      <c r="Q85" s="164">
        <v>2011</v>
      </c>
      <c r="R85" s="164">
        <v>2012</v>
      </c>
      <c r="S85" s="164">
        <v>2013</v>
      </c>
      <c r="T85" s="79">
        <v>2014</v>
      </c>
    </row>
    <row r="86" spans="1:20" ht="79.5" thickBot="1">
      <c r="A86" s="163">
        <v>50</v>
      </c>
      <c r="B86" s="170" t="s">
        <v>156</v>
      </c>
      <c r="C86" s="164" t="s">
        <v>9</v>
      </c>
      <c r="D86" s="171">
        <f>MAX(D24,D48,D72)</f>
        <v>2.24</v>
      </c>
      <c r="E86" s="171">
        <f aca="true" t="shared" si="3" ref="E86:R86">MAX(E24,E48,E72)</f>
        <v>1.8</v>
      </c>
      <c r="F86" s="171">
        <f t="shared" si="3"/>
        <v>1.83</v>
      </c>
      <c r="G86" s="171">
        <f t="shared" si="3"/>
        <v>1.66</v>
      </c>
      <c r="H86" s="171">
        <f t="shared" si="3"/>
        <v>1.43</v>
      </c>
      <c r="I86" s="171">
        <f t="shared" si="3"/>
        <v>1.44</v>
      </c>
      <c r="J86" s="171">
        <f t="shared" si="3"/>
        <v>0</v>
      </c>
      <c r="K86" s="171">
        <f t="shared" si="3"/>
        <v>1.06</v>
      </c>
      <c r="L86" s="171">
        <f t="shared" si="3"/>
        <v>0.77</v>
      </c>
      <c r="M86" s="171">
        <f t="shared" si="3"/>
        <v>0.54</v>
      </c>
      <c r="N86" s="171">
        <f t="shared" si="3"/>
        <v>0.49</v>
      </c>
      <c r="O86" s="171">
        <f t="shared" si="3"/>
        <v>0.59</v>
      </c>
      <c r="P86" s="171">
        <f t="shared" si="3"/>
        <v>0.59</v>
      </c>
      <c r="Q86" s="171">
        <f t="shared" si="3"/>
        <v>0.59</v>
      </c>
      <c r="R86" s="171">
        <f t="shared" si="3"/>
        <v>0.56</v>
      </c>
      <c r="S86" s="171">
        <f>MAX(S24,S48,S72)</f>
        <v>0.53</v>
      </c>
      <c r="T86" s="144">
        <f>MAX(T24,T48,T72)</f>
        <v>0.36</v>
      </c>
    </row>
    <row r="87" spans="1:20" ht="79.5" thickBot="1">
      <c r="A87" s="163">
        <v>51</v>
      </c>
      <c r="B87" s="170" t="s">
        <v>157</v>
      </c>
      <c r="C87" s="164" t="s">
        <v>9</v>
      </c>
      <c r="D87" s="171">
        <f>MIN(D25,D49,D73)</f>
        <v>0.1</v>
      </c>
      <c r="E87" s="171">
        <f aca="true" t="shared" si="4" ref="E87:R87">MIN(E25,E49,E73)</f>
        <v>0.08</v>
      </c>
      <c r="F87" s="171">
        <f t="shared" si="4"/>
        <v>0.1</v>
      </c>
      <c r="G87" s="171">
        <f t="shared" si="4"/>
        <v>0.02</v>
      </c>
      <c r="H87" s="171">
        <f t="shared" si="4"/>
        <v>0.09</v>
      </c>
      <c r="I87" s="171">
        <f t="shared" si="4"/>
        <v>0.09</v>
      </c>
      <c r="J87" s="171">
        <f t="shared" si="4"/>
        <v>0</v>
      </c>
      <c r="K87" s="171">
        <f t="shared" si="4"/>
        <v>0.03</v>
      </c>
      <c r="L87" s="171">
        <f t="shared" si="4"/>
        <v>0.07</v>
      </c>
      <c r="M87" s="171">
        <f t="shared" si="4"/>
        <v>0.06</v>
      </c>
      <c r="N87" s="171">
        <f t="shared" si="4"/>
        <v>0.03</v>
      </c>
      <c r="O87" s="171">
        <f t="shared" si="4"/>
        <v>0.07</v>
      </c>
      <c r="P87" s="171">
        <f t="shared" si="4"/>
        <v>0.03</v>
      </c>
      <c r="Q87" s="171">
        <f t="shared" si="4"/>
        <v>0.05</v>
      </c>
      <c r="R87" s="171">
        <f t="shared" si="4"/>
        <v>0.03</v>
      </c>
      <c r="S87" s="171">
        <f>MIN(S25,S49,S73)</f>
        <v>0.03</v>
      </c>
      <c r="T87" s="144">
        <f>MIN(T25,T49,T73)</f>
        <v>0.03</v>
      </c>
    </row>
    <row r="88" spans="1:20" ht="32.25" customHeight="1" thickBot="1">
      <c r="A88" s="163">
        <v>52</v>
      </c>
      <c r="B88" s="172" t="s">
        <v>158</v>
      </c>
      <c r="C88" s="164" t="s">
        <v>9</v>
      </c>
      <c r="D88" s="171">
        <f>(D26+D50+D74)/COUNT(D26,D50,D74)</f>
        <v>0.7140000000000001</v>
      </c>
      <c r="E88" s="171">
        <f aca="true" t="shared" si="5" ref="E88:R88">(E26+E50+E74)/COUNT(E26,E50,E74)</f>
        <v>0.5259666666666667</v>
      </c>
      <c r="F88" s="171">
        <f t="shared" si="5"/>
        <v>0.4423333333333333</v>
      </c>
      <c r="G88" s="171">
        <f t="shared" si="5"/>
        <v>0.6216666666666667</v>
      </c>
      <c r="H88" s="171">
        <f t="shared" si="5"/>
        <v>0.433</v>
      </c>
      <c r="I88" s="171">
        <f t="shared" si="5"/>
        <v>0.48300000000000004</v>
      </c>
      <c r="J88" s="171" t="e">
        <f t="shared" si="5"/>
        <v>#DIV/0!</v>
      </c>
      <c r="K88" s="171">
        <f t="shared" si="5"/>
        <v>0.334</v>
      </c>
      <c r="L88" s="171">
        <f t="shared" si="5"/>
        <v>0.23500000000000001</v>
      </c>
      <c r="M88" s="171">
        <f t="shared" si="5"/>
        <v>0.235</v>
      </c>
      <c r="N88" s="171">
        <f t="shared" si="5"/>
        <v>0.13333333333333333</v>
      </c>
      <c r="O88" s="171">
        <f t="shared" si="5"/>
        <v>0.14666666666666667</v>
      </c>
      <c r="P88" s="171">
        <f t="shared" si="5"/>
        <v>0.11666666666666665</v>
      </c>
      <c r="Q88" s="171">
        <f t="shared" si="5"/>
        <v>0.09000000000000001</v>
      </c>
      <c r="R88" s="171">
        <f t="shared" si="5"/>
        <v>0.13466666666666668</v>
      </c>
      <c r="S88" s="173">
        <f>(S26+S50+S74)/COUNT(S26,S50,S74)</f>
        <v>0.11299999999999999</v>
      </c>
      <c r="T88" s="140">
        <f>(T26+T50+T74)/COUNT(T26,T50,T74)</f>
        <v>0.08366666666666667</v>
      </c>
    </row>
    <row r="89" ht="16.5" thickBot="1"/>
    <row r="90" spans="2:19" ht="15.75">
      <c r="B90" s="234" t="s">
        <v>14</v>
      </c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6"/>
    </row>
    <row r="91" spans="2:19" ht="184.5" customHeight="1" thickBot="1">
      <c r="B91" s="230" t="s">
        <v>37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2"/>
    </row>
    <row r="92" spans="2:18" ht="15.75">
      <c r="B92" s="224" t="s">
        <v>0</v>
      </c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</row>
    <row r="93" spans="2:18" ht="15.75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</row>
  </sheetData>
  <sheetProtection/>
  <mergeCells count="20">
    <mergeCell ref="C58:T58"/>
    <mergeCell ref="C67:T67"/>
    <mergeCell ref="C79:T79"/>
    <mergeCell ref="C84:T84"/>
    <mergeCell ref="C19:T19"/>
    <mergeCell ref="C8:G8"/>
    <mergeCell ref="C9:R9"/>
    <mergeCell ref="C32:G32"/>
    <mergeCell ref="C34:T34"/>
    <mergeCell ref="C43:T43"/>
    <mergeCell ref="B92:R92"/>
    <mergeCell ref="C33:R33"/>
    <mergeCell ref="C56:G56"/>
    <mergeCell ref="C57:R57"/>
    <mergeCell ref="B91:S91"/>
    <mergeCell ref="B1:S1"/>
    <mergeCell ref="B90:S90"/>
    <mergeCell ref="B78:S78"/>
    <mergeCell ref="C3:G3"/>
    <mergeCell ref="C10:T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3" manualBreakCount="3">
    <brk id="28" max="255" man="1"/>
    <brk id="53" max="255" man="1"/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="85" zoomScaleNormal="85" zoomScalePageLayoutView="0" workbookViewId="0" topLeftCell="A1">
      <selection activeCell="X35" sqref="X35"/>
    </sheetView>
  </sheetViews>
  <sheetFormatPr defaultColWidth="9.140625" defaultRowHeight="15"/>
  <cols>
    <col min="1" max="1" width="3.7109375" style="111" customWidth="1"/>
    <col min="2" max="2" width="26.421875" style="111" customWidth="1"/>
    <col min="3" max="3" width="16.140625" style="111" customWidth="1"/>
    <col min="4" max="4" width="9.28125" style="111" bestFit="1" customWidth="1"/>
    <col min="5" max="8" width="11.57421875" style="111" bestFit="1" customWidth="1"/>
    <col min="9" max="9" width="11.8515625" style="111" customWidth="1"/>
    <col min="10" max="18" width="11.57421875" style="111" bestFit="1" customWidth="1"/>
    <col min="19" max="20" width="12.00390625" style="111" customWidth="1"/>
    <col min="21" max="16384" width="9.140625" style="111" customWidth="1"/>
  </cols>
  <sheetData>
    <row r="1" spans="1:19" ht="36.75" customHeight="1">
      <c r="A1" s="110"/>
      <c r="B1" s="249" t="s">
        <v>48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16.5" thickBot="1">
      <c r="A2" s="67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</row>
    <row r="3" spans="1:19" ht="16.5" thickBot="1">
      <c r="A3" s="114"/>
      <c r="B3" s="115" t="s">
        <v>19</v>
      </c>
      <c r="C3" s="221" t="s">
        <v>49</v>
      </c>
      <c r="D3" s="222"/>
      <c r="E3" s="222"/>
      <c r="F3" s="222"/>
      <c r="G3" s="223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/>
    </row>
    <row r="4" spans="1:19" ht="15.75">
      <c r="A4" s="116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3"/>
    </row>
    <row r="5" spans="1:19" ht="15.75">
      <c r="A5" s="119"/>
      <c r="B5" s="120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3"/>
    </row>
    <row r="6" spans="1:19" ht="15.75">
      <c r="A6" s="119"/>
      <c r="B6" s="121" t="s">
        <v>20</v>
      </c>
      <c r="C6" s="67" t="s">
        <v>50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13"/>
    </row>
    <row r="7" spans="1:19" ht="16.5" thickBot="1">
      <c r="A7" s="119"/>
      <c r="B7" s="121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113"/>
    </row>
    <row r="8" spans="1:19" ht="49.5" customHeight="1" thickBot="1">
      <c r="A8" s="122">
        <v>1</v>
      </c>
      <c r="B8" s="123" t="s">
        <v>3</v>
      </c>
      <c r="C8" s="227" t="s">
        <v>51</v>
      </c>
      <c r="D8" s="228"/>
      <c r="E8" s="228"/>
      <c r="F8" s="228"/>
      <c r="G8" s="229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13"/>
    </row>
    <row r="9" spans="1:19" ht="16.5" thickBot="1">
      <c r="A9" s="116"/>
      <c r="B9" s="118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113"/>
    </row>
    <row r="10" spans="1:20" ht="16.5" customHeight="1" thickBot="1">
      <c r="A10" s="125"/>
      <c r="B10" s="126"/>
      <c r="C10" s="240" t="s">
        <v>7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2"/>
    </row>
    <row r="11" spans="1:20" ht="16.5" thickBot="1">
      <c r="A11" s="127"/>
      <c r="B11" s="128"/>
      <c r="C11" s="176" t="s">
        <v>8</v>
      </c>
      <c r="D11" s="129">
        <v>1990</v>
      </c>
      <c r="E11" s="129">
        <v>1995</v>
      </c>
      <c r="F11" s="129">
        <v>2000</v>
      </c>
      <c r="G11" s="129">
        <v>2001</v>
      </c>
      <c r="H11" s="129">
        <v>2002</v>
      </c>
      <c r="I11" s="129">
        <v>2003</v>
      </c>
      <c r="J11" s="129">
        <v>2004</v>
      </c>
      <c r="K11" s="129">
        <v>2005</v>
      </c>
      <c r="L11" s="129">
        <v>2006</v>
      </c>
      <c r="M11" s="129">
        <v>2007</v>
      </c>
      <c r="N11" s="129">
        <v>2008</v>
      </c>
      <c r="O11" s="129">
        <v>2009</v>
      </c>
      <c r="P11" s="129">
        <v>2010</v>
      </c>
      <c r="Q11" s="129">
        <v>2011</v>
      </c>
      <c r="R11" s="129">
        <v>2012</v>
      </c>
      <c r="S11" s="129">
        <v>2013</v>
      </c>
      <c r="T11" s="82">
        <v>2014</v>
      </c>
    </row>
    <row r="12" spans="1:20" ht="16.5" thickBot="1">
      <c r="A12" s="127">
        <v>2</v>
      </c>
      <c r="B12" s="130" t="s">
        <v>12</v>
      </c>
      <c r="C12" s="134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77"/>
    </row>
    <row r="13" spans="1:20" ht="49.5" customHeight="1" thickBot="1">
      <c r="A13" s="127">
        <v>3</v>
      </c>
      <c r="B13" s="134" t="s">
        <v>11</v>
      </c>
      <c r="C13" s="134" t="s">
        <v>13</v>
      </c>
      <c r="D13" s="132"/>
      <c r="E13" s="132" t="s">
        <v>69</v>
      </c>
      <c r="F13" s="132" t="s">
        <v>78</v>
      </c>
      <c r="G13" s="132" t="s">
        <v>80</v>
      </c>
      <c r="H13" s="132" t="s">
        <v>84</v>
      </c>
      <c r="I13" s="132" t="s">
        <v>93</v>
      </c>
      <c r="J13" s="132" t="s">
        <v>96</v>
      </c>
      <c r="K13" s="132" t="s">
        <v>104</v>
      </c>
      <c r="L13" s="132" t="s">
        <v>109</v>
      </c>
      <c r="M13" s="132" t="s">
        <v>114</v>
      </c>
      <c r="N13" s="132" t="s">
        <v>118</v>
      </c>
      <c r="O13" s="132" t="s">
        <v>121</v>
      </c>
      <c r="P13" s="132" t="s">
        <v>129</v>
      </c>
      <c r="Q13" s="132" t="s">
        <v>134</v>
      </c>
      <c r="R13" s="132" t="s">
        <v>138</v>
      </c>
      <c r="S13" s="132" t="s">
        <v>141</v>
      </c>
      <c r="T13" s="178" t="s">
        <v>164</v>
      </c>
    </row>
    <row r="14" spans="1:20" ht="32.25" thickBot="1">
      <c r="A14" s="127">
        <v>4</v>
      </c>
      <c r="B14" s="137" t="s">
        <v>147</v>
      </c>
      <c r="C14" s="179" t="s">
        <v>1</v>
      </c>
      <c r="D14" s="132"/>
      <c r="E14" s="132">
        <v>42</v>
      </c>
      <c r="F14" s="132">
        <v>6</v>
      </c>
      <c r="G14" s="132">
        <v>2</v>
      </c>
      <c r="H14" s="132">
        <v>11</v>
      </c>
      <c r="I14" s="132">
        <v>9</v>
      </c>
      <c r="J14" s="132">
        <v>11</v>
      </c>
      <c r="K14" s="132">
        <v>12</v>
      </c>
      <c r="L14" s="132">
        <v>12</v>
      </c>
      <c r="M14" s="132">
        <v>12</v>
      </c>
      <c r="N14" s="132">
        <v>10</v>
      </c>
      <c r="O14" s="132">
        <v>8</v>
      </c>
      <c r="P14" s="132">
        <v>11</v>
      </c>
      <c r="Q14" s="132">
        <v>12</v>
      </c>
      <c r="R14" s="132">
        <v>12</v>
      </c>
      <c r="S14" s="146">
        <v>12</v>
      </c>
      <c r="T14" s="180">
        <v>12</v>
      </c>
    </row>
    <row r="15" spans="1:20" ht="48" thickBot="1">
      <c r="A15" s="127">
        <v>6</v>
      </c>
      <c r="B15" s="134" t="s">
        <v>148</v>
      </c>
      <c r="C15" s="176" t="s">
        <v>149</v>
      </c>
      <c r="D15" s="132"/>
      <c r="E15" s="132">
        <v>6.26</v>
      </c>
      <c r="F15" s="132">
        <v>2.99</v>
      </c>
      <c r="G15" s="132">
        <v>2.94</v>
      </c>
      <c r="H15" s="132">
        <v>2.64</v>
      </c>
      <c r="I15" s="132">
        <v>2.98</v>
      </c>
      <c r="J15" s="132">
        <v>4.96</v>
      </c>
      <c r="K15" s="132">
        <v>3.63</v>
      </c>
      <c r="L15" s="132">
        <v>3.49</v>
      </c>
      <c r="M15" s="132">
        <v>2.96</v>
      </c>
      <c r="N15" s="132">
        <v>2.66</v>
      </c>
      <c r="O15" s="132">
        <v>2.99</v>
      </c>
      <c r="P15" s="132">
        <v>2.33</v>
      </c>
      <c r="Q15" s="132">
        <v>2.32</v>
      </c>
      <c r="R15" s="132">
        <v>2.67</v>
      </c>
      <c r="S15" s="136">
        <v>2.24</v>
      </c>
      <c r="T15" s="181">
        <v>2.91</v>
      </c>
    </row>
    <row r="16" spans="1:20" ht="19.5" thickBot="1">
      <c r="A16" s="127">
        <v>7</v>
      </c>
      <c r="B16" s="141" t="s">
        <v>21</v>
      </c>
      <c r="C16" s="176" t="s">
        <v>149</v>
      </c>
      <c r="D16" s="132"/>
      <c r="E16" s="132">
        <v>0.8</v>
      </c>
      <c r="F16" s="132">
        <v>1.33</v>
      </c>
      <c r="G16" s="132">
        <v>2.64</v>
      </c>
      <c r="H16" s="132">
        <v>1.67</v>
      </c>
      <c r="I16" s="132">
        <v>1.03</v>
      </c>
      <c r="J16" s="132">
        <v>1.67</v>
      </c>
      <c r="K16" s="132">
        <v>1.67</v>
      </c>
      <c r="L16" s="132">
        <v>1.36</v>
      </c>
      <c r="M16" s="132">
        <v>1.35</v>
      </c>
      <c r="N16" s="132">
        <v>1.68</v>
      </c>
      <c r="O16" s="132">
        <v>1.34</v>
      </c>
      <c r="P16" s="132">
        <v>1.67</v>
      </c>
      <c r="Q16" s="132">
        <v>1.66</v>
      </c>
      <c r="R16" s="132">
        <v>1.51</v>
      </c>
      <c r="S16" s="146">
        <v>1.39</v>
      </c>
      <c r="T16" s="180">
        <v>1.94</v>
      </c>
    </row>
    <row r="17" spans="1:20" ht="19.5" thickBot="1">
      <c r="A17" s="127">
        <v>8</v>
      </c>
      <c r="B17" s="143" t="s">
        <v>10</v>
      </c>
      <c r="C17" s="176" t="s">
        <v>149</v>
      </c>
      <c r="D17" s="132"/>
      <c r="E17" s="132">
        <v>2.3772</v>
      </c>
      <c r="F17" s="132">
        <v>2.155</v>
      </c>
      <c r="G17" s="132">
        <v>2.79</v>
      </c>
      <c r="H17" s="132">
        <v>2.327</v>
      </c>
      <c r="I17" s="132">
        <v>2.067</v>
      </c>
      <c r="J17" s="132">
        <v>2.465</v>
      </c>
      <c r="K17" s="132">
        <v>2.62</v>
      </c>
      <c r="L17" s="132">
        <v>2.22</v>
      </c>
      <c r="M17" s="132">
        <v>1.99</v>
      </c>
      <c r="N17" s="132">
        <v>2.08</v>
      </c>
      <c r="O17" s="132">
        <v>2.12</v>
      </c>
      <c r="P17" s="132">
        <v>2</v>
      </c>
      <c r="Q17" s="132">
        <v>1.94</v>
      </c>
      <c r="R17" s="132">
        <v>2.01</v>
      </c>
      <c r="S17" s="136">
        <v>1.89</v>
      </c>
      <c r="T17" s="181">
        <v>2.3</v>
      </c>
    </row>
    <row r="18" spans="1:20" ht="63.75" thickBot="1">
      <c r="A18" s="127">
        <v>9</v>
      </c>
      <c r="B18" s="123" t="s">
        <v>150</v>
      </c>
      <c r="C18" s="182" t="s">
        <v>149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80"/>
    </row>
    <row r="19" spans="1:20" ht="16.5" thickBot="1">
      <c r="A19" s="147"/>
      <c r="B19" s="126"/>
      <c r="C19" s="243" t="s">
        <v>145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5"/>
    </row>
    <row r="20" spans="1:20" ht="16.5" thickBot="1">
      <c r="A20" s="127"/>
      <c r="B20" s="129"/>
      <c r="C20" s="176" t="s">
        <v>8</v>
      </c>
      <c r="D20" s="129">
        <v>1990</v>
      </c>
      <c r="E20" s="129">
        <v>1995</v>
      </c>
      <c r="F20" s="129">
        <v>2000</v>
      </c>
      <c r="G20" s="129">
        <v>2001</v>
      </c>
      <c r="H20" s="129">
        <v>2002</v>
      </c>
      <c r="I20" s="129">
        <v>2003</v>
      </c>
      <c r="J20" s="129">
        <v>2004</v>
      </c>
      <c r="K20" s="129">
        <v>2005</v>
      </c>
      <c r="L20" s="129">
        <v>2006</v>
      </c>
      <c r="M20" s="129">
        <v>2007</v>
      </c>
      <c r="N20" s="129">
        <v>2008</v>
      </c>
      <c r="O20" s="129">
        <v>2009</v>
      </c>
      <c r="P20" s="129">
        <v>2010</v>
      </c>
      <c r="Q20" s="129">
        <v>2011</v>
      </c>
      <c r="R20" s="129">
        <v>2012</v>
      </c>
      <c r="S20" s="129">
        <v>2013</v>
      </c>
      <c r="T20" s="183">
        <v>2014</v>
      </c>
    </row>
    <row r="21" spans="1:20" ht="16.5" thickBot="1">
      <c r="A21" s="127">
        <v>10</v>
      </c>
      <c r="B21" s="130" t="s">
        <v>12</v>
      </c>
      <c r="C21" s="184"/>
      <c r="D21" s="139"/>
      <c r="E21" s="185"/>
      <c r="F21" s="139"/>
      <c r="G21" s="185"/>
      <c r="H21" s="139"/>
      <c r="I21" s="139"/>
      <c r="J21" s="139"/>
      <c r="K21" s="185"/>
      <c r="L21" s="139"/>
      <c r="M21" s="185"/>
      <c r="N21" s="139"/>
      <c r="O21" s="185"/>
      <c r="P21" s="139"/>
      <c r="Q21" s="185"/>
      <c r="R21" s="139"/>
      <c r="S21" s="139"/>
      <c r="T21" s="156"/>
    </row>
    <row r="22" spans="1:20" ht="49.5" customHeight="1" thickBot="1">
      <c r="A22" s="127">
        <v>11</v>
      </c>
      <c r="B22" s="131" t="s">
        <v>11</v>
      </c>
      <c r="C22" s="131" t="s">
        <v>13</v>
      </c>
      <c r="D22" s="152"/>
      <c r="E22" s="132" t="s">
        <v>69</v>
      </c>
      <c r="F22" s="152" t="s">
        <v>78</v>
      </c>
      <c r="G22" s="154" t="s">
        <v>80</v>
      </c>
      <c r="H22" s="152" t="s">
        <v>84</v>
      </c>
      <c r="I22" s="132" t="s">
        <v>93</v>
      </c>
      <c r="J22" s="152"/>
      <c r="K22" s="132" t="s">
        <v>104</v>
      </c>
      <c r="L22" s="132" t="s">
        <v>109</v>
      </c>
      <c r="M22" s="132" t="s">
        <v>114</v>
      </c>
      <c r="N22" s="132" t="s">
        <v>118</v>
      </c>
      <c r="O22" s="132" t="s">
        <v>121</v>
      </c>
      <c r="P22" s="132" t="s">
        <v>129</v>
      </c>
      <c r="Q22" s="132" t="s">
        <v>134</v>
      </c>
      <c r="R22" s="132" t="s">
        <v>138</v>
      </c>
      <c r="S22" s="132" t="s">
        <v>141</v>
      </c>
      <c r="T22" s="178" t="s">
        <v>164</v>
      </c>
    </row>
    <row r="23" spans="1:20" ht="32.25" thickBot="1">
      <c r="A23" s="127">
        <v>12</v>
      </c>
      <c r="B23" s="137" t="s">
        <v>147</v>
      </c>
      <c r="C23" s="153" t="s">
        <v>1</v>
      </c>
      <c r="D23" s="136"/>
      <c r="E23" s="149">
        <v>32</v>
      </c>
      <c r="F23" s="136">
        <v>6</v>
      </c>
      <c r="G23" s="149">
        <v>2</v>
      </c>
      <c r="H23" s="136">
        <v>11</v>
      </c>
      <c r="I23" s="136">
        <v>9</v>
      </c>
      <c r="J23" s="136"/>
      <c r="K23" s="149">
        <v>12</v>
      </c>
      <c r="L23" s="136">
        <v>12</v>
      </c>
      <c r="M23" s="149">
        <v>12</v>
      </c>
      <c r="N23" s="136">
        <v>10</v>
      </c>
      <c r="O23" s="149">
        <v>8</v>
      </c>
      <c r="P23" s="136">
        <v>11</v>
      </c>
      <c r="Q23" s="132">
        <v>12</v>
      </c>
      <c r="R23" s="132">
        <v>12</v>
      </c>
      <c r="S23" s="150">
        <v>12</v>
      </c>
      <c r="T23" s="144">
        <v>12</v>
      </c>
    </row>
    <row r="24" spans="1:20" ht="48" thickBot="1">
      <c r="A24" s="127">
        <v>13</v>
      </c>
      <c r="B24" s="131" t="s">
        <v>148</v>
      </c>
      <c r="C24" s="128" t="s">
        <v>9</v>
      </c>
      <c r="D24" s="152"/>
      <c r="E24" s="154">
        <v>2.5</v>
      </c>
      <c r="F24" s="152">
        <v>0.47</v>
      </c>
      <c r="G24" s="154">
        <v>0.62</v>
      </c>
      <c r="H24" s="152">
        <v>1.13</v>
      </c>
      <c r="I24" s="152">
        <v>0.77</v>
      </c>
      <c r="J24" s="152"/>
      <c r="K24" s="154">
        <v>0.57</v>
      </c>
      <c r="L24" s="136">
        <v>0.42</v>
      </c>
      <c r="M24" s="154">
        <v>0.59</v>
      </c>
      <c r="N24" s="152">
        <v>0.17</v>
      </c>
      <c r="O24" s="154">
        <v>0.36</v>
      </c>
      <c r="P24" s="152">
        <v>0.46</v>
      </c>
      <c r="Q24" s="154">
        <v>0.2</v>
      </c>
      <c r="R24" s="152">
        <v>0.33</v>
      </c>
      <c r="S24" s="136">
        <v>0.23</v>
      </c>
      <c r="T24" s="140">
        <v>0.23</v>
      </c>
    </row>
    <row r="25" spans="1:20" ht="16.5" thickBot="1">
      <c r="A25" s="127">
        <v>14</v>
      </c>
      <c r="B25" s="143" t="s">
        <v>21</v>
      </c>
      <c r="C25" s="129" t="s">
        <v>9</v>
      </c>
      <c r="D25" s="136"/>
      <c r="E25" s="149">
        <v>0.2</v>
      </c>
      <c r="F25" s="136">
        <v>0.35</v>
      </c>
      <c r="G25" s="149">
        <v>0.25</v>
      </c>
      <c r="H25" s="136">
        <v>0.15</v>
      </c>
      <c r="I25" s="136">
        <v>0.18</v>
      </c>
      <c r="J25" s="136"/>
      <c r="K25" s="149">
        <v>0.07</v>
      </c>
      <c r="L25" s="152">
        <v>0.12</v>
      </c>
      <c r="M25" s="149">
        <v>0.09</v>
      </c>
      <c r="N25" s="136">
        <v>0.03</v>
      </c>
      <c r="O25" s="149">
        <v>0.13</v>
      </c>
      <c r="P25" s="136">
        <v>0.2</v>
      </c>
      <c r="Q25" s="149">
        <v>0.07</v>
      </c>
      <c r="R25" s="136">
        <v>0.07</v>
      </c>
      <c r="S25" s="136">
        <v>0.03</v>
      </c>
      <c r="T25" s="142">
        <v>0.1</v>
      </c>
    </row>
    <row r="26" spans="1:20" ht="16.5" thickBot="1">
      <c r="A26" s="127">
        <v>15</v>
      </c>
      <c r="B26" s="143" t="s">
        <v>10</v>
      </c>
      <c r="C26" s="129" t="s">
        <v>9</v>
      </c>
      <c r="D26" s="136"/>
      <c r="E26" s="149">
        <v>0.594</v>
      </c>
      <c r="F26" s="136">
        <v>0.39</v>
      </c>
      <c r="G26" s="149">
        <v>0.435</v>
      </c>
      <c r="H26" s="136">
        <v>0.4</v>
      </c>
      <c r="I26" s="136">
        <v>0.455</v>
      </c>
      <c r="J26" s="136"/>
      <c r="K26" s="149">
        <v>0.27</v>
      </c>
      <c r="L26" s="136">
        <v>0.25</v>
      </c>
      <c r="M26" s="149">
        <v>0.25</v>
      </c>
      <c r="N26" s="136">
        <v>0.09</v>
      </c>
      <c r="O26" s="149">
        <v>0.16</v>
      </c>
      <c r="P26" s="136">
        <v>0.08</v>
      </c>
      <c r="Q26" s="149">
        <v>0.06</v>
      </c>
      <c r="R26" s="136">
        <v>0.12</v>
      </c>
      <c r="S26" s="136">
        <v>0.089</v>
      </c>
      <c r="T26" s="144">
        <v>0.09</v>
      </c>
    </row>
    <row r="27" spans="1:20" ht="63.75" thickBot="1">
      <c r="A27" s="155">
        <v>16</v>
      </c>
      <c r="B27" s="123" t="s">
        <v>150</v>
      </c>
      <c r="C27" s="129" t="s">
        <v>9</v>
      </c>
      <c r="D27" s="136"/>
      <c r="E27" s="149"/>
      <c r="F27" s="136"/>
      <c r="G27" s="149"/>
      <c r="H27" s="136"/>
      <c r="I27" s="136"/>
      <c r="J27" s="136"/>
      <c r="K27" s="149"/>
      <c r="L27" s="136"/>
      <c r="M27" s="149"/>
      <c r="N27" s="136"/>
      <c r="O27" s="149"/>
      <c r="P27" s="136"/>
      <c r="Q27" s="149"/>
      <c r="R27" s="136"/>
      <c r="S27" s="136"/>
      <c r="T27" s="140"/>
    </row>
    <row r="28" spans="1:19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3"/>
    </row>
    <row r="29" spans="1:19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3"/>
    </row>
    <row r="30" spans="1:18" ht="13.5" customHeight="1" thickBo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23" ht="16.5" thickBot="1">
      <c r="A31" s="159"/>
      <c r="B31" s="237" t="s">
        <v>159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1"/>
      <c r="T31" s="186"/>
      <c r="W31" s="189"/>
    </row>
    <row r="32" spans="1:20" ht="24" customHeight="1" thickBot="1">
      <c r="A32" s="161"/>
      <c r="B32" s="162"/>
      <c r="C32" s="240" t="s">
        <v>7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2"/>
    </row>
    <row r="33" spans="1:20" ht="16.5" customHeight="1" thickBot="1">
      <c r="A33" s="163"/>
      <c r="B33" s="187"/>
      <c r="C33" s="164" t="s">
        <v>8</v>
      </c>
      <c r="D33" s="164">
        <v>1990</v>
      </c>
      <c r="E33" s="164">
        <v>1995</v>
      </c>
      <c r="F33" s="164">
        <v>2000</v>
      </c>
      <c r="G33" s="164">
        <v>2001</v>
      </c>
      <c r="H33" s="164">
        <v>2002</v>
      </c>
      <c r="I33" s="164">
        <v>2003</v>
      </c>
      <c r="J33" s="164">
        <v>2004</v>
      </c>
      <c r="K33" s="164">
        <v>2005</v>
      </c>
      <c r="L33" s="164">
        <v>2006</v>
      </c>
      <c r="M33" s="164">
        <v>2007</v>
      </c>
      <c r="N33" s="164">
        <v>2008</v>
      </c>
      <c r="O33" s="164">
        <v>2009</v>
      </c>
      <c r="P33" s="164">
        <v>2010</v>
      </c>
      <c r="Q33" s="164">
        <v>2011</v>
      </c>
      <c r="R33" s="164">
        <v>2012</v>
      </c>
      <c r="S33" s="164">
        <v>2013</v>
      </c>
      <c r="T33" s="82">
        <v>2014</v>
      </c>
    </row>
    <row r="34" spans="1:20" ht="79.5" customHeight="1" thickBot="1">
      <c r="A34" s="163">
        <v>47</v>
      </c>
      <c r="B34" s="172" t="s">
        <v>160</v>
      </c>
      <c r="C34" s="164" t="s">
        <v>149</v>
      </c>
      <c r="D34" s="166">
        <f aca="true" t="shared" si="0" ref="D34:T34">MAX(D15)</f>
        <v>0</v>
      </c>
      <c r="E34" s="166">
        <f t="shared" si="0"/>
        <v>6.26</v>
      </c>
      <c r="F34" s="166">
        <f t="shared" si="0"/>
        <v>2.99</v>
      </c>
      <c r="G34" s="166">
        <f t="shared" si="0"/>
        <v>2.94</v>
      </c>
      <c r="H34" s="166">
        <f t="shared" si="0"/>
        <v>2.64</v>
      </c>
      <c r="I34" s="166">
        <f t="shared" si="0"/>
        <v>2.98</v>
      </c>
      <c r="J34" s="166">
        <f t="shared" si="0"/>
        <v>4.96</v>
      </c>
      <c r="K34" s="166">
        <f t="shared" si="0"/>
        <v>3.63</v>
      </c>
      <c r="L34" s="166">
        <f t="shared" si="0"/>
        <v>3.49</v>
      </c>
      <c r="M34" s="166">
        <f t="shared" si="0"/>
        <v>2.96</v>
      </c>
      <c r="N34" s="166">
        <f t="shared" si="0"/>
        <v>2.66</v>
      </c>
      <c r="O34" s="166">
        <f t="shared" si="0"/>
        <v>2.99</v>
      </c>
      <c r="P34" s="166">
        <f t="shared" si="0"/>
        <v>2.33</v>
      </c>
      <c r="Q34" s="166">
        <f t="shared" si="0"/>
        <v>2.32</v>
      </c>
      <c r="R34" s="166">
        <f t="shared" si="0"/>
        <v>2.67</v>
      </c>
      <c r="S34" s="166">
        <f t="shared" si="0"/>
        <v>2.24</v>
      </c>
      <c r="T34" s="144">
        <f t="shared" si="0"/>
        <v>2.91</v>
      </c>
    </row>
    <row r="35" spans="1:20" ht="63.75" thickBot="1">
      <c r="A35" s="163">
        <v>48</v>
      </c>
      <c r="B35" s="170" t="s">
        <v>161</v>
      </c>
      <c r="C35" s="164" t="s">
        <v>149</v>
      </c>
      <c r="D35" s="166">
        <f aca="true" t="shared" si="1" ref="D35:T35">MIN(D16)</f>
        <v>0</v>
      </c>
      <c r="E35" s="166">
        <f t="shared" si="1"/>
        <v>0.8</v>
      </c>
      <c r="F35" s="166">
        <f t="shared" si="1"/>
        <v>1.33</v>
      </c>
      <c r="G35" s="166">
        <f t="shared" si="1"/>
        <v>2.64</v>
      </c>
      <c r="H35" s="166">
        <f t="shared" si="1"/>
        <v>1.67</v>
      </c>
      <c r="I35" s="166">
        <f t="shared" si="1"/>
        <v>1.03</v>
      </c>
      <c r="J35" s="166">
        <f t="shared" si="1"/>
        <v>1.67</v>
      </c>
      <c r="K35" s="166">
        <f t="shared" si="1"/>
        <v>1.67</v>
      </c>
      <c r="L35" s="166">
        <f t="shared" si="1"/>
        <v>1.36</v>
      </c>
      <c r="M35" s="166">
        <f t="shared" si="1"/>
        <v>1.35</v>
      </c>
      <c r="N35" s="166">
        <f t="shared" si="1"/>
        <v>1.68</v>
      </c>
      <c r="O35" s="166">
        <f t="shared" si="1"/>
        <v>1.34</v>
      </c>
      <c r="P35" s="166">
        <f t="shared" si="1"/>
        <v>1.67</v>
      </c>
      <c r="Q35" s="166">
        <f t="shared" si="1"/>
        <v>1.66</v>
      </c>
      <c r="R35" s="166">
        <f t="shared" si="1"/>
        <v>1.51</v>
      </c>
      <c r="S35" s="166">
        <f t="shared" si="1"/>
        <v>1.39</v>
      </c>
      <c r="T35" s="144">
        <f t="shared" si="1"/>
        <v>1.94</v>
      </c>
    </row>
    <row r="36" spans="1:20" ht="21" customHeight="1" thickBot="1">
      <c r="A36" s="163">
        <v>49</v>
      </c>
      <c r="B36" s="172" t="s">
        <v>162</v>
      </c>
      <c r="C36" s="164" t="s">
        <v>149</v>
      </c>
      <c r="D36" s="166" t="e">
        <f aca="true" t="shared" si="2" ref="D36:T36">(D17)/COUNT(D17)</f>
        <v>#DIV/0!</v>
      </c>
      <c r="E36" s="166">
        <f t="shared" si="2"/>
        <v>2.3772</v>
      </c>
      <c r="F36" s="166">
        <f t="shared" si="2"/>
        <v>2.155</v>
      </c>
      <c r="G36" s="166">
        <f t="shared" si="2"/>
        <v>2.79</v>
      </c>
      <c r="H36" s="166">
        <f t="shared" si="2"/>
        <v>2.327</v>
      </c>
      <c r="I36" s="166">
        <f t="shared" si="2"/>
        <v>2.067</v>
      </c>
      <c r="J36" s="166">
        <f t="shared" si="2"/>
        <v>2.465</v>
      </c>
      <c r="K36" s="166">
        <f t="shared" si="2"/>
        <v>2.62</v>
      </c>
      <c r="L36" s="166">
        <f t="shared" si="2"/>
        <v>2.22</v>
      </c>
      <c r="M36" s="166">
        <f t="shared" si="2"/>
        <v>1.99</v>
      </c>
      <c r="N36" s="166">
        <f t="shared" si="2"/>
        <v>2.08</v>
      </c>
      <c r="O36" s="166">
        <f t="shared" si="2"/>
        <v>2.12</v>
      </c>
      <c r="P36" s="166">
        <f t="shared" si="2"/>
        <v>2</v>
      </c>
      <c r="Q36" s="166">
        <f t="shared" si="2"/>
        <v>1.94</v>
      </c>
      <c r="R36" s="166">
        <f t="shared" si="2"/>
        <v>2.01</v>
      </c>
      <c r="S36" s="166">
        <f t="shared" si="2"/>
        <v>1.89</v>
      </c>
      <c r="T36" s="180">
        <f t="shared" si="2"/>
        <v>2.3</v>
      </c>
    </row>
    <row r="37" spans="1:20" ht="26.25" customHeight="1" thickBot="1">
      <c r="A37" s="168"/>
      <c r="B37" s="162"/>
      <c r="C37" s="246" t="s">
        <v>145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8"/>
    </row>
    <row r="38" spans="1:20" ht="16.5" thickBot="1">
      <c r="A38" s="169"/>
      <c r="B38" s="187"/>
      <c r="C38" s="164" t="s">
        <v>8</v>
      </c>
      <c r="D38" s="164">
        <v>1990</v>
      </c>
      <c r="E38" s="164">
        <v>1995</v>
      </c>
      <c r="F38" s="164">
        <v>2000</v>
      </c>
      <c r="G38" s="164">
        <v>2001</v>
      </c>
      <c r="H38" s="164">
        <v>2002</v>
      </c>
      <c r="I38" s="164">
        <v>2003</v>
      </c>
      <c r="J38" s="164">
        <v>2004</v>
      </c>
      <c r="K38" s="164">
        <v>2005</v>
      </c>
      <c r="L38" s="164">
        <v>2006</v>
      </c>
      <c r="M38" s="164">
        <v>2007</v>
      </c>
      <c r="N38" s="164">
        <v>2008</v>
      </c>
      <c r="O38" s="164">
        <v>2009</v>
      </c>
      <c r="P38" s="164">
        <v>2010</v>
      </c>
      <c r="Q38" s="164">
        <v>2011</v>
      </c>
      <c r="R38" s="164">
        <v>2012</v>
      </c>
      <c r="S38" s="164">
        <v>2013</v>
      </c>
      <c r="T38" s="77">
        <v>2014</v>
      </c>
    </row>
    <row r="39" spans="1:20" ht="63.75" thickBot="1">
      <c r="A39" s="163">
        <v>50</v>
      </c>
      <c r="B39" s="170" t="s">
        <v>163</v>
      </c>
      <c r="C39" s="164" t="s">
        <v>9</v>
      </c>
      <c r="D39" s="171">
        <f aca="true" t="shared" si="3" ref="D39:T39">MAX(D24)</f>
        <v>0</v>
      </c>
      <c r="E39" s="171">
        <f t="shared" si="3"/>
        <v>2.5</v>
      </c>
      <c r="F39" s="171">
        <f t="shared" si="3"/>
        <v>0.47</v>
      </c>
      <c r="G39" s="171">
        <f t="shared" si="3"/>
        <v>0.62</v>
      </c>
      <c r="H39" s="171">
        <f t="shared" si="3"/>
        <v>1.13</v>
      </c>
      <c r="I39" s="171">
        <f t="shared" si="3"/>
        <v>0.77</v>
      </c>
      <c r="J39" s="171">
        <f t="shared" si="3"/>
        <v>0</v>
      </c>
      <c r="K39" s="171">
        <f t="shared" si="3"/>
        <v>0.57</v>
      </c>
      <c r="L39" s="171">
        <f>MAX(L24)</f>
        <v>0.42</v>
      </c>
      <c r="M39" s="171">
        <f t="shared" si="3"/>
        <v>0.59</v>
      </c>
      <c r="N39" s="171">
        <f t="shared" si="3"/>
        <v>0.17</v>
      </c>
      <c r="O39" s="171">
        <f t="shared" si="3"/>
        <v>0.36</v>
      </c>
      <c r="P39" s="171">
        <f t="shared" si="3"/>
        <v>0.46</v>
      </c>
      <c r="Q39" s="171">
        <f t="shared" si="3"/>
        <v>0.2</v>
      </c>
      <c r="R39" s="171">
        <f t="shared" si="3"/>
        <v>0.33</v>
      </c>
      <c r="S39" s="171">
        <f t="shared" si="3"/>
        <v>0.23</v>
      </c>
      <c r="T39" s="188">
        <f t="shared" si="3"/>
        <v>0.23</v>
      </c>
    </row>
    <row r="40" spans="1:20" ht="79.5" thickBot="1">
      <c r="A40" s="163">
        <v>51</v>
      </c>
      <c r="B40" s="172" t="s">
        <v>157</v>
      </c>
      <c r="C40" s="164" t="s">
        <v>9</v>
      </c>
      <c r="D40" s="173">
        <f aca="true" t="shared" si="4" ref="D40:T40">MIN(D25)</f>
        <v>0</v>
      </c>
      <c r="E40" s="173">
        <f t="shared" si="4"/>
        <v>0.2</v>
      </c>
      <c r="F40" s="173">
        <f t="shared" si="4"/>
        <v>0.35</v>
      </c>
      <c r="G40" s="173">
        <f t="shared" si="4"/>
        <v>0.25</v>
      </c>
      <c r="H40" s="173">
        <f t="shared" si="4"/>
        <v>0.15</v>
      </c>
      <c r="I40" s="173">
        <f t="shared" si="4"/>
        <v>0.18</v>
      </c>
      <c r="J40" s="173">
        <f t="shared" si="4"/>
        <v>0</v>
      </c>
      <c r="K40" s="173">
        <f t="shared" si="4"/>
        <v>0.07</v>
      </c>
      <c r="L40" s="173">
        <f>MIN(L25)</f>
        <v>0.12</v>
      </c>
      <c r="M40" s="173">
        <f t="shared" si="4"/>
        <v>0.09</v>
      </c>
      <c r="N40" s="173">
        <f t="shared" si="4"/>
        <v>0.03</v>
      </c>
      <c r="O40" s="173">
        <f t="shared" si="4"/>
        <v>0.13</v>
      </c>
      <c r="P40" s="173">
        <f t="shared" si="4"/>
        <v>0.2</v>
      </c>
      <c r="Q40" s="173">
        <f t="shared" si="4"/>
        <v>0.07</v>
      </c>
      <c r="R40" s="173">
        <f t="shared" si="4"/>
        <v>0.07</v>
      </c>
      <c r="S40" s="173">
        <f t="shared" si="4"/>
        <v>0.03</v>
      </c>
      <c r="T40" s="144">
        <f t="shared" si="4"/>
        <v>0.1</v>
      </c>
    </row>
    <row r="41" spans="1:20" ht="48" thickBot="1">
      <c r="A41" s="163">
        <v>52</v>
      </c>
      <c r="B41" s="172" t="s">
        <v>158</v>
      </c>
      <c r="C41" s="164" t="s">
        <v>9</v>
      </c>
      <c r="D41" s="171" t="e">
        <f aca="true" t="shared" si="5" ref="D41:T41">(D26)/COUNT(D26)</f>
        <v>#DIV/0!</v>
      </c>
      <c r="E41" s="171">
        <f t="shared" si="5"/>
        <v>0.594</v>
      </c>
      <c r="F41" s="171">
        <f t="shared" si="5"/>
        <v>0.39</v>
      </c>
      <c r="G41" s="171">
        <f t="shared" si="5"/>
        <v>0.435</v>
      </c>
      <c r="H41" s="171">
        <f t="shared" si="5"/>
        <v>0.4</v>
      </c>
      <c r="I41" s="171">
        <f t="shared" si="5"/>
        <v>0.455</v>
      </c>
      <c r="J41" s="171" t="e">
        <f t="shared" si="5"/>
        <v>#DIV/0!</v>
      </c>
      <c r="K41" s="171">
        <f t="shared" si="5"/>
        <v>0.27</v>
      </c>
      <c r="L41" s="171">
        <f>(L26)/COUNT(L26)</f>
        <v>0.25</v>
      </c>
      <c r="M41" s="171">
        <f t="shared" si="5"/>
        <v>0.25</v>
      </c>
      <c r="N41" s="171">
        <f t="shared" si="5"/>
        <v>0.09</v>
      </c>
      <c r="O41" s="171">
        <f t="shared" si="5"/>
        <v>0.16</v>
      </c>
      <c r="P41" s="171">
        <f t="shared" si="5"/>
        <v>0.08</v>
      </c>
      <c r="Q41" s="171">
        <f t="shared" si="5"/>
        <v>0.06</v>
      </c>
      <c r="R41" s="171">
        <f t="shared" si="5"/>
        <v>0.12</v>
      </c>
      <c r="S41" s="171">
        <f t="shared" si="5"/>
        <v>0.089</v>
      </c>
      <c r="T41" s="140">
        <f t="shared" si="5"/>
        <v>0.09</v>
      </c>
    </row>
    <row r="42" ht="16.5" thickBot="1"/>
    <row r="43" spans="2:19" ht="15.75">
      <c r="B43" s="234" t="s">
        <v>14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6"/>
    </row>
    <row r="44" spans="2:19" ht="152.25" customHeight="1" thickBot="1">
      <c r="B44" s="230" t="s">
        <v>37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2"/>
    </row>
    <row r="45" spans="2:18" ht="15.75">
      <c r="B45" s="224" t="s">
        <v>0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2:18" ht="49.5" customHeight="1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</row>
    <row r="56" ht="49.5" customHeight="1"/>
    <row r="58" ht="16.5" customHeight="1"/>
    <row r="61" ht="49.5" customHeight="1"/>
    <row r="70" ht="49.5" customHeight="1"/>
    <row r="79" ht="16.5" customHeight="1"/>
    <row r="83" ht="32.25" customHeight="1"/>
    <row r="88" ht="32.25" customHeight="1"/>
    <row r="91" ht="188.25" customHeight="1"/>
  </sheetData>
  <sheetProtection/>
  <mergeCells count="12">
    <mergeCell ref="B1:S1"/>
    <mergeCell ref="B43:S43"/>
    <mergeCell ref="B31:S31"/>
    <mergeCell ref="C3:G3"/>
    <mergeCell ref="C8:G8"/>
    <mergeCell ref="C9:R9"/>
    <mergeCell ref="C32:T32"/>
    <mergeCell ref="C37:T37"/>
    <mergeCell ref="B45:R45"/>
    <mergeCell ref="B44:S44"/>
    <mergeCell ref="C10:T10"/>
    <mergeCell ref="C19:T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2" manualBreakCount="2">
    <brk id="28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PC_1</cp:lastModifiedBy>
  <cp:lastPrinted>2014-01-21T15:25:22Z</cp:lastPrinted>
  <dcterms:created xsi:type="dcterms:W3CDTF">2011-05-01T09:55:58Z</dcterms:created>
  <dcterms:modified xsi:type="dcterms:W3CDTF">2015-03-05T09:21:28Z</dcterms:modified>
  <cp:category/>
  <cp:version/>
  <cp:contentType/>
  <cp:contentStatus/>
</cp:coreProperties>
</file>