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11640" activeTab="2"/>
  </bookViews>
  <sheets>
    <sheet name="C-11-Реки" sheetId="1" r:id="rId1"/>
    <sheet name="C-11-Днестр" sheetId="2" r:id="rId2"/>
    <sheet name="С-11-Прут" sheetId="3" r:id="rId3"/>
    <sheet name="C-11-Дунай" sheetId="4" r:id="rId4"/>
  </sheets>
  <definedNames/>
  <calcPr fullCalcOnLoad="1"/>
</workbook>
</file>

<file path=xl/sharedStrings.xml><?xml version="1.0" encoding="utf-8"?>
<sst xmlns="http://schemas.openxmlformats.org/spreadsheetml/2006/main" count="516" uniqueCount="157">
  <si>
    <t>#</t>
  </si>
  <si>
    <t>Название реки A</t>
  </si>
  <si>
    <t>Станция мониторинга A1</t>
  </si>
  <si>
    <t>Расстояние до устья реки или вниз по течению до границы (км)</t>
  </si>
  <si>
    <t>Тип станции мониторинга</t>
  </si>
  <si>
    <t>период отбора проб</t>
  </si>
  <si>
    <t>Количество проб взятых  в периоде отбора проб</t>
  </si>
  <si>
    <t>максимум</t>
  </si>
  <si>
    <t>минимум</t>
  </si>
  <si>
    <t>среднее</t>
  </si>
  <si>
    <t>Среднеквадратическое отклонение</t>
  </si>
  <si>
    <t>С ДД/ММ/ГГГГ по ДД/ММ/ГГГГ</t>
  </si>
  <si>
    <t>Единица</t>
  </si>
  <si>
    <t>Нитраты (NO3)</t>
  </si>
  <si>
    <t>мг P/л</t>
  </si>
  <si>
    <t>мг NO3/л</t>
  </si>
  <si>
    <t>Станция мониторинга A2</t>
  </si>
  <si>
    <t>Станция мониторинга A3</t>
  </si>
  <si>
    <r>
      <rPr>
        <b/>
        <sz val="12"/>
        <color indexed="8"/>
        <rFont val="Calibri"/>
        <family val="2"/>
      </rPr>
      <t>максимум</t>
    </r>
    <r>
      <rPr>
        <sz val="12"/>
        <color indexed="8"/>
        <rFont val="Calibri"/>
        <family val="2"/>
      </rPr>
      <t xml:space="preserve"> (MAX (Строка 6, Строка 21, Строка 36))  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</si>
  <si>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7, Строка 22, Строка 37))</t>
    </r>
  </si>
  <si>
    <r>
      <rPr>
        <b/>
        <sz val="12"/>
        <color indexed="8"/>
        <rFont val="Calibri"/>
        <family val="2"/>
      </rPr>
      <t>среднее</t>
    </r>
    <r>
      <rPr>
        <sz val="12"/>
        <color indexed="8"/>
        <rFont val="Calibri"/>
        <family val="2"/>
      </rPr>
      <t xml:space="preserve"> ((Строка 8 + Строка 23 + Строка 38) /n)</t>
    </r>
  </si>
  <si>
    <r>
      <rPr>
        <b/>
        <sz val="12"/>
        <color indexed="8"/>
        <rFont val="Calibri"/>
        <family val="2"/>
      </rPr>
      <t xml:space="preserve">максимум </t>
    </r>
    <r>
      <rPr>
        <sz val="12"/>
        <color indexed="8"/>
        <rFont val="Calibri"/>
        <family val="2"/>
      </rPr>
      <t>(MAX (Строка 13, Строка 28, Строка 43))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</si>
  <si>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14, Строка 29, Строка 44))</t>
    </r>
  </si>
  <si>
    <r>
      <rPr>
        <b/>
        <sz val="12"/>
        <color indexed="8"/>
        <rFont val="Calibri"/>
        <family val="2"/>
      </rPr>
      <t xml:space="preserve">среднее </t>
    </r>
    <r>
      <rPr>
        <sz val="12"/>
        <color indexed="8"/>
        <rFont val="Calibri"/>
        <family val="2"/>
      </rPr>
      <t>((Строка 15 + Строка 30 + Строка 45) /n)</t>
    </r>
  </si>
  <si>
    <t>Примечания:</t>
  </si>
  <si>
    <t>краткое изложение для реки A (заполняется автоматически)</t>
  </si>
  <si>
    <t>Для получения сбалансированного представления о качестве воды, странам следует указать данные, касающиеся, как минимум, трех больших рек. Данные могут быть представлены и по большему числу рек, в зависимости от решения страны. Данные необходимо предоставить по главным рекам больших водоразделов. Для каждой выбранной реки заполните, пожалуйста, отдельный лист, в котором, для каждой реки, следует указать данные не менее, чем по трем точкам отбора проб:а) первое значение – в створе, находящемся в самом нижнем течении реки, в районе ее впадения в море, залив, другую реку более высокого порядка, или  в районе границы пересечения реки с другим государством, если она вытекает из страны; б) второе значение – в створе, находящемся в истоке реки или в районе пересечения границы рекой, если она втекает из соседнего государства (фоновый створ); в)  третье значение – в створе, находящемся  между двумя первыми створами. В зависимости от решения страны, данные могут быть представлены и по большему числу точек отбора проб.
Укажите, пожалуйста, какой период времени охватывают данные (целый год, сезон). Укажите также максимальное значение, минимальное значение , среднее арифметическое всех измеренных значений, а также стандартное отклонение для всех измерений для каждой станции.
Там, где это будет возможно, следует приложить карту с обозначением местоположения точек отбора проб.
Необходимо указать спецификацию методов измерения. Рекомендуется, чтобы применяемый аналитический метод определения нитратов соответствовал ISO 7890-3: 1988, а аналитический метод определения фосфатов соответствовал ISO 6878: 2004. Если данные за какой-либо год недоступны, то в таком случае внесите, пожалуйста, в таблицу “n/a”.</t>
  </si>
  <si>
    <t>Фосфаты (P)</t>
  </si>
  <si>
    <t>Днестр</t>
  </si>
  <si>
    <r>
      <t xml:space="preserve">ВРЕМЕННЫЕ РЯДЫ ДАННЫХ ПО ПОКАЗАТЕЛЯМ 1990-2013, Таблица C-11a Биогенны вещества в пресной воде – реки: Днестр </t>
    </r>
    <r>
      <rPr>
        <i/>
        <sz val="14"/>
        <color indexed="8"/>
        <rFont val="Calibri"/>
        <family val="2"/>
      </rPr>
      <t>(Республика Молдова)</t>
    </r>
  </si>
  <si>
    <t>р. Днестр, с. Олэнешть</t>
  </si>
  <si>
    <t>р. Днестр, город Сорока, вверх по течению</t>
  </si>
  <si>
    <t>р. Днестр, город Дубэсарь ниже по течению от устий р. Рэут</t>
  </si>
  <si>
    <r>
      <t xml:space="preserve">ВРЕМЕННЫЕ РЯДЫ ДАННЫХ ПО ПОКАЗАТЕЛЯМ 1990-2013, Таблица C-11a Биогенны вещества в пресной воде – реки: Прут </t>
    </r>
    <r>
      <rPr>
        <i/>
        <sz val="14"/>
        <color indexed="8"/>
        <rFont val="Calibri"/>
        <family val="2"/>
      </rPr>
      <t>(Республика Молдова)</t>
    </r>
  </si>
  <si>
    <t>Прут</t>
  </si>
  <si>
    <t>река Прут , село Джурджулешть</t>
  </si>
  <si>
    <t>р. Прут, город Унгень</t>
  </si>
  <si>
    <t>р. Прут, село Ширэуць</t>
  </si>
  <si>
    <t>Название реки B</t>
  </si>
  <si>
    <t>Станция мониторинга B1</t>
  </si>
  <si>
    <t>Станция мониторинга B2</t>
  </si>
  <si>
    <t>Станция мониторинга B3</t>
  </si>
  <si>
    <t>краткое изложение для реки B (заполняется автоматически)</t>
  </si>
  <si>
    <r>
      <t xml:space="preserve">ВРЕМЕННЫЕ РЯДЫ ДАННЫХ ПО ПОКАЗАТЕЛЯМ 1990-2013, Таблица C-11a Биогенны вещества в пресной воде – реки: Дунай </t>
    </r>
    <r>
      <rPr>
        <i/>
        <sz val="14"/>
        <color indexed="8"/>
        <rFont val="Calibri"/>
        <family val="2"/>
      </rPr>
      <t>(Республика Молдова)</t>
    </r>
  </si>
  <si>
    <t>Название реки C</t>
  </si>
  <si>
    <t>Станция мониторинга C1</t>
  </si>
  <si>
    <t xml:space="preserve">Дунай </t>
  </si>
  <si>
    <t>р. Дунай, село Джурджулешть</t>
  </si>
  <si>
    <t>164 км</t>
  </si>
  <si>
    <t>краткое изложение для реки C (заполняется автоматически)</t>
  </si>
  <si>
    <r>
      <rPr>
        <b/>
        <sz val="12"/>
        <color indexed="8"/>
        <rFont val="Calibri"/>
        <family val="2"/>
      </rPr>
      <t>максимум</t>
    </r>
    <r>
      <rPr>
        <sz val="12"/>
        <color indexed="8"/>
        <rFont val="Calibri"/>
        <family val="2"/>
      </rPr>
      <t xml:space="preserve"> (MAX (Строка 6))  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</si>
  <si>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7))</t>
    </r>
  </si>
  <si>
    <r>
      <rPr>
        <b/>
        <sz val="12"/>
        <color indexed="8"/>
        <rFont val="Calibri"/>
        <family val="2"/>
      </rPr>
      <t>среднее</t>
    </r>
    <r>
      <rPr>
        <sz val="12"/>
        <color indexed="8"/>
        <rFont val="Calibri"/>
        <family val="2"/>
      </rPr>
      <t xml:space="preserve"> ((Строка 8) /n)</t>
    </r>
  </si>
  <si>
    <r>
      <rPr>
        <b/>
        <sz val="12"/>
        <color indexed="8"/>
        <rFont val="Calibri"/>
        <family val="2"/>
      </rPr>
      <t xml:space="preserve">максимум </t>
    </r>
    <r>
      <rPr>
        <sz val="12"/>
        <color indexed="8"/>
        <rFont val="Calibri"/>
        <family val="2"/>
      </rPr>
      <t>(MAX (Строка 13))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</si>
  <si>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14))</t>
    </r>
  </si>
  <si>
    <t>ЕВРОПЕЙСКАЯ ЭКОНОМИЧЕСКАЯ КОМИССИЯ</t>
  </si>
  <si>
    <t>КОМИТЕТ ПО ЭКОЛОГИЧЕСКОЙ ПОЛИТИКЕ</t>
  </si>
  <si>
    <t>КОНФЕРЕНЦИЯ ЕВРОПЕЙСКИХ СТАТИСТИКОВ</t>
  </si>
  <si>
    <t>Совместная межсекторальная целевая группа по экологическим показателям</t>
  </si>
  <si>
    <t>НАЦИОНАЛЬНЫЙ ОБЗОР ПРИМЕНЕНИЯ ЭКОЛОГИЧЕСКИХ ПОКАЗАТЕЛЕЙ</t>
  </si>
  <si>
    <t>Вещества в пресной воде – реки</t>
  </si>
  <si>
    <t xml:space="preserve"> Республика Молдова</t>
  </si>
  <si>
    <r>
      <rPr>
        <b/>
        <sz val="12"/>
        <color indexed="8"/>
        <rFont val="Calibri"/>
        <family val="2"/>
      </rPr>
      <t xml:space="preserve">среднее </t>
    </r>
    <r>
      <rPr>
        <sz val="12"/>
        <color indexed="8"/>
        <rFont val="Calibri"/>
        <family val="2"/>
      </rPr>
      <t>((Строка 15) /n)</t>
    </r>
  </si>
  <si>
    <t xml:space="preserve">реки </t>
  </si>
  <si>
    <t>06.02.1992 - 18.11.1994</t>
  </si>
  <si>
    <t>20.01.1992 - 24.12.1994</t>
  </si>
  <si>
    <t>31.01.1995 - 07.05.1999</t>
  </si>
  <si>
    <t>11.05.2000 - 04.08.2000</t>
  </si>
  <si>
    <t>02.02.2001 - 12.12.2001</t>
  </si>
  <si>
    <t>06.02.2002 - 19.12.2002</t>
  </si>
  <si>
    <t>27.02.1992 - 28.12.1994</t>
  </si>
  <si>
    <t>26.01.1995 - 16.09.1999</t>
  </si>
  <si>
    <t>07.02.2000 - 14.09.2000</t>
  </si>
  <si>
    <t>19.02.2002 - 12.12.2002</t>
  </si>
  <si>
    <t>26.02.1992 - 28.12.1994</t>
  </si>
  <si>
    <t>26.01.1995 - 18.03.1999</t>
  </si>
  <si>
    <t>20.07.2000 - 26.08.2000</t>
  </si>
  <si>
    <t>15.02.2002 - 13.12.2002</t>
  </si>
  <si>
    <t>13.02.1992 - 30.12.1992</t>
  </si>
  <si>
    <t>13.01.1995 - 07.10.1999</t>
  </si>
  <si>
    <t>29.02.2000 - 05.12.2000</t>
  </si>
  <si>
    <t>30.03.2001 - 19.10.2001</t>
  </si>
  <si>
    <t>24.01.2002 - 20.12.2002</t>
  </si>
  <si>
    <t>29.01.1992 - 12.12.1994</t>
  </si>
  <si>
    <t>17.01.1995 - 07.12.1999</t>
  </si>
  <si>
    <t>18.01.2000 - 07.12.2000</t>
  </si>
  <si>
    <t>11.01.2001 - 06.12.2001</t>
  </si>
  <si>
    <t>15.01.2002 - 05.12.2002</t>
  </si>
  <si>
    <t>19.01.1995 - 09.10.1999</t>
  </si>
  <si>
    <t>23.06.2000 - 10.10.2000</t>
  </si>
  <si>
    <t>23.01.2001 - 24.05.2001</t>
  </si>
  <si>
    <t>29.03.2002 - 12.12.2002</t>
  </si>
  <si>
    <t>27.04.1995 - 07.10.1999</t>
  </si>
  <si>
    <t>26.02.2000 - 14.10.2000</t>
  </si>
  <si>
    <t>19.02.2003 - 11.12.2003</t>
  </si>
  <si>
    <t>25.01.2003 - 11.12.2003</t>
  </si>
  <si>
    <t>15.01.2003 - 05.12.2003</t>
  </si>
  <si>
    <t>30.01.2003 - 18.12.2003</t>
  </si>
  <si>
    <t>22.01.2003 - 12.12.2003</t>
  </si>
  <si>
    <t>30.01.2003 - 17.12.2003</t>
  </si>
  <si>
    <t>31.01.2003 - 17.12.2003</t>
  </si>
  <si>
    <t>27.01.2005 - 21.12.2005</t>
  </si>
  <si>
    <t>26.01.2005 - 14.12.2005</t>
  </si>
  <si>
    <t>28.01.2005 - 22.12.2005</t>
  </si>
  <si>
    <t>13.01.2005 - 08.12.2005</t>
  </si>
  <si>
    <t>26.01.2005 - 15.12.2005</t>
  </si>
  <si>
    <t>27.01.2006 - 14.12.2006</t>
  </si>
  <si>
    <t>29.01.2006 - 20.12.2006</t>
  </si>
  <si>
    <t>26.01.2006 - 21.12.2006</t>
  </si>
  <si>
    <t>26.01.2006 - 13.12.2006</t>
  </si>
  <si>
    <t>30.01.2006 - 21.12.2006</t>
  </si>
  <si>
    <t>12.01.2006 - 07.12.2006</t>
  </si>
  <si>
    <t>24.01.2007 - 19.12.2007</t>
  </si>
  <si>
    <t>17.01.2007 - 10.12.2007</t>
  </si>
  <si>
    <t>25.01.2007 - 20.12.2007</t>
  </si>
  <si>
    <t>11.01.2007 - 06.12.2007</t>
  </si>
  <si>
    <t>18.01.2007 - 11.12.2007</t>
  </si>
  <si>
    <t xml:space="preserve">23.01.2008 - 24.09.2008 </t>
  </si>
  <si>
    <t>16.01.2008 - 10.09.2008</t>
  </si>
  <si>
    <t>24.01.2008 - 23.10.2008</t>
  </si>
  <si>
    <t>10.01.2008 - 04.12.2008</t>
  </si>
  <si>
    <t>17.01.2008 - 17.09.2008</t>
  </si>
  <si>
    <t>29.01.2009 - 22.12.2009</t>
  </si>
  <si>
    <t>15.01.2009 - 15.12.2009</t>
  </si>
  <si>
    <t>30.01.2009 - 24.12.2009</t>
  </si>
  <si>
    <t>13.01.2009 - 03.12.2009</t>
  </si>
  <si>
    <t>22.01.2009 - 16.12.2009</t>
  </si>
  <si>
    <t xml:space="preserve">30.01.2009 - 24.12.2009 </t>
  </si>
  <si>
    <t>27.01.2010 - 22.12.2010</t>
  </si>
  <si>
    <t>25.01.2010 - 09.12.2010</t>
  </si>
  <si>
    <t>25.01.2010 - 08.12.2010</t>
  </si>
  <si>
    <t>28.01.2010 - 21.12.2010</t>
  </si>
  <si>
    <t>14.01.2010 - 02.12.2010</t>
  </si>
  <si>
    <t>26.01.2010 - 08.12.2010</t>
  </si>
  <si>
    <t>26.01.2011 - 21.12.2011</t>
  </si>
  <si>
    <t>19.01.2011 - 13.12.2011</t>
  </si>
  <si>
    <t>18.01.2012 - 19.12.2012</t>
  </si>
  <si>
    <t>16.01.2013 - 18.12.2013</t>
  </si>
  <si>
    <t>27.01.2011 - 22.12.2011</t>
  </si>
  <si>
    <t>19.01.2012 - 20.12.2012</t>
  </si>
  <si>
    <t>17.01.2013 - 19.12.2013</t>
  </si>
  <si>
    <t>13.01.2011 - 08.12.2011</t>
  </si>
  <si>
    <t>10.01.2012 - 12.12.2012</t>
  </si>
  <si>
    <t>15.01.2013 - 12.12.2013</t>
  </si>
  <si>
    <t>20.01.2011 - 14.12.2014</t>
  </si>
  <si>
    <t>25.01.2012 - 06.12.2012</t>
  </si>
  <si>
    <t>10.01.2013 - 05.12.2013</t>
  </si>
  <si>
    <t>14.01.2014 - 04.12.2014</t>
  </si>
  <si>
    <t>16.01.2014 - 11.12.2014</t>
  </si>
  <si>
    <t>23.01.2014 - 18.12.2014</t>
  </si>
  <si>
    <t>22.01.2014 - 17.12.2014</t>
  </si>
  <si>
    <t>0 км</t>
  </si>
  <si>
    <t>395,04 км</t>
  </si>
  <si>
    <t>659,89 км</t>
  </si>
  <si>
    <t>51,91 км</t>
  </si>
  <si>
    <t>569,118 км</t>
  </si>
  <si>
    <t>349,74 км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</si>
</sst>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ei&quot;;\-#,##0&quot;lei&quot;"/>
    <numFmt numFmtId="165" formatCode="#,##0&quot;lei&quot;;[Red]\-#,##0&quot;lei&quot;"/>
    <numFmt numFmtId="166" formatCode="#,##0.00&quot;lei&quot;;\-#,##0.00&quot;lei&quot;"/>
    <numFmt numFmtId="167" formatCode="#,##0.00&quot;lei&quot;;[Red]\-#,##0.00&quot;lei&quot;"/>
    <numFmt numFmtId="168" formatCode="_-* #,##0&quot;lei&quot;_-;\-* #,##0&quot;lei&quot;_-;_-* &quot;-&quot;&quot;lei&quot;_-;_-@_-"/>
    <numFmt numFmtId="169" formatCode="_-* #,##0_l_e_i_-;\-* #,##0_l_e_i_-;_-* &quot;-&quot;_l_e_i_-;_-@_-"/>
    <numFmt numFmtId="170" formatCode="_-* #,##0.00&quot;lei&quot;_-;\-* #,##0.00&quot;lei&quot;_-;_-* &quot;-&quot;??&quot;lei&quot;_-;_-@_-"/>
    <numFmt numFmtId="171" formatCode="_-* #,##0.00_l_e_i_-;\-* #,##0.00_l_e_i_-;_-* &quot;-&quot;??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\ &quot;Kč&quot;;\-#,##0\ &quot;Kč&quot;"/>
    <numFmt numFmtId="203" formatCode="#,##0\ &quot;Kč&quot;;[Red]\-#,##0\ &quot;Kč&quot;"/>
    <numFmt numFmtId="204" formatCode="#,##0.00\ &quot;Kč&quot;;\-#,##0.00\ &quot;Kč&quot;"/>
    <numFmt numFmtId="205" formatCode="#,##0.00\ &quot;Kč&quot;;[Red]\-#,##0.00\ &quot;Kč&quot;"/>
    <numFmt numFmtId="206" formatCode="_-* #,##0\ &quot;Kč&quot;_-;\-* #,##0\ &quot;Kč&quot;_-;_-* &quot;-&quot;\ &quot;Kč&quot;_-;_-@_-"/>
    <numFmt numFmtId="207" formatCode="_-* #,##0\ _K_č_-;\-* #,##0\ _K_č_-;_-* &quot;-&quot;\ _K_č_-;_-@_-"/>
    <numFmt numFmtId="208" formatCode="_-* #,##0.00\ &quot;Kč&quot;_-;\-* #,##0.00\ &quot;Kč&quot;_-;_-* &quot;-&quot;??\ &quot;Kč&quot;_-;_-@_-"/>
    <numFmt numFmtId="209" formatCode="_-* #,##0.00\ _K_č_-;\-* #,##0.00\ _K_č_-;_-* &quot;-&quot;??\ _K_č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52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9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0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-BoldItalic"/>
      <family val="0"/>
    </font>
    <font>
      <sz val="12"/>
      <color indexed="8"/>
      <name val="Times-BoldItalic"/>
      <family val="0"/>
    </font>
    <font>
      <b/>
      <i/>
      <sz val="12"/>
      <color indexed="8"/>
      <name val="Times-BoldItalic"/>
      <family val="0"/>
    </font>
    <font>
      <b/>
      <i/>
      <sz val="15.5"/>
      <color indexed="8"/>
      <name val="Times-BoldItalic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justify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vertical="center" wrapText="1"/>
    </xf>
    <xf numFmtId="0" fontId="1" fillId="0" borderId="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5" borderId="12" xfId="0" applyFont="1" applyFill="1" applyBorder="1" applyAlignment="1" applyProtection="1">
      <alignment horizontal="center" vertical="top" wrapText="1"/>
      <protection locked="0"/>
    </xf>
    <xf numFmtId="0" fontId="1" fillId="35" borderId="14" xfId="0" applyFont="1" applyFill="1" applyBorder="1" applyAlignment="1" applyProtection="1">
      <alignment horizontal="center" vertical="top" wrapText="1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1" fillId="35" borderId="15" xfId="0" applyFont="1" applyFill="1" applyBorder="1" applyAlignment="1" applyProtection="1">
      <alignment horizontal="center" vertical="top" wrapText="1"/>
      <protection locked="0"/>
    </xf>
    <xf numFmtId="0" fontId="1" fillId="35" borderId="16" xfId="0" applyFont="1" applyFill="1" applyBorder="1" applyAlignment="1" applyProtection="1">
      <alignment horizontal="center" vertical="top" wrapText="1"/>
      <protection locked="0"/>
    </xf>
    <xf numFmtId="0" fontId="1" fillId="35" borderId="0" xfId="0" applyFont="1" applyFill="1" applyBorder="1" applyAlignment="1" applyProtection="1">
      <alignment horizontal="center" vertical="top" wrapText="1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1" fillId="35" borderId="12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center" vertical="top" wrapText="1"/>
      <protection locked="0"/>
    </xf>
    <xf numFmtId="0" fontId="1" fillId="34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5" borderId="14" xfId="0" applyFont="1" applyFill="1" applyBorder="1" applyAlignment="1" applyProtection="1">
      <alignment horizontal="center" vertical="top" wrapText="1"/>
      <protection/>
    </xf>
    <xf numFmtId="0" fontId="1" fillId="33" borderId="14" xfId="0" applyFont="1" applyFill="1" applyBorder="1" applyAlignment="1" applyProtection="1">
      <alignment horizontal="center" vertical="top" wrapText="1"/>
      <protection/>
    </xf>
    <xf numFmtId="0" fontId="1" fillId="35" borderId="13" xfId="0" applyFont="1" applyFill="1" applyBorder="1" applyAlignment="1" applyProtection="1">
      <alignment horizontal="center" vertical="top" wrapText="1"/>
      <protection/>
    </xf>
    <xf numFmtId="0" fontId="11" fillId="35" borderId="12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5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5" borderId="16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13" xfId="0" applyFont="1" applyFill="1" applyBorder="1" applyAlignment="1">
      <alignment horizontal="center" vertical="top"/>
    </xf>
    <xf numFmtId="0" fontId="1" fillId="35" borderId="12" xfId="0" applyFont="1" applyFill="1" applyBorder="1" applyAlignment="1" applyProtection="1">
      <alignment horizontal="center" vertical="top" wrapText="1"/>
      <protection locked="0"/>
    </xf>
    <xf numFmtId="14" fontId="1" fillId="35" borderId="12" xfId="0" applyNumberFormat="1" applyFont="1" applyFill="1" applyBorder="1" applyAlignment="1" applyProtection="1">
      <alignment horizontal="center" vertical="top" wrapText="1"/>
      <protection locked="0"/>
    </xf>
    <xf numFmtId="14" fontId="1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1" fillId="35" borderId="10" xfId="0" applyFont="1" applyFill="1" applyBorder="1" applyAlignment="1">
      <alignment horizontal="center" vertical="top" wrapText="1"/>
    </xf>
    <xf numFmtId="14" fontId="1" fillId="35" borderId="10" xfId="0" applyNumberFormat="1" applyFont="1" applyFill="1" applyBorder="1" applyAlignment="1">
      <alignment horizontal="center" vertical="top" wrapText="1"/>
    </xf>
    <xf numFmtId="0" fontId="11" fillId="35" borderId="0" xfId="0" applyFont="1" applyFill="1" applyBorder="1" applyAlignment="1" applyProtection="1">
      <alignment horizontal="center" vertical="top" wrapText="1"/>
      <protection locked="0"/>
    </xf>
    <xf numFmtId="0" fontId="11" fillId="35" borderId="16" xfId="0" applyFont="1" applyFill="1" applyBorder="1" applyAlignment="1" applyProtection="1">
      <alignment horizontal="center" vertical="top" wrapText="1"/>
      <protection locked="0"/>
    </xf>
    <xf numFmtId="0" fontId="11" fillId="35" borderId="15" xfId="0" applyFont="1" applyFill="1" applyBorder="1" applyAlignment="1" applyProtection="1">
      <alignment horizontal="center" vertical="top" wrapText="1"/>
      <protection locked="0"/>
    </xf>
    <xf numFmtId="0" fontId="11" fillId="35" borderId="10" xfId="0" applyFont="1" applyFill="1" applyBorder="1" applyAlignment="1" applyProtection="1">
      <alignment horizontal="center" vertical="top" wrapText="1"/>
      <protection locked="0"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15" fillId="33" borderId="0" xfId="0" applyFont="1" applyFill="1" applyAlignment="1">
      <alignment horizontal="center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2" fillId="34" borderId="15" xfId="0" applyFont="1" applyFill="1" applyBorder="1" applyAlignment="1" applyProtection="1">
      <alignment horizontal="center" vertical="top" wrapText="1"/>
      <protection locked="0"/>
    </xf>
    <xf numFmtId="0" fontId="2" fillId="34" borderId="17" xfId="0" applyFont="1" applyFill="1" applyBorder="1" applyAlignment="1" applyProtection="1">
      <alignment horizontal="center" vertical="top" wrapText="1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2" fillId="35" borderId="0" xfId="0" applyFont="1" applyFill="1" applyAlignment="1">
      <alignment horizontal="center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2" fillId="35" borderId="11" xfId="0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23" sqref="I23"/>
    </sheetView>
  </sheetViews>
  <sheetFormatPr defaultColWidth="9.140625" defaultRowHeight="15"/>
  <cols>
    <col min="7" max="7" width="7.00390625" style="0" customWidth="1"/>
  </cols>
  <sheetData>
    <row r="1" spans="1:13" ht="15.75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5.7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.75">
      <c r="A4" s="98" t="s">
        <v>55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5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.75">
      <c r="A6" s="96" t="s">
        <v>56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15.75">
      <c r="A7" s="96" t="s">
        <v>57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5.75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5.75">
      <c r="A9" s="96" t="s">
        <v>58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15.7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15.75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ht="15.7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5.7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15.75">
      <c r="A14" s="74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3" ht="20.25">
      <c r="A15" s="75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18.75">
      <c r="A16" s="73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>
      <c r="A17" s="96" t="s">
        <v>59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15.75">
      <c r="A18" s="71"/>
      <c r="B18" s="72"/>
      <c r="C18" s="72"/>
      <c r="D18" s="72"/>
      <c r="E18" s="72" t="s">
        <v>60</v>
      </c>
      <c r="F18" s="72"/>
      <c r="G18" s="72"/>
      <c r="H18" s="72" t="s">
        <v>63</v>
      </c>
      <c r="I18" s="72"/>
      <c r="J18" s="72"/>
      <c r="K18" s="72"/>
      <c r="L18" s="72"/>
      <c r="M18" s="72"/>
    </row>
    <row r="19" spans="1:13" ht="15">
      <c r="A19" s="97" t="s">
        <v>61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</row>
    <row r="20" spans="1:13" ht="1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</sheetData>
  <sheetProtection/>
  <mergeCells count="8">
    <mergeCell ref="A12:M12"/>
    <mergeCell ref="A13:M13"/>
    <mergeCell ref="A17:M17"/>
    <mergeCell ref="A19:M19"/>
    <mergeCell ref="A4:M4"/>
    <mergeCell ref="A6:M6"/>
    <mergeCell ref="A7:M7"/>
    <mergeCell ref="A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="85" zoomScaleNormal="85" zoomScalePageLayoutView="0" workbookViewId="0" topLeftCell="A1">
      <selection activeCell="X55" sqref="X55"/>
    </sheetView>
  </sheetViews>
  <sheetFormatPr defaultColWidth="12.00390625" defaultRowHeight="15"/>
  <cols>
    <col min="1" max="1" width="5.7109375" style="1" customWidth="1"/>
    <col min="2" max="2" width="23.57421875" style="1" customWidth="1"/>
    <col min="3" max="3" width="15.57421875" style="1" customWidth="1"/>
    <col min="4" max="19" width="12.00390625" style="1" customWidth="1"/>
    <col min="20" max="20" width="12.00390625" style="79" customWidth="1"/>
    <col min="21" max="16384" width="12.00390625" style="1" customWidth="1"/>
  </cols>
  <sheetData>
    <row r="1" spans="2:19" ht="18.75">
      <c r="B1" s="109" t="s">
        <v>29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6.5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7"/>
    </row>
    <row r="3" spans="1:19" ht="16.5" thickBot="1">
      <c r="A3" s="7"/>
      <c r="B3" s="8" t="s">
        <v>1</v>
      </c>
      <c r="C3" s="116" t="s">
        <v>28</v>
      </c>
      <c r="D3" s="117"/>
      <c r="E3" s="117"/>
      <c r="F3" s="117"/>
      <c r="G3" s="118"/>
      <c r="H3" s="9"/>
      <c r="I3" s="9"/>
      <c r="J3" s="9"/>
      <c r="K3" s="9"/>
      <c r="L3" s="44"/>
      <c r="M3" s="44"/>
      <c r="N3" s="44"/>
      <c r="O3" s="44"/>
      <c r="P3" s="9"/>
      <c r="Q3" s="9"/>
      <c r="R3" s="9"/>
      <c r="S3" s="47"/>
    </row>
    <row r="4" spans="1:19" ht="15.75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5"/>
      <c r="M4" s="45"/>
      <c r="N4" s="46"/>
      <c r="O4" s="15"/>
      <c r="P4" s="12"/>
      <c r="Q4" s="12"/>
      <c r="R4" s="12"/>
      <c r="S4" s="47"/>
    </row>
    <row r="5" spans="1:19" ht="15.75">
      <c r="A5" s="13"/>
      <c r="B5" s="14" t="s">
        <v>2</v>
      </c>
      <c r="C5" s="15" t="s">
        <v>30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47"/>
    </row>
    <row r="6" spans="1:19" ht="16.5" thickBo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47"/>
    </row>
    <row r="7" spans="1:19" ht="63.75" thickBot="1">
      <c r="A7" s="16">
        <v>1</v>
      </c>
      <c r="B7" s="17" t="s">
        <v>3</v>
      </c>
      <c r="C7" s="119" t="s">
        <v>154</v>
      </c>
      <c r="D7" s="120"/>
      <c r="E7" s="120"/>
      <c r="F7" s="120"/>
      <c r="G7" s="121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7"/>
    </row>
    <row r="8" spans="1:19" ht="32.25" customHeight="1" thickBot="1">
      <c r="A8" s="18"/>
      <c r="B8" s="12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47"/>
    </row>
    <row r="9" spans="1:20" ht="16.5" thickBot="1">
      <c r="A9" s="19"/>
      <c r="B9" s="63"/>
      <c r="C9" s="99" t="s">
        <v>27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1"/>
    </row>
    <row r="10" spans="1:20" s="5" customFormat="1" ht="16.5" thickBot="1">
      <c r="A10" s="20"/>
      <c r="B10" s="21"/>
      <c r="C10" s="21" t="s">
        <v>12</v>
      </c>
      <c r="D10" s="21">
        <v>1990</v>
      </c>
      <c r="E10" s="21">
        <v>1995</v>
      </c>
      <c r="F10" s="21">
        <v>2000</v>
      </c>
      <c r="G10" s="21">
        <v>2001</v>
      </c>
      <c r="H10" s="21">
        <v>2002</v>
      </c>
      <c r="I10" s="21">
        <v>2003</v>
      </c>
      <c r="J10" s="21">
        <v>2004</v>
      </c>
      <c r="K10" s="21">
        <v>2005</v>
      </c>
      <c r="L10" s="21">
        <v>2006</v>
      </c>
      <c r="M10" s="21">
        <v>2007</v>
      </c>
      <c r="N10" s="21">
        <v>2008</v>
      </c>
      <c r="O10" s="21">
        <v>2009</v>
      </c>
      <c r="P10" s="21">
        <v>2010</v>
      </c>
      <c r="Q10" s="21">
        <v>2011</v>
      </c>
      <c r="R10" s="21">
        <v>2012</v>
      </c>
      <c r="S10" s="21">
        <v>2013</v>
      </c>
      <c r="T10" s="76">
        <v>2014</v>
      </c>
    </row>
    <row r="11" spans="1:20" s="5" customFormat="1" ht="16.5" thickBot="1">
      <c r="A11" s="22">
        <v>2</v>
      </c>
      <c r="B11" s="52" t="s">
        <v>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77"/>
    </row>
    <row r="12" spans="1:20" s="5" customFormat="1" ht="48" thickBot="1">
      <c r="A12" s="20">
        <v>3</v>
      </c>
      <c r="B12" s="23" t="s">
        <v>5</v>
      </c>
      <c r="C12" s="56" t="s">
        <v>11</v>
      </c>
      <c r="D12" s="82" t="s">
        <v>65</v>
      </c>
      <c r="E12" s="82" t="s">
        <v>66</v>
      </c>
      <c r="F12" s="82" t="s">
        <v>67</v>
      </c>
      <c r="G12" s="82" t="s">
        <v>68</v>
      </c>
      <c r="H12" s="82" t="s">
        <v>69</v>
      </c>
      <c r="I12" s="82" t="s">
        <v>98</v>
      </c>
      <c r="J12" s="24"/>
      <c r="K12" s="82" t="s">
        <v>101</v>
      </c>
      <c r="L12" s="82" t="s">
        <v>107</v>
      </c>
      <c r="M12" s="82" t="s">
        <v>112</v>
      </c>
      <c r="N12" s="82" t="s">
        <v>117</v>
      </c>
      <c r="O12" s="82" t="s">
        <v>122</v>
      </c>
      <c r="P12" s="82" t="s">
        <v>128</v>
      </c>
      <c r="Q12" s="82" t="s">
        <v>134</v>
      </c>
      <c r="R12" s="82" t="s">
        <v>136</v>
      </c>
      <c r="S12" s="87" t="s">
        <v>137</v>
      </c>
      <c r="T12" s="89" t="s">
        <v>150</v>
      </c>
    </row>
    <row r="13" spans="1:20" ht="48" thickBot="1">
      <c r="A13" s="22">
        <v>4</v>
      </c>
      <c r="B13" s="53" t="s">
        <v>6</v>
      </c>
      <c r="C13" s="57" t="s">
        <v>0</v>
      </c>
      <c r="D13" s="70">
        <v>18</v>
      </c>
      <c r="E13" s="70">
        <v>18</v>
      </c>
      <c r="F13" s="70">
        <v>2</v>
      </c>
      <c r="G13" s="70">
        <v>5</v>
      </c>
      <c r="H13" s="70">
        <v>11</v>
      </c>
      <c r="I13" s="70">
        <v>10</v>
      </c>
      <c r="J13" s="70"/>
      <c r="K13" s="70">
        <v>12</v>
      </c>
      <c r="L13" s="70">
        <v>12</v>
      </c>
      <c r="M13" s="70">
        <v>12</v>
      </c>
      <c r="N13" s="70">
        <v>9</v>
      </c>
      <c r="O13" s="70">
        <v>11</v>
      </c>
      <c r="P13" s="70">
        <v>12</v>
      </c>
      <c r="Q13" s="70">
        <v>12</v>
      </c>
      <c r="R13" s="70">
        <v>12</v>
      </c>
      <c r="S13" s="70">
        <v>12</v>
      </c>
      <c r="T13" s="80">
        <v>8</v>
      </c>
    </row>
    <row r="14" spans="1:20" ht="16.5" thickBot="1">
      <c r="A14" s="20">
        <v>6</v>
      </c>
      <c r="B14" s="23" t="s">
        <v>7</v>
      </c>
      <c r="C14" s="58" t="s">
        <v>14</v>
      </c>
      <c r="D14" s="24">
        <v>0.6</v>
      </c>
      <c r="E14" s="24">
        <v>0.364</v>
      </c>
      <c r="F14" s="24">
        <v>0.066</v>
      </c>
      <c r="G14" s="24">
        <v>0.106</v>
      </c>
      <c r="H14" s="24">
        <v>0.96</v>
      </c>
      <c r="I14" s="24">
        <v>1.88</v>
      </c>
      <c r="J14" s="24"/>
      <c r="K14" s="24">
        <v>0.154</v>
      </c>
      <c r="L14" s="24">
        <v>0.24</v>
      </c>
      <c r="M14" s="24">
        <v>0.22</v>
      </c>
      <c r="N14" s="24">
        <v>0.316</v>
      </c>
      <c r="O14" s="24">
        <v>0.44</v>
      </c>
      <c r="P14" s="24">
        <v>0.166</v>
      </c>
      <c r="Q14" s="24">
        <v>0.304</v>
      </c>
      <c r="R14" s="24">
        <v>0.158</v>
      </c>
      <c r="S14" s="24">
        <v>0.329</v>
      </c>
      <c r="T14" s="77">
        <v>0.124</v>
      </c>
    </row>
    <row r="15" spans="1:20" ht="16.5" thickBot="1">
      <c r="A15" s="22">
        <v>7</v>
      </c>
      <c r="B15" s="54" t="s">
        <v>8</v>
      </c>
      <c r="C15" s="58" t="s">
        <v>14</v>
      </c>
      <c r="D15" s="24">
        <v>0.1</v>
      </c>
      <c r="E15" s="24">
        <v>0.06</v>
      </c>
      <c r="F15" s="24">
        <v>0.034</v>
      </c>
      <c r="G15" s="24">
        <v>0.044</v>
      </c>
      <c r="H15" s="24">
        <v>0.06</v>
      </c>
      <c r="I15" s="24">
        <v>0.09</v>
      </c>
      <c r="J15" s="24"/>
      <c r="K15" s="24">
        <v>0.042</v>
      </c>
      <c r="L15" s="24">
        <v>0.04</v>
      </c>
      <c r="M15" s="24">
        <v>0.07</v>
      </c>
      <c r="N15" s="24">
        <v>0.058</v>
      </c>
      <c r="O15" s="24">
        <v>0.048</v>
      </c>
      <c r="P15" s="24">
        <v>0.052</v>
      </c>
      <c r="Q15" s="24">
        <v>0.052</v>
      </c>
      <c r="R15" s="24">
        <v>0.05</v>
      </c>
      <c r="S15" s="24">
        <v>0.052</v>
      </c>
      <c r="T15" s="80">
        <v>0.074</v>
      </c>
    </row>
    <row r="16" spans="1:20" ht="16.5" thickBot="1">
      <c r="A16" s="20">
        <v>8</v>
      </c>
      <c r="B16" s="55" t="s">
        <v>9</v>
      </c>
      <c r="C16" s="58" t="s">
        <v>14</v>
      </c>
      <c r="D16" s="24">
        <v>0.2232</v>
      </c>
      <c r="E16" s="24">
        <v>0.118</v>
      </c>
      <c r="F16" s="24">
        <v>0.05</v>
      </c>
      <c r="G16" s="24">
        <v>0.075</v>
      </c>
      <c r="H16" s="24">
        <v>0.164</v>
      </c>
      <c r="I16" s="24">
        <v>0.1318</v>
      </c>
      <c r="J16" s="24"/>
      <c r="K16" s="24">
        <v>0.9783</v>
      </c>
      <c r="L16" s="24">
        <v>0.12</v>
      </c>
      <c r="M16" s="24">
        <v>0.12</v>
      </c>
      <c r="N16" s="24">
        <v>0.144</v>
      </c>
      <c r="O16" s="24">
        <v>0.188</v>
      </c>
      <c r="P16" s="24">
        <v>0.1</v>
      </c>
      <c r="Q16" s="24">
        <v>0.124</v>
      </c>
      <c r="R16" s="24">
        <v>0.11</v>
      </c>
      <c r="S16" s="24">
        <v>0.158</v>
      </c>
      <c r="T16" s="77">
        <v>0.09</v>
      </c>
    </row>
    <row r="17" spans="1:20" ht="32.25" thickBot="1">
      <c r="A17" s="22">
        <v>9</v>
      </c>
      <c r="B17" s="17" t="s">
        <v>10</v>
      </c>
      <c r="C17" s="64" t="s">
        <v>14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80"/>
    </row>
    <row r="18" spans="1:20" ht="16.5" thickBot="1">
      <c r="A18" s="26"/>
      <c r="B18" s="63"/>
      <c r="C18" s="102" t="s">
        <v>13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4"/>
    </row>
    <row r="19" spans="1:20" ht="16.5" thickBot="1">
      <c r="A19" s="20"/>
      <c r="B19" s="21"/>
      <c r="C19" s="21" t="s">
        <v>12</v>
      </c>
      <c r="D19" s="21">
        <v>1990</v>
      </c>
      <c r="E19" s="21">
        <v>1995</v>
      </c>
      <c r="F19" s="21">
        <v>2000</v>
      </c>
      <c r="G19" s="21">
        <v>2001</v>
      </c>
      <c r="H19" s="21">
        <v>2002</v>
      </c>
      <c r="I19" s="21">
        <v>2003</v>
      </c>
      <c r="J19" s="21">
        <v>2004</v>
      </c>
      <c r="K19" s="21">
        <v>2005</v>
      </c>
      <c r="L19" s="21">
        <v>2006</v>
      </c>
      <c r="M19" s="21">
        <v>2007</v>
      </c>
      <c r="N19" s="21">
        <v>2008</v>
      </c>
      <c r="O19" s="21">
        <v>2009</v>
      </c>
      <c r="P19" s="21">
        <v>2010</v>
      </c>
      <c r="Q19" s="21">
        <v>2011</v>
      </c>
      <c r="R19" s="21">
        <v>2012</v>
      </c>
      <c r="S19" s="21">
        <v>2013</v>
      </c>
      <c r="T19" s="78">
        <v>2014</v>
      </c>
    </row>
    <row r="20" spans="1:20" ht="16.5" thickBot="1">
      <c r="A20" s="20">
        <v>10</v>
      </c>
      <c r="B20" s="52" t="s">
        <v>4</v>
      </c>
      <c r="C20" s="23"/>
      <c r="D20" s="27"/>
      <c r="E20" s="28"/>
      <c r="F20" s="27"/>
      <c r="G20" s="28"/>
      <c r="H20" s="27"/>
      <c r="I20" s="27"/>
      <c r="J20" s="27"/>
      <c r="K20" s="28"/>
      <c r="L20" s="27"/>
      <c r="M20" s="28"/>
      <c r="N20" s="27"/>
      <c r="O20" s="28"/>
      <c r="P20" s="27"/>
      <c r="Q20" s="28"/>
      <c r="R20" s="27"/>
      <c r="S20" s="27"/>
      <c r="T20" s="80"/>
    </row>
    <row r="21" spans="1:20" ht="48" thickBot="1">
      <c r="A21" s="22">
        <v>11</v>
      </c>
      <c r="B21" s="23" t="s">
        <v>5</v>
      </c>
      <c r="C21" s="56" t="s">
        <v>11</v>
      </c>
      <c r="D21" s="82" t="s">
        <v>65</v>
      </c>
      <c r="E21" s="82" t="s">
        <v>66</v>
      </c>
      <c r="F21" s="82" t="s">
        <v>67</v>
      </c>
      <c r="G21" s="82" t="s">
        <v>68</v>
      </c>
      <c r="H21" s="82" t="s">
        <v>69</v>
      </c>
      <c r="I21" s="82" t="s">
        <v>98</v>
      </c>
      <c r="J21" s="29"/>
      <c r="K21" s="82" t="s">
        <v>101</v>
      </c>
      <c r="L21" s="82" t="s">
        <v>107</v>
      </c>
      <c r="M21" s="82" t="s">
        <v>112</v>
      </c>
      <c r="N21" s="82" t="s">
        <v>117</v>
      </c>
      <c r="O21" s="82" t="s">
        <v>122</v>
      </c>
      <c r="P21" s="82" t="s">
        <v>128</v>
      </c>
      <c r="Q21" s="82" t="s">
        <v>134</v>
      </c>
      <c r="R21" s="82" t="s">
        <v>136</v>
      </c>
      <c r="S21" s="87" t="s">
        <v>137</v>
      </c>
      <c r="T21" s="89" t="s">
        <v>150</v>
      </c>
    </row>
    <row r="22" spans="1:20" ht="32.25" customHeight="1" thickBot="1">
      <c r="A22" s="20">
        <v>12</v>
      </c>
      <c r="B22" s="53" t="s">
        <v>6</v>
      </c>
      <c r="C22" s="57" t="s">
        <v>0</v>
      </c>
      <c r="D22" s="70">
        <v>18</v>
      </c>
      <c r="E22" s="70">
        <v>18</v>
      </c>
      <c r="F22" s="70">
        <v>2</v>
      </c>
      <c r="G22" s="70">
        <v>5</v>
      </c>
      <c r="H22" s="70">
        <v>11</v>
      </c>
      <c r="I22" s="70">
        <v>10</v>
      </c>
      <c r="J22" s="27"/>
      <c r="K22" s="70">
        <v>12</v>
      </c>
      <c r="L22" s="70">
        <v>12</v>
      </c>
      <c r="M22" s="70">
        <v>12</v>
      </c>
      <c r="N22" s="70">
        <v>9</v>
      </c>
      <c r="O22" s="70">
        <v>11</v>
      </c>
      <c r="P22" s="70">
        <v>12</v>
      </c>
      <c r="Q22" s="70">
        <v>12</v>
      </c>
      <c r="R22" s="70">
        <v>12</v>
      </c>
      <c r="S22" s="70">
        <v>12</v>
      </c>
      <c r="T22" s="80">
        <v>8</v>
      </c>
    </row>
    <row r="23" spans="1:20" ht="16.5" thickBot="1">
      <c r="A23" s="22">
        <v>13</v>
      </c>
      <c r="B23" s="23" t="s">
        <v>7</v>
      </c>
      <c r="C23" s="58" t="s">
        <v>15</v>
      </c>
      <c r="D23" s="29">
        <v>8.21</v>
      </c>
      <c r="E23" s="30">
        <v>10.9</v>
      </c>
      <c r="F23" s="29">
        <v>2.57</v>
      </c>
      <c r="G23" s="30">
        <v>3.11</v>
      </c>
      <c r="H23" s="29">
        <v>4.02</v>
      </c>
      <c r="I23" s="29">
        <v>1.03</v>
      </c>
      <c r="J23" s="29"/>
      <c r="K23" s="90">
        <v>2.21</v>
      </c>
      <c r="L23" s="91">
        <v>6.25</v>
      </c>
      <c r="M23" s="90">
        <v>2.47</v>
      </c>
      <c r="N23" s="91">
        <v>1.65</v>
      </c>
      <c r="O23" s="90">
        <v>2.06</v>
      </c>
      <c r="P23" s="91">
        <v>3.07</v>
      </c>
      <c r="Q23" s="30">
        <v>1.75</v>
      </c>
      <c r="R23" s="29">
        <v>1.5</v>
      </c>
      <c r="S23" s="29">
        <v>1.9</v>
      </c>
      <c r="T23" s="80">
        <v>1.65</v>
      </c>
    </row>
    <row r="24" spans="1:20" ht="16.5" thickBot="1">
      <c r="A24" s="20">
        <v>14</v>
      </c>
      <c r="B24" s="54" t="s">
        <v>8</v>
      </c>
      <c r="C24" s="58" t="s">
        <v>15</v>
      </c>
      <c r="D24" s="27">
        <v>0.77</v>
      </c>
      <c r="E24" s="28">
        <v>2.36</v>
      </c>
      <c r="F24" s="27">
        <v>2.2</v>
      </c>
      <c r="G24" s="28">
        <v>1.38</v>
      </c>
      <c r="H24" s="27">
        <v>0.11</v>
      </c>
      <c r="I24" s="27">
        <v>0.17</v>
      </c>
      <c r="J24" s="27"/>
      <c r="K24" s="92">
        <v>1.18</v>
      </c>
      <c r="L24" s="93">
        <v>0.96</v>
      </c>
      <c r="M24" s="92">
        <v>0.94</v>
      </c>
      <c r="N24" s="93">
        <v>1.12</v>
      </c>
      <c r="O24" s="92">
        <v>0.6</v>
      </c>
      <c r="P24" s="93">
        <v>0.58</v>
      </c>
      <c r="Q24" s="28">
        <v>0.93</v>
      </c>
      <c r="R24" s="27">
        <v>0.15</v>
      </c>
      <c r="S24" s="27">
        <v>0.75</v>
      </c>
      <c r="T24" s="77">
        <v>0.4</v>
      </c>
    </row>
    <row r="25" spans="1:20" s="5" customFormat="1" ht="16.5" thickBot="1">
      <c r="A25" s="22">
        <v>15</v>
      </c>
      <c r="B25" s="55" t="s">
        <v>9</v>
      </c>
      <c r="C25" s="58" t="s">
        <v>15</v>
      </c>
      <c r="D25" s="27">
        <v>3.53</v>
      </c>
      <c r="E25" s="28">
        <v>4.287</v>
      </c>
      <c r="F25" s="27">
        <v>2.385</v>
      </c>
      <c r="G25" s="28">
        <v>2.172</v>
      </c>
      <c r="H25" s="27">
        <v>2.055</v>
      </c>
      <c r="I25" s="27">
        <v>0.475</v>
      </c>
      <c r="J25" s="27"/>
      <c r="K25" s="92">
        <v>1.783</v>
      </c>
      <c r="L25" s="93">
        <v>2.14</v>
      </c>
      <c r="M25" s="92">
        <v>1.5</v>
      </c>
      <c r="N25" s="93">
        <v>1.38</v>
      </c>
      <c r="O25" s="92">
        <v>1.51</v>
      </c>
      <c r="P25" s="93">
        <v>1.23</v>
      </c>
      <c r="Q25" s="28">
        <v>1.29</v>
      </c>
      <c r="R25" s="27">
        <v>0.846</v>
      </c>
      <c r="S25" s="27">
        <v>1.4</v>
      </c>
      <c r="T25" s="80">
        <v>1.13</v>
      </c>
    </row>
    <row r="26" spans="1:20" s="5" customFormat="1" ht="32.25" thickBot="1">
      <c r="A26" s="31">
        <v>16</v>
      </c>
      <c r="B26" s="17" t="s">
        <v>10</v>
      </c>
      <c r="C26" s="58" t="s">
        <v>15</v>
      </c>
      <c r="D26" s="27"/>
      <c r="E26" s="28"/>
      <c r="F26" s="27"/>
      <c r="G26" s="28"/>
      <c r="H26" s="27"/>
      <c r="I26" s="27"/>
      <c r="J26" s="27"/>
      <c r="K26" s="28"/>
      <c r="L26" s="27"/>
      <c r="M26" s="28"/>
      <c r="N26" s="27"/>
      <c r="O26" s="28"/>
      <c r="P26" s="27"/>
      <c r="Q26" s="28"/>
      <c r="R26" s="27"/>
      <c r="S26" s="27"/>
      <c r="T26" s="81"/>
    </row>
    <row r="27" spans="1:20" s="5" customFormat="1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7"/>
      <c r="T27" s="79"/>
    </row>
    <row r="28" spans="1:19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7"/>
    </row>
    <row r="29" spans="1:19" ht="15.75">
      <c r="A29" s="13"/>
      <c r="B29" s="14" t="s">
        <v>16</v>
      </c>
      <c r="C29" s="15" t="s">
        <v>31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47"/>
    </row>
    <row r="30" spans="1:19" ht="16.5" thickBot="1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47"/>
    </row>
    <row r="31" spans="1:19" ht="63.75" thickBot="1">
      <c r="A31" s="16">
        <v>17</v>
      </c>
      <c r="B31" s="17" t="s">
        <v>3</v>
      </c>
      <c r="C31" s="119" t="s">
        <v>155</v>
      </c>
      <c r="D31" s="120"/>
      <c r="E31" s="120"/>
      <c r="F31" s="120"/>
      <c r="G31" s="121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47"/>
    </row>
    <row r="32" spans="1:19" ht="16.5" thickBot="1">
      <c r="A32" s="18"/>
      <c r="B32" s="12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47"/>
    </row>
    <row r="33" spans="1:20" ht="16.5" customHeight="1" thickBot="1">
      <c r="A33" s="19"/>
      <c r="B33" s="63"/>
      <c r="C33" s="99" t="s">
        <v>27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</row>
    <row r="34" spans="1:20" ht="16.5" thickBot="1">
      <c r="A34" s="20"/>
      <c r="B34" s="21"/>
      <c r="C34" s="21" t="s">
        <v>12</v>
      </c>
      <c r="D34" s="21">
        <v>1990</v>
      </c>
      <c r="E34" s="21">
        <v>1995</v>
      </c>
      <c r="F34" s="21">
        <v>2000</v>
      </c>
      <c r="G34" s="21">
        <v>2001</v>
      </c>
      <c r="H34" s="21">
        <v>2002</v>
      </c>
      <c r="I34" s="21">
        <v>2003</v>
      </c>
      <c r="J34" s="21">
        <v>2004</v>
      </c>
      <c r="K34" s="21">
        <v>2005</v>
      </c>
      <c r="L34" s="21">
        <v>2006</v>
      </c>
      <c r="M34" s="21">
        <v>2007</v>
      </c>
      <c r="N34" s="21">
        <v>2008</v>
      </c>
      <c r="O34" s="21">
        <v>2009</v>
      </c>
      <c r="P34" s="21">
        <v>2010</v>
      </c>
      <c r="Q34" s="21">
        <v>2011</v>
      </c>
      <c r="R34" s="21">
        <v>2012</v>
      </c>
      <c r="S34" s="21">
        <v>2013</v>
      </c>
      <c r="T34" s="76">
        <v>2014</v>
      </c>
    </row>
    <row r="35" spans="1:20" ht="16.5" thickBot="1">
      <c r="A35" s="22">
        <v>18</v>
      </c>
      <c r="B35" s="52" t="s">
        <v>4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77"/>
    </row>
    <row r="36" spans="1:20" ht="48" thickBot="1">
      <c r="A36" s="20">
        <v>19</v>
      </c>
      <c r="B36" s="23" t="s">
        <v>5</v>
      </c>
      <c r="C36" s="56" t="s">
        <v>11</v>
      </c>
      <c r="D36" s="82" t="s">
        <v>70</v>
      </c>
      <c r="E36" s="82" t="s">
        <v>71</v>
      </c>
      <c r="F36" s="82" t="s">
        <v>72</v>
      </c>
      <c r="G36" s="83">
        <v>37218</v>
      </c>
      <c r="H36" s="82" t="s">
        <v>73</v>
      </c>
      <c r="I36" s="82" t="s">
        <v>99</v>
      </c>
      <c r="J36" s="24"/>
      <c r="K36" s="82" t="s">
        <v>102</v>
      </c>
      <c r="L36" s="82" t="s">
        <v>108</v>
      </c>
      <c r="M36" s="82" t="s">
        <v>113</v>
      </c>
      <c r="N36" s="82" t="s">
        <v>118</v>
      </c>
      <c r="O36" s="82" t="s">
        <v>123</v>
      </c>
      <c r="P36" s="82" t="s">
        <v>129</v>
      </c>
      <c r="Q36" s="24"/>
      <c r="R36" s="24"/>
      <c r="S36" s="24"/>
      <c r="T36" s="80"/>
    </row>
    <row r="37" spans="1:20" s="5" customFormat="1" ht="48" thickBot="1">
      <c r="A37" s="22">
        <v>20</v>
      </c>
      <c r="B37" s="53" t="s">
        <v>6</v>
      </c>
      <c r="C37" s="57" t="s">
        <v>0</v>
      </c>
      <c r="D37" s="24">
        <v>13</v>
      </c>
      <c r="E37" s="24">
        <v>18</v>
      </c>
      <c r="F37" s="24">
        <v>4</v>
      </c>
      <c r="G37" s="24">
        <v>1</v>
      </c>
      <c r="H37" s="24">
        <v>9</v>
      </c>
      <c r="I37" s="24">
        <v>10</v>
      </c>
      <c r="J37" s="24"/>
      <c r="K37" s="24">
        <v>11</v>
      </c>
      <c r="L37" s="24">
        <v>12</v>
      </c>
      <c r="M37" s="24">
        <v>12</v>
      </c>
      <c r="N37" s="24">
        <v>9</v>
      </c>
      <c r="O37" s="24">
        <v>11</v>
      </c>
      <c r="P37" s="24">
        <v>11</v>
      </c>
      <c r="Q37" s="24"/>
      <c r="R37" s="24"/>
      <c r="S37" s="24"/>
      <c r="T37" s="77"/>
    </row>
    <row r="38" spans="1:20" ht="35.25" customHeight="1" thickBot="1">
      <c r="A38" s="20">
        <v>21</v>
      </c>
      <c r="B38" s="23" t="s">
        <v>7</v>
      </c>
      <c r="C38" s="58" t="s">
        <v>14</v>
      </c>
      <c r="D38" s="24">
        <v>0.164</v>
      </c>
      <c r="E38" s="24">
        <v>0.28</v>
      </c>
      <c r="F38" s="24">
        <v>0.2</v>
      </c>
      <c r="G38" s="24">
        <v>0.044</v>
      </c>
      <c r="H38" s="24">
        <v>0.094</v>
      </c>
      <c r="I38" s="24">
        <v>0.24</v>
      </c>
      <c r="J38" s="24"/>
      <c r="K38" s="24">
        <v>0.068</v>
      </c>
      <c r="L38" s="24">
        <v>0.29</v>
      </c>
      <c r="M38" s="24">
        <v>0.3</v>
      </c>
      <c r="N38" s="24">
        <v>0.083</v>
      </c>
      <c r="O38" s="24">
        <v>0.558</v>
      </c>
      <c r="P38" s="24">
        <v>0.136</v>
      </c>
      <c r="Q38" s="24"/>
      <c r="R38" s="24"/>
      <c r="S38" s="24"/>
      <c r="T38" s="80"/>
    </row>
    <row r="39" spans="1:20" ht="16.5" thickBot="1">
      <c r="A39" s="22">
        <v>22</v>
      </c>
      <c r="B39" s="54" t="s">
        <v>8</v>
      </c>
      <c r="C39" s="58" t="s">
        <v>14</v>
      </c>
      <c r="D39" s="24">
        <v>0.08</v>
      </c>
      <c r="E39" s="24">
        <v>0.04</v>
      </c>
      <c r="F39" s="24">
        <v>0.045</v>
      </c>
      <c r="G39" s="24"/>
      <c r="H39" s="24">
        <v>0.028</v>
      </c>
      <c r="I39" s="24">
        <v>0.02</v>
      </c>
      <c r="J39" s="24"/>
      <c r="K39" s="24">
        <v>0.006</v>
      </c>
      <c r="L39" s="24">
        <v>0.002</v>
      </c>
      <c r="M39" s="24">
        <v>0.02</v>
      </c>
      <c r="N39" s="24">
        <v>0.021</v>
      </c>
      <c r="O39" s="24">
        <v>0.01</v>
      </c>
      <c r="P39" s="24">
        <v>0.034</v>
      </c>
      <c r="Q39" s="24"/>
      <c r="R39" s="24"/>
      <c r="S39" s="24"/>
      <c r="T39" s="77"/>
    </row>
    <row r="40" spans="1:20" ht="16.5" thickBot="1">
      <c r="A40" s="20">
        <v>23</v>
      </c>
      <c r="B40" s="55" t="s">
        <v>9</v>
      </c>
      <c r="C40" s="58" t="s">
        <v>14</v>
      </c>
      <c r="D40" s="24">
        <v>0.216</v>
      </c>
      <c r="E40" s="24">
        <v>0.1025</v>
      </c>
      <c r="F40" s="24">
        <v>0.098</v>
      </c>
      <c r="G40" s="24">
        <v>0.044</v>
      </c>
      <c r="H40" s="24">
        <v>0.068</v>
      </c>
      <c r="I40" s="24">
        <v>0.1002</v>
      </c>
      <c r="J40" s="24"/>
      <c r="K40" s="24">
        <v>0.044</v>
      </c>
      <c r="L40" s="24">
        <v>0.1</v>
      </c>
      <c r="M40" s="24">
        <v>0.08</v>
      </c>
      <c r="N40" s="24">
        <v>0.063</v>
      </c>
      <c r="O40" s="24">
        <v>0.13</v>
      </c>
      <c r="P40" s="24">
        <v>0.074</v>
      </c>
      <c r="Q40" s="24"/>
      <c r="R40" s="24"/>
      <c r="S40" s="24"/>
      <c r="T40" s="80"/>
    </row>
    <row r="41" spans="1:20" ht="32.25" thickBot="1">
      <c r="A41" s="22">
        <v>24</v>
      </c>
      <c r="B41" s="17" t="s">
        <v>10</v>
      </c>
      <c r="C41" s="64" t="s">
        <v>14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77"/>
    </row>
    <row r="42" spans="1:20" ht="16.5" thickBot="1">
      <c r="A42" s="26"/>
      <c r="B42" s="63"/>
      <c r="C42" s="102" t="s">
        <v>13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4"/>
    </row>
    <row r="43" spans="1:20" ht="16.5" thickBot="1">
      <c r="A43" s="20"/>
      <c r="B43" s="21"/>
      <c r="C43" s="21" t="s">
        <v>12</v>
      </c>
      <c r="D43" s="21">
        <v>1990</v>
      </c>
      <c r="E43" s="21">
        <v>1995</v>
      </c>
      <c r="F43" s="21">
        <v>2000</v>
      </c>
      <c r="G43" s="21">
        <v>2001</v>
      </c>
      <c r="H43" s="21">
        <v>2002</v>
      </c>
      <c r="I43" s="21">
        <v>2003</v>
      </c>
      <c r="J43" s="21">
        <v>2004</v>
      </c>
      <c r="K43" s="21">
        <v>2005</v>
      </c>
      <c r="L43" s="21">
        <v>2006</v>
      </c>
      <c r="M43" s="21">
        <v>2007</v>
      </c>
      <c r="N43" s="21">
        <v>2008</v>
      </c>
      <c r="O43" s="21">
        <v>2009</v>
      </c>
      <c r="P43" s="21">
        <v>2010</v>
      </c>
      <c r="Q43" s="21">
        <v>2011</v>
      </c>
      <c r="R43" s="21">
        <v>2012</v>
      </c>
      <c r="S43" s="21">
        <v>2013</v>
      </c>
      <c r="T43" s="78">
        <v>2014</v>
      </c>
    </row>
    <row r="44" spans="1:20" ht="16.5" thickBot="1">
      <c r="A44" s="20">
        <v>25</v>
      </c>
      <c r="B44" s="52" t="s">
        <v>4</v>
      </c>
      <c r="C44" s="23"/>
      <c r="D44" s="27"/>
      <c r="E44" s="28"/>
      <c r="F44" s="27"/>
      <c r="G44" s="28"/>
      <c r="H44" s="27"/>
      <c r="I44" s="27"/>
      <c r="J44" s="27"/>
      <c r="K44" s="28"/>
      <c r="L44" s="27"/>
      <c r="M44" s="28"/>
      <c r="N44" s="27"/>
      <c r="O44" s="28"/>
      <c r="P44" s="27"/>
      <c r="Q44" s="28"/>
      <c r="R44" s="27"/>
      <c r="S44" s="27"/>
      <c r="T44" s="80"/>
    </row>
    <row r="45" spans="1:20" ht="48" thickBot="1">
      <c r="A45" s="22">
        <v>26</v>
      </c>
      <c r="B45" s="23" t="s">
        <v>5</v>
      </c>
      <c r="C45" s="56" t="s">
        <v>11</v>
      </c>
      <c r="D45" s="82" t="s">
        <v>70</v>
      </c>
      <c r="E45" s="82" t="s">
        <v>71</v>
      </c>
      <c r="F45" s="82" t="s">
        <v>72</v>
      </c>
      <c r="G45" s="83">
        <v>37218</v>
      </c>
      <c r="H45" s="82" t="s">
        <v>73</v>
      </c>
      <c r="I45" s="82" t="s">
        <v>99</v>
      </c>
      <c r="J45" s="29"/>
      <c r="K45" s="82" t="s">
        <v>102</v>
      </c>
      <c r="L45" s="82" t="s">
        <v>108</v>
      </c>
      <c r="M45" s="82" t="s">
        <v>113</v>
      </c>
      <c r="N45" s="82" t="s">
        <v>118</v>
      </c>
      <c r="O45" s="82" t="s">
        <v>123</v>
      </c>
      <c r="P45" s="82" t="s">
        <v>129</v>
      </c>
      <c r="Q45" s="30"/>
      <c r="R45" s="29"/>
      <c r="S45" s="29"/>
      <c r="T45" s="77"/>
    </row>
    <row r="46" spans="1:20" ht="48" thickBot="1">
      <c r="A46" s="20">
        <v>27</v>
      </c>
      <c r="B46" s="53" t="s">
        <v>6</v>
      </c>
      <c r="C46" s="57" t="s">
        <v>0</v>
      </c>
      <c r="D46" s="24">
        <v>13</v>
      </c>
      <c r="E46" s="24">
        <v>18</v>
      </c>
      <c r="F46" s="24">
        <v>4</v>
      </c>
      <c r="G46" s="24">
        <v>1</v>
      </c>
      <c r="H46" s="24">
        <v>9</v>
      </c>
      <c r="I46" s="24">
        <v>10</v>
      </c>
      <c r="J46" s="27"/>
      <c r="K46" s="24">
        <v>11</v>
      </c>
      <c r="L46" s="24">
        <v>12</v>
      </c>
      <c r="M46" s="24">
        <v>12</v>
      </c>
      <c r="N46" s="24">
        <v>9</v>
      </c>
      <c r="O46" s="24">
        <v>11</v>
      </c>
      <c r="P46" s="24">
        <v>11</v>
      </c>
      <c r="Q46" s="28"/>
      <c r="R46" s="27"/>
      <c r="S46" s="27"/>
      <c r="T46" s="80"/>
    </row>
    <row r="47" spans="1:20" ht="16.5" thickBot="1">
      <c r="A47" s="22">
        <v>28</v>
      </c>
      <c r="B47" s="23" t="s">
        <v>7</v>
      </c>
      <c r="C47" s="58" t="s">
        <v>15</v>
      </c>
      <c r="D47" s="29">
        <v>4.88</v>
      </c>
      <c r="E47" s="30">
        <v>7.96</v>
      </c>
      <c r="F47" s="29">
        <v>7.22</v>
      </c>
      <c r="G47" s="30">
        <v>1.54</v>
      </c>
      <c r="H47" s="29">
        <v>2.31</v>
      </c>
      <c r="I47" s="29">
        <v>0.9</v>
      </c>
      <c r="J47" s="29"/>
      <c r="K47" s="90">
        <v>1.74</v>
      </c>
      <c r="L47" s="91">
        <v>5.32</v>
      </c>
      <c r="M47" s="90">
        <v>2.1</v>
      </c>
      <c r="N47" s="91">
        <v>1.5</v>
      </c>
      <c r="O47" s="90">
        <v>1.95</v>
      </c>
      <c r="P47" s="91">
        <v>3.95</v>
      </c>
      <c r="Q47" s="30"/>
      <c r="R47" s="29"/>
      <c r="S47" s="29"/>
      <c r="T47" s="77"/>
    </row>
    <row r="48" spans="1:20" ht="16.5" thickBot="1">
      <c r="A48" s="20">
        <v>29</v>
      </c>
      <c r="B48" s="54" t="s">
        <v>8</v>
      </c>
      <c r="C48" s="58" t="s">
        <v>15</v>
      </c>
      <c r="D48" s="27">
        <v>0.88</v>
      </c>
      <c r="E48" s="28">
        <v>1.28</v>
      </c>
      <c r="F48" s="27">
        <v>1.9</v>
      </c>
      <c r="G48" s="28"/>
      <c r="H48" s="27">
        <v>0.77</v>
      </c>
      <c r="I48" s="27">
        <v>0.2</v>
      </c>
      <c r="J48" s="27"/>
      <c r="K48" s="92">
        <v>0.07</v>
      </c>
      <c r="L48" s="93">
        <v>0.2</v>
      </c>
      <c r="M48" s="92">
        <v>0.62</v>
      </c>
      <c r="N48" s="93">
        <v>0.95</v>
      </c>
      <c r="O48" s="92">
        <v>0.71</v>
      </c>
      <c r="P48" s="93">
        <v>0.27</v>
      </c>
      <c r="Q48" s="28"/>
      <c r="R48" s="27"/>
      <c r="S48" s="27"/>
      <c r="T48" s="80"/>
    </row>
    <row r="49" spans="1:20" ht="16.5" thickBot="1">
      <c r="A49" s="22">
        <v>30</v>
      </c>
      <c r="B49" s="55" t="s">
        <v>9</v>
      </c>
      <c r="C49" s="58" t="s">
        <v>15</v>
      </c>
      <c r="D49" s="27">
        <v>2.736</v>
      </c>
      <c r="E49" s="28">
        <v>3.29</v>
      </c>
      <c r="F49" s="27">
        <v>3.95</v>
      </c>
      <c r="G49" s="28">
        <v>1.54</v>
      </c>
      <c r="H49" s="27">
        <v>1.622</v>
      </c>
      <c r="I49" s="27">
        <v>0.406</v>
      </c>
      <c r="J49" s="27"/>
      <c r="K49" s="92">
        <v>0.89</v>
      </c>
      <c r="L49" s="93">
        <v>1.89</v>
      </c>
      <c r="M49" s="92">
        <v>1.44</v>
      </c>
      <c r="N49" s="93">
        <v>1.27</v>
      </c>
      <c r="O49" s="92">
        <v>1.5</v>
      </c>
      <c r="P49" s="93">
        <v>1.47</v>
      </c>
      <c r="Q49" s="28"/>
      <c r="R49" s="27"/>
      <c r="S49" s="27"/>
      <c r="T49" s="81"/>
    </row>
    <row r="50" spans="1:20" ht="32.25" thickBot="1">
      <c r="A50" s="20">
        <v>31</v>
      </c>
      <c r="B50" s="17" t="s">
        <v>10</v>
      </c>
      <c r="C50" s="58" t="s">
        <v>15</v>
      </c>
      <c r="D50" s="27"/>
      <c r="E50" s="28"/>
      <c r="F50" s="27"/>
      <c r="G50" s="28"/>
      <c r="H50" s="27"/>
      <c r="I50" s="27"/>
      <c r="J50" s="27"/>
      <c r="K50" s="28"/>
      <c r="L50" s="27"/>
      <c r="M50" s="28"/>
      <c r="N50" s="27"/>
      <c r="O50" s="28"/>
      <c r="P50" s="27"/>
      <c r="Q50" s="28"/>
      <c r="R50" s="27"/>
      <c r="S50" s="27"/>
      <c r="T50" s="80"/>
    </row>
    <row r="51" spans="1:19" ht="15.75">
      <c r="A51" s="10"/>
      <c r="B51" s="32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47"/>
    </row>
    <row r="52" spans="1:19" ht="15.75">
      <c r="A52" s="10"/>
      <c r="B52" s="32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47"/>
    </row>
    <row r="53" spans="1:19" ht="15.75">
      <c r="A53" s="13"/>
      <c r="B53" s="14" t="s">
        <v>17</v>
      </c>
      <c r="C53" s="15" t="s">
        <v>32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47"/>
    </row>
    <row r="54" spans="1:19" ht="16.5" thickBot="1">
      <c r="A54" s="1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47"/>
    </row>
    <row r="55" spans="1:19" ht="63.75" thickBot="1">
      <c r="A55" s="16">
        <v>32</v>
      </c>
      <c r="B55" s="17" t="s">
        <v>3</v>
      </c>
      <c r="C55" s="119" t="s">
        <v>156</v>
      </c>
      <c r="D55" s="120"/>
      <c r="E55" s="120"/>
      <c r="F55" s="120"/>
      <c r="G55" s="121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47"/>
    </row>
    <row r="56" spans="1:19" ht="16.5" thickBot="1">
      <c r="A56" s="35"/>
      <c r="B56" s="12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47"/>
    </row>
    <row r="57" spans="1:20" ht="16.5" customHeight="1" thickBot="1">
      <c r="A57" s="19"/>
      <c r="B57" s="63"/>
      <c r="C57" s="99" t="s">
        <v>27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1"/>
    </row>
    <row r="58" spans="1:20" ht="16.5" thickBot="1">
      <c r="A58" s="20"/>
      <c r="B58" s="21"/>
      <c r="C58" s="21" t="s">
        <v>12</v>
      </c>
      <c r="D58" s="21">
        <v>1990</v>
      </c>
      <c r="E58" s="21">
        <v>1995</v>
      </c>
      <c r="F58" s="21">
        <v>2000</v>
      </c>
      <c r="G58" s="21">
        <v>2001</v>
      </c>
      <c r="H58" s="21">
        <v>2002</v>
      </c>
      <c r="I58" s="21">
        <v>2003</v>
      </c>
      <c r="J58" s="21">
        <v>2004</v>
      </c>
      <c r="K58" s="21">
        <v>2005</v>
      </c>
      <c r="L58" s="21">
        <v>2006</v>
      </c>
      <c r="M58" s="21">
        <v>2007</v>
      </c>
      <c r="N58" s="21">
        <v>2008</v>
      </c>
      <c r="O58" s="21">
        <v>2009</v>
      </c>
      <c r="P58" s="21">
        <v>2010</v>
      </c>
      <c r="Q58" s="21">
        <v>2011</v>
      </c>
      <c r="R58" s="21">
        <v>2012</v>
      </c>
      <c r="S58" s="21">
        <v>2013</v>
      </c>
      <c r="T58" s="76">
        <v>2014</v>
      </c>
    </row>
    <row r="59" spans="1:20" ht="16.5" thickBot="1">
      <c r="A59" s="22">
        <v>33</v>
      </c>
      <c r="B59" s="52" t="s">
        <v>4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77"/>
    </row>
    <row r="60" spans="1:20" ht="48" thickBot="1">
      <c r="A60" s="20">
        <v>34</v>
      </c>
      <c r="B60" s="23" t="s">
        <v>5</v>
      </c>
      <c r="C60" s="56" t="s">
        <v>11</v>
      </c>
      <c r="D60" s="82" t="s">
        <v>74</v>
      </c>
      <c r="E60" s="82" t="s">
        <v>75</v>
      </c>
      <c r="F60" s="84" t="s">
        <v>76</v>
      </c>
      <c r="G60" s="83">
        <v>37217</v>
      </c>
      <c r="H60" s="82" t="s">
        <v>77</v>
      </c>
      <c r="I60" s="82" t="s">
        <v>100</v>
      </c>
      <c r="J60" s="24"/>
      <c r="K60" s="82" t="s">
        <v>102</v>
      </c>
      <c r="L60" s="82" t="s">
        <v>109</v>
      </c>
      <c r="M60" s="82" t="s">
        <v>113</v>
      </c>
      <c r="N60" s="82" t="s">
        <v>118</v>
      </c>
      <c r="O60" s="82" t="s">
        <v>123</v>
      </c>
      <c r="P60" s="82" t="s">
        <v>130</v>
      </c>
      <c r="Q60" s="82" t="s">
        <v>135</v>
      </c>
      <c r="R60" s="84">
        <v>40932</v>
      </c>
      <c r="S60" s="24"/>
      <c r="T60" s="80"/>
    </row>
    <row r="61" spans="1:20" ht="48" thickBot="1">
      <c r="A61" s="22">
        <v>35</v>
      </c>
      <c r="B61" s="53" t="s">
        <v>6</v>
      </c>
      <c r="C61" s="57" t="s">
        <v>0</v>
      </c>
      <c r="D61" s="24">
        <v>10</v>
      </c>
      <c r="E61" s="24">
        <v>12</v>
      </c>
      <c r="F61" s="24">
        <v>2</v>
      </c>
      <c r="G61" s="24">
        <v>1</v>
      </c>
      <c r="H61" s="24">
        <v>9</v>
      </c>
      <c r="I61" s="24">
        <v>10</v>
      </c>
      <c r="J61" s="24"/>
      <c r="K61" s="24">
        <v>11</v>
      </c>
      <c r="L61" s="24">
        <v>12</v>
      </c>
      <c r="M61" s="24">
        <v>12</v>
      </c>
      <c r="N61" s="24">
        <v>9</v>
      </c>
      <c r="O61" s="24">
        <v>11</v>
      </c>
      <c r="P61" s="24">
        <v>11</v>
      </c>
      <c r="Q61" s="24">
        <v>12</v>
      </c>
      <c r="R61" s="24">
        <v>1</v>
      </c>
      <c r="S61" s="24"/>
      <c r="T61" s="77"/>
    </row>
    <row r="62" spans="1:20" ht="16.5" thickBot="1">
      <c r="A62" s="20">
        <v>36</v>
      </c>
      <c r="B62" s="23" t="s">
        <v>7</v>
      </c>
      <c r="C62" s="58" t="s">
        <v>14</v>
      </c>
      <c r="D62" s="24">
        <v>1.04</v>
      </c>
      <c r="E62" s="24">
        <v>0.164</v>
      </c>
      <c r="F62" s="24">
        <v>0.08</v>
      </c>
      <c r="G62" s="24">
        <v>0.1</v>
      </c>
      <c r="H62" s="24">
        <v>0.15</v>
      </c>
      <c r="I62" s="24">
        <v>0.164</v>
      </c>
      <c r="J62" s="24"/>
      <c r="K62" s="24">
        <v>0.114</v>
      </c>
      <c r="L62" s="24">
        <v>0.54</v>
      </c>
      <c r="M62" s="24">
        <v>0.16</v>
      </c>
      <c r="N62" s="24">
        <v>0.47</v>
      </c>
      <c r="O62" s="24">
        <v>0.264</v>
      </c>
      <c r="P62" s="24">
        <v>0.12</v>
      </c>
      <c r="Q62" s="24">
        <v>0.148</v>
      </c>
      <c r="R62" s="24">
        <v>0.092</v>
      </c>
      <c r="S62" s="24"/>
      <c r="T62" s="80"/>
    </row>
    <row r="63" spans="1:20" ht="16.5" thickBot="1">
      <c r="A63" s="22">
        <v>37</v>
      </c>
      <c r="B63" s="54" t="s">
        <v>8</v>
      </c>
      <c r="C63" s="58" t="s">
        <v>14</v>
      </c>
      <c r="D63" s="24">
        <v>0.1</v>
      </c>
      <c r="E63" s="24">
        <v>0.072</v>
      </c>
      <c r="F63" s="24"/>
      <c r="G63" s="24"/>
      <c r="H63" s="24">
        <v>0.024</v>
      </c>
      <c r="I63" s="24">
        <v>0.048</v>
      </c>
      <c r="J63" s="24"/>
      <c r="K63" s="24">
        <v>0.03</v>
      </c>
      <c r="L63" s="24">
        <v>0.05</v>
      </c>
      <c r="M63" s="24">
        <v>0.03</v>
      </c>
      <c r="N63" s="24">
        <v>0.072</v>
      </c>
      <c r="O63" s="24">
        <v>0.037</v>
      </c>
      <c r="P63" s="24">
        <v>0.05</v>
      </c>
      <c r="Q63" s="24">
        <v>0.034</v>
      </c>
      <c r="R63" s="24"/>
      <c r="S63" s="24"/>
      <c r="T63" s="77"/>
    </row>
    <row r="64" spans="1:20" ht="16.5" thickBot="1">
      <c r="A64" s="20">
        <v>38</v>
      </c>
      <c r="B64" s="55" t="s">
        <v>9</v>
      </c>
      <c r="C64" s="58" t="s">
        <v>14</v>
      </c>
      <c r="D64" s="24">
        <v>0.349</v>
      </c>
      <c r="E64" s="24">
        <v>0.105</v>
      </c>
      <c r="F64" s="24">
        <v>0.08</v>
      </c>
      <c r="G64" s="24">
        <v>0.1</v>
      </c>
      <c r="H64" s="24">
        <v>0.076</v>
      </c>
      <c r="I64" s="24">
        <v>0.1112</v>
      </c>
      <c r="J64" s="24"/>
      <c r="K64" s="24">
        <v>0.085</v>
      </c>
      <c r="L64" s="24">
        <v>0.14</v>
      </c>
      <c r="M64" s="24">
        <v>0.08</v>
      </c>
      <c r="N64" s="24">
        <v>0.137</v>
      </c>
      <c r="O64" s="24">
        <v>0.116</v>
      </c>
      <c r="P64" s="24">
        <v>0.09</v>
      </c>
      <c r="Q64" s="24">
        <v>0.08</v>
      </c>
      <c r="R64" s="24">
        <v>0.092</v>
      </c>
      <c r="S64" s="24"/>
      <c r="T64" s="80"/>
    </row>
    <row r="65" spans="1:20" ht="32.25" thickBot="1">
      <c r="A65" s="22">
        <v>39</v>
      </c>
      <c r="B65" s="17" t="s">
        <v>10</v>
      </c>
      <c r="C65" s="64" t="s">
        <v>14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80"/>
    </row>
    <row r="66" spans="1:20" ht="16.5" thickBot="1">
      <c r="A66" s="26"/>
      <c r="B66" s="63"/>
      <c r="C66" s="102" t="s">
        <v>13</v>
      </c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4"/>
    </row>
    <row r="67" spans="1:20" ht="16.5" thickBot="1">
      <c r="A67" s="20"/>
      <c r="B67" s="21"/>
      <c r="C67" s="21" t="s">
        <v>12</v>
      </c>
      <c r="D67" s="21">
        <v>1990</v>
      </c>
      <c r="E67" s="21">
        <v>1995</v>
      </c>
      <c r="F67" s="21">
        <v>2000</v>
      </c>
      <c r="G67" s="21">
        <v>2001</v>
      </c>
      <c r="H67" s="21">
        <v>2002</v>
      </c>
      <c r="I67" s="21">
        <v>2003</v>
      </c>
      <c r="J67" s="21">
        <v>2004</v>
      </c>
      <c r="K67" s="21">
        <v>2005</v>
      </c>
      <c r="L67" s="21">
        <v>2006</v>
      </c>
      <c r="M67" s="21">
        <v>2007</v>
      </c>
      <c r="N67" s="21">
        <v>2008</v>
      </c>
      <c r="O67" s="21">
        <v>2009</v>
      </c>
      <c r="P67" s="21">
        <v>2010</v>
      </c>
      <c r="Q67" s="21">
        <v>2011</v>
      </c>
      <c r="R67" s="21">
        <v>2012</v>
      </c>
      <c r="S67" s="21">
        <v>2013</v>
      </c>
      <c r="T67" s="76">
        <v>2014</v>
      </c>
    </row>
    <row r="68" spans="1:20" ht="16.5" thickBot="1">
      <c r="A68" s="20">
        <v>40</v>
      </c>
      <c r="B68" s="52" t="s">
        <v>4</v>
      </c>
      <c r="C68" s="23"/>
      <c r="D68" s="27"/>
      <c r="E68" s="28"/>
      <c r="F68" s="27"/>
      <c r="G68" s="28"/>
      <c r="H68" s="27"/>
      <c r="I68" s="27"/>
      <c r="J68" s="27"/>
      <c r="K68" s="28"/>
      <c r="L68" s="27"/>
      <c r="M68" s="28"/>
      <c r="N68" s="27"/>
      <c r="O68" s="28"/>
      <c r="P68" s="27"/>
      <c r="Q68" s="28"/>
      <c r="R68" s="27"/>
      <c r="S68" s="27"/>
      <c r="T68" s="77"/>
    </row>
    <row r="69" spans="1:20" ht="48" thickBot="1">
      <c r="A69" s="22">
        <v>41</v>
      </c>
      <c r="B69" s="23" t="s">
        <v>5</v>
      </c>
      <c r="C69" s="56" t="s">
        <v>11</v>
      </c>
      <c r="D69" s="82" t="s">
        <v>74</v>
      </c>
      <c r="E69" s="82" t="s">
        <v>75</v>
      </c>
      <c r="F69" s="84" t="s">
        <v>76</v>
      </c>
      <c r="G69" s="83">
        <v>37217</v>
      </c>
      <c r="H69" s="82" t="s">
        <v>77</v>
      </c>
      <c r="I69" s="82" t="s">
        <v>100</v>
      </c>
      <c r="J69" s="29"/>
      <c r="K69" s="82" t="s">
        <v>102</v>
      </c>
      <c r="L69" s="82" t="s">
        <v>109</v>
      </c>
      <c r="M69" s="82" t="s">
        <v>113</v>
      </c>
      <c r="N69" s="82" t="s">
        <v>118</v>
      </c>
      <c r="O69" s="82" t="s">
        <v>123</v>
      </c>
      <c r="P69" s="82" t="s">
        <v>130</v>
      </c>
      <c r="Q69" s="82" t="s">
        <v>135</v>
      </c>
      <c r="R69" s="84">
        <v>40932</v>
      </c>
      <c r="S69" s="29"/>
      <c r="T69" s="80"/>
    </row>
    <row r="70" spans="1:20" ht="48" thickBot="1">
      <c r="A70" s="20">
        <v>42</v>
      </c>
      <c r="B70" s="53" t="s">
        <v>6</v>
      </c>
      <c r="C70" s="57" t="s">
        <v>0</v>
      </c>
      <c r="D70" s="24">
        <v>10</v>
      </c>
      <c r="E70" s="28">
        <v>14</v>
      </c>
      <c r="F70" s="27">
        <v>2</v>
      </c>
      <c r="G70" s="24">
        <v>1</v>
      </c>
      <c r="H70" s="24">
        <v>9</v>
      </c>
      <c r="I70" s="24">
        <v>10</v>
      </c>
      <c r="J70" s="27"/>
      <c r="K70" s="24">
        <v>11</v>
      </c>
      <c r="L70" s="24">
        <v>12</v>
      </c>
      <c r="M70" s="24">
        <v>12</v>
      </c>
      <c r="N70" s="24">
        <v>9</v>
      </c>
      <c r="O70" s="24">
        <v>11</v>
      </c>
      <c r="P70" s="24">
        <v>11</v>
      </c>
      <c r="Q70" s="24">
        <v>12</v>
      </c>
      <c r="R70" s="24">
        <v>1</v>
      </c>
      <c r="S70" s="27"/>
      <c r="T70" s="77"/>
    </row>
    <row r="71" spans="1:20" ht="16.5" thickBot="1">
      <c r="A71" s="22">
        <v>43</v>
      </c>
      <c r="B71" s="23" t="s">
        <v>7</v>
      </c>
      <c r="C71" s="58" t="s">
        <v>15</v>
      </c>
      <c r="D71" s="29">
        <v>5.37</v>
      </c>
      <c r="E71" s="30">
        <v>13.7</v>
      </c>
      <c r="F71" s="27">
        <v>3.48</v>
      </c>
      <c r="G71" s="30">
        <v>1.13</v>
      </c>
      <c r="H71" s="29">
        <v>2.31</v>
      </c>
      <c r="I71" s="29">
        <v>1.36</v>
      </c>
      <c r="J71" s="29"/>
      <c r="K71" s="90">
        <v>2.31</v>
      </c>
      <c r="L71" s="91">
        <v>5.85</v>
      </c>
      <c r="M71" s="90">
        <v>2.47</v>
      </c>
      <c r="N71" s="91">
        <v>2.17</v>
      </c>
      <c r="O71" s="90">
        <v>2.25</v>
      </c>
      <c r="P71" s="91">
        <v>3.12</v>
      </c>
      <c r="Q71" s="30">
        <v>2.25</v>
      </c>
      <c r="R71" s="29">
        <v>1.58</v>
      </c>
      <c r="S71" s="29"/>
      <c r="T71" s="80"/>
    </row>
    <row r="72" spans="1:20" ht="16.5" thickBot="1">
      <c r="A72" s="20">
        <v>44</v>
      </c>
      <c r="B72" s="54" t="s">
        <v>8</v>
      </c>
      <c r="C72" s="58" t="s">
        <v>15</v>
      </c>
      <c r="D72" s="27">
        <v>1.87</v>
      </c>
      <c r="E72" s="28">
        <v>0.46</v>
      </c>
      <c r="F72" s="27">
        <v>2.03</v>
      </c>
      <c r="G72" s="28"/>
      <c r="H72" s="27">
        <v>0.77</v>
      </c>
      <c r="I72" s="27">
        <v>0.2</v>
      </c>
      <c r="J72" s="27"/>
      <c r="K72" s="92">
        <v>0.03</v>
      </c>
      <c r="L72" s="93">
        <v>0.11</v>
      </c>
      <c r="M72" s="92">
        <v>0.79</v>
      </c>
      <c r="N72" s="93">
        <v>0.87</v>
      </c>
      <c r="O72" s="92">
        <v>0.82</v>
      </c>
      <c r="P72" s="93">
        <v>0.4</v>
      </c>
      <c r="Q72" s="28">
        <v>0.45</v>
      </c>
      <c r="R72" s="27"/>
      <c r="S72" s="27"/>
      <c r="T72" s="77"/>
    </row>
    <row r="73" spans="1:20" ht="16.5" thickBot="1">
      <c r="A73" s="22">
        <v>45</v>
      </c>
      <c r="B73" s="55" t="s">
        <v>9</v>
      </c>
      <c r="C73" s="58" t="s">
        <v>15</v>
      </c>
      <c r="D73" s="27">
        <v>4.736</v>
      </c>
      <c r="E73" s="28">
        <v>3.979</v>
      </c>
      <c r="F73" s="27">
        <v>2.775</v>
      </c>
      <c r="G73" s="28">
        <v>1.13</v>
      </c>
      <c r="H73" s="27">
        <v>1.622</v>
      </c>
      <c r="I73" s="27">
        <v>0.508</v>
      </c>
      <c r="J73" s="27"/>
      <c r="K73" s="92">
        <v>1.27</v>
      </c>
      <c r="L73" s="93">
        <v>2.16</v>
      </c>
      <c r="M73" s="92">
        <v>1.53</v>
      </c>
      <c r="N73" s="93">
        <v>1.3</v>
      </c>
      <c r="O73" s="92">
        <v>1.68</v>
      </c>
      <c r="P73" s="93">
        <v>1.41</v>
      </c>
      <c r="Q73" s="28">
        <v>1.19</v>
      </c>
      <c r="R73" s="27">
        <v>1.58</v>
      </c>
      <c r="S73" s="27"/>
      <c r="T73" s="80"/>
    </row>
    <row r="74" spans="1:20" ht="32.25" thickBot="1">
      <c r="A74" s="20">
        <v>46</v>
      </c>
      <c r="B74" s="17" t="s">
        <v>10</v>
      </c>
      <c r="C74" s="58" t="s">
        <v>15</v>
      </c>
      <c r="D74" s="27"/>
      <c r="E74" s="28"/>
      <c r="F74" s="27"/>
      <c r="G74" s="28"/>
      <c r="H74" s="27"/>
      <c r="I74" s="27"/>
      <c r="J74" s="27"/>
      <c r="K74" s="28"/>
      <c r="L74" s="27"/>
      <c r="M74" s="28"/>
      <c r="N74" s="27"/>
      <c r="O74" s="28"/>
      <c r="P74" s="27"/>
      <c r="Q74" s="28"/>
      <c r="R74" s="27"/>
      <c r="S74" s="27"/>
      <c r="T74" s="81"/>
    </row>
    <row r="75" spans="1:19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47"/>
    </row>
    <row r="76" spans="1:19" ht="16.5" thickBo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47"/>
    </row>
    <row r="77" spans="1:20" ht="16.5" thickBot="1">
      <c r="A77" s="36"/>
      <c r="B77" s="110" t="s">
        <v>25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2"/>
      <c r="T77" s="76"/>
    </row>
    <row r="78" spans="1:20" ht="16.5" customHeight="1" thickBot="1">
      <c r="A78" s="37"/>
      <c r="B78" s="65"/>
      <c r="C78" s="99" t="s">
        <v>27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1"/>
    </row>
    <row r="79" spans="1:20" ht="16.5" thickBot="1">
      <c r="A79" s="38"/>
      <c r="B79" s="39"/>
      <c r="C79" s="21" t="s">
        <v>12</v>
      </c>
      <c r="D79" s="39">
        <v>1990</v>
      </c>
      <c r="E79" s="39">
        <v>1995</v>
      </c>
      <c r="F79" s="39">
        <v>2000</v>
      </c>
      <c r="G79" s="39">
        <v>2001</v>
      </c>
      <c r="H79" s="39">
        <v>2002</v>
      </c>
      <c r="I79" s="39">
        <v>2003</v>
      </c>
      <c r="J79" s="39">
        <v>2004</v>
      </c>
      <c r="K79" s="39">
        <v>2005</v>
      </c>
      <c r="L79" s="39">
        <v>2006</v>
      </c>
      <c r="M79" s="39">
        <v>2007</v>
      </c>
      <c r="N79" s="39">
        <v>2008</v>
      </c>
      <c r="O79" s="39">
        <v>2009</v>
      </c>
      <c r="P79" s="39">
        <v>2010</v>
      </c>
      <c r="Q79" s="39">
        <v>2011</v>
      </c>
      <c r="R79" s="39">
        <v>2012</v>
      </c>
      <c r="S79" s="66">
        <v>2013</v>
      </c>
      <c r="T79" s="76">
        <v>2014</v>
      </c>
    </row>
    <row r="80" spans="1:20" ht="48" thickBot="1">
      <c r="A80" s="38">
        <v>47</v>
      </c>
      <c r="B80" s="59" t="s">
        <v>18</v>
      </c>
      <c r="C80" s="58" t="s">
        <v>14</v>
      </c>
      <c r="D80" s="40">
        <f>MAX(D14,D38,D62)</f>
        <v>1.04</v>
      </c>
      <c r="E80" s="40">
        <f aca="true" t="shared" si="0" ref="E80:R80">MAX(E14,E38,E62)</f>
        <v>0.364</v>
      </c>
      <c r="F80" s="40">
        <f t="shared" si="0"/>
        <v>0.2</v>
      </c>
      <c r="G80" s="40">
        <f t="shared" si="0"/>
        <v>0.106</v>
      </c>
      <c r="H80" s="40">
        <f t="shared" si="0"/>
        <v>0.96</v>
      </c>
      <c r="I80" s="40">
        <f t="shared" si="0"/>
        <v>1.88</v>
      </c>
      <c r="J80" s="40">
        <f t="shared" si="0"/>
        <v>0</v>
      </c>
      <c r="K80" s="40">
        <f t="shared" si="0"/>
        <v>0.154</v>
      </c>
      <c r="L80" s="40">
        <f t="shared" si="0"/>
        <v>0.54</v>
      </c>
      <c r="M80" s="40">
        <f t="shared" si="0"/>
        <v>0.3</v>
      </c>
      <c r="N80" s="40">
        <f t="shared" si="0"/>
        <v>0.47</v>
      </c>
      <c r="O80" s="40">
        <f t="shared" si="0"/>
        <v>0.558</v>
      </c>
      <c r="P80" s="40">
        <f t="shared" si="0"/>
        <v>0.166</v>
      </c>
      <c r="Q80" s="40">
        <f t="shared" si="0"/>
        <v>0.304</v>
      </c>
      <c r="R80" s="40">
        <f t="shared" si="0"/>
        <v>0.158</v>
      </c>
      <c r="S80" s="40">
        <f>MAX(S14,S38,S62)</f>
        <v>0.329</v>
      </c>
      <c r="T80" s="77">
        <f>MAX(T14,T38,T62)</f>
        <v>0.124</v>
      </c>
    </row>
    <row r="81" spans="1:20" ht="48" thickBot="1">
      <c r="A81" s="38">
        <v>48</v>
      </c>
      <c r="B81" s="60" t="s">
        <v>19</v>
      </c>
      <c r="C81" s="58" t="s">
        <v>14</v>
      </c>
      <c r="D81" s="40">
        <f>MIN(D15,D39,D63)</f>
        <v>0.08</v>
      </c>
      <c r="E81" s="40">
        <f aca="true" t="shared" si="1" ref="E81:R81">MIN(E15,E39,E63)</f>
        <v>0.04</v>
      </c>
      <c r="F81" s="40">
        <f t="shared" si="1"/>
        <v>0.034</v>
      </c>
      <c r="G81" s="40">
        <f t="shared" si="1"/>
        <v>0.044</v>
      </c>
      <c r="H81" s="40">
        <f t="shared" si="1"/>
        <v>0.024</v>
      </c>
      <c r="I81" s="40">
        <f t="shared" si="1"/>
        <v>0.02</v>
      </c>
      <c r="J81" s="40">
        <f t="shared" si="1"/>
        <v>0</v>
      </c>
      <c r="K81" s="40">
        <f t="shared" si="1"/>
        <v>0.006</v>
      </c>
      <c r="L81" s="40">
        <f t="shared" si="1"/>
        <v>0.002</v>
      </c>
      <c r="M81" s="40">
        <f t="shared" si="1"/>
        <v>0.02</v>
      </c>
      <c r="N81" s="40">
        <f t="shared" si="1"/>
        <v>0.021</v>
      </c>
      <c r="O81" s="40">
        <f t="shared" si="1"/>
        <v>0.01</v>
      </c>
      <c r="P81" s="40">
        <f t="shared" si="1"/>
        <v>0.034</v>
      </c>
      <c r="Q81" s="40">
        <f t="shared" si="1"/>
        <v>0.034</v>
      </c>
      <c r="R81" s="40">
        <f t="shared" si="1"/>
        <v>0.05</v>
      </c>
      <c r="S81" s="40">
        <f>MIN(S15,S39,S63)</f>
        <v>0.052</v>
      </c>
      <c r="T81" s="80">
        <f>MIN(T15,T39,T63)</f>
        <v>0.074</v>
      </c>
    </row>
    <row r="82" spans="1:20" ht="48" thickBot="1">
      <c r="A82" s="38">
        <v>49</v>
      </c>
      <c r="B82" s="59" t="s">
        <v>20</v>
      </c>
      <c r="C82" s="64" t="s">
        <v>14</v>
      </c>
      <c r="D82" s="67">
        <f>(D16+D40+D64)/COUNT(D16,D40,D64)</f>
        <v>0.2627333333333333</v>
      </c>
      <c r="E82" s="67">
        <f aca="true" t="shared" si="2" ref="E82:R82">(E16+E40+E64)/COUNT(E16,E40,E64)</f>
        <v>0.10849999999999999</v>
      </c>
      <c r="F82" s="67">
        <f t="shared" si="2"/>
        <v>0.07600000000000001</v>
      </c>
      <c r="G82" s="67">
        <f t="shared" si="2"/>
        <v>0.073</v>
      </c>
      <c r="H82" s="67">
        <f t="shared" si="2"/>
        <v>0.10266666666666667</v>
      </c>
      <c r="I82" s="67">
        <f t="shared" si="2"/>
        <v>0.11439999999999999</v>
      </c>
      <c r="J82" s="67" t="e">
        <f t="shared" si="2"/>
        <v>#DIV/0!</v>
      </c>
      <c r="K82" s="67">
        <f t="shared" si="2"/>
        <v>0.3691</v>
      </c>
      <c r="L82" s="67">
        <f t="shared" si="2"/>
        <v>0.12</v>
      </c>
      <c r="M82" s="67">
        <f t="shared" si="2"/>
        <v>0.09333333333333334</v>
      </c>
      <c r="N82" s="67">
        <f t="shared" si="2"/>
        <v>0.11466666666666665</v>
      </c>
      <c r="O82" s="67">
        <f t="shared" si="2"/>
        <v>0.14466666666666667</v>
      </c>
      <c r="P82" s="67">
        <f t="shared" si="2"/>
        <v>0.08800000000000001</v>
      </c>
      <c r="Q82" s="67">
        <f t="shared" si="2"/>
        <v>0.10200000000000001</v>
      </c>
      <c r="R82" s="67">
        <f t="shared" si="2"/>
        <v>0.101</v>
      </c>
      <c r="S82" s="67">
        <f>(S16+S40+S64)/COUNT(S16,S40,S64)</f>
        <v>0.158</v>
      </c>
      <c r="T82" s="77">
        <f>(T16+T40+T64)/COUNT(T16,T40,T64)</f>
        <v>0.09</v>
      </c>
    </row>
    <row r="83" spans="1:20" ht="16.5" thickBot="1">
      <c r="A83" s="41"/>
      <c r="B83" s="65"/>
      <c r="C83" s="102" t="s">
        <v>13</v>
      </c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4"/>
    </row>
    <row r="84" spans="1:20" ht="16.5" thickBot="1">
      <c r="A84" s="42"/>
      <c r="B84" s="39"/>
      <c r="C84" s="21" t="s">
        <v>12</v>
      </c>
      <c r="D84" s="39">
        <v>1990</v>
      </c>
      <c r="E84" s="39">
        <v>1995</v>
      </c>
      <c r="F84" s="39">
        <v>2000</v>
      </c>
      <c r="G84" s="39">
        <v>2001</v>
      </c>
      <c r="H84" s="39">
        <v>2002</v>
      </c>
      <c r="I84" s="39">
        <v>2003</v>
      </c>
      <c r="J84" s="39">
        <v>2004</v>
      </c>
      <c r="K84" s="39">
        <v>2005</v>
      </c>
      <c r="L84" s="39">
        <v>2006</v>
      </c>
      <c r="M84" s="39">
        <v>2007</v>
      </c>
      <c r="N84" s="39">
        <v>2008</v>
      </c>
      <c r="O84" s="39">
        <v>2009</v>
      </c>
      <c r="P84" s="39">
        <v>2010</v>
      </c>
      <c r="Q84" s="39">
        <v>2011</v>
      </c>
      <c r="R84" s="39">
        <v>2012</v>
      </c>
      <c r="S84" s="68">
        <v>2013</v>
      </c>
      <c r="T84" s="78">
        <v>2014</v>
      </c>
    </row>
    <row r="85" spans="1:20" ht="48" thickBot="1">
      <c r="A85" s="38">
        <v>50</v>
      </c>
      <c r="B85" s="61" t="s">
        <v>21</v>
      </c>
      <c r="C85" s="58" t="s">
        <v>15</v>
      </c>
      <c r="D85" s="43">
        <f>MAX(D23,D47,D71)</f>
        <v>8.21</v>
      </c>
      <c r="E85" s="43">
        <f aca="true" t="shared" si="3" ref="E85:R85">MAX(E23,E47,E71)</f>
        <v>13.7</v>
      </c>
      <c r="F85" s="43">
        <f t="shared" si="3"/>
        <v>7.22</v>
      </c>
      <c r="G85" s="43">
        <f t="shared" si="3"/>
        <v>3.11</v>
      </c>
      <c r="H85" s="43">
        <f t="shared" si="3"/>
        <v>4.02</v>
      </c>
      <c r="I85" s="43">
        <f t="shared" si="3"/>
        <v>1.36</v>
      </c>
      <c r="J85" s="43">
        <f t="shared" si="3"/>
        <v>0</v>
      </c>
      <c r="K85" s="43">
        <f t="shared" si="3"/>
        <v>2.31</v>
      </c>
      <c r="L85" s="43">
        <f t="shared" si="3"/>
        <v>6.25</v>
      </c>
      <c r="M85" s="43">
        <f t="shared" si="3"/>
        <v>2.47</v>
      </c>
      <c r="N85" s="43">
        <f t="shared" si="3"/>
        <v>2.17</v>
      </c>
      <c r="O85" s="43">
        <f t="shared" si="3"/>
        <v>2.25</v>
      </c>
      <c r="P85" s="43">
        <f t="shared" si="3"/>
        <v>3.95</v>
      </c>
      <c r="Q85" s="43">
        <f t="shared" si="3"/>
        <v>2.25</v>
      </c>
      <c r="R85" s="43">
        <f t="shared" si="3"/>
        <v>1.58</v>
      </c>
      <c r="S85" s="43">
        <f>MAX(S23,S47,S71)</f>
        <v>1.9</v>
      </c>
      <c r="T85" s="80">
        <f>MAX(T23,T47,T71)</f>
        <v>1.65</v>
      </c>
    </row>
    <row r="86" spans="1:20" ht="48" thickBot="1">
      <c r="A86" s="38">
        <v>51</v>
      </c>
      <c r="B86" s="61" t="s">
        <v>22</v>
      </c>
      <c r="C86" s="58" t="s">
        <v>15</v>
      </c>
      <c r="D86" s="43">
        <f>MIN(D24,D48,D72)</f>
        <v>0.77</v>
      </c>
      <c r="E86" s="43">
        <f aca="true" t="shared" si="4" ref="E86:R86">MIN(E24,E48,E72)</f>
        <v>0.46</v>
      </c>
      <c r="F86" s="43">
        <f t="shared" si="4"/>
        <v>1.9</v>
      </c>
      <c r="G86" s="43">
        <f t="shared" si="4"/>
        <v>1.38</v>
      </c>
      <c r="H86" s="43">
        <f t="shared" si="4"/>
        <v>0.11</v>
      </c>
      <c r="I86" s="43">
        <f t="shared" si="4"/>
        <v>0.17</v>
      </c>
      <c r="J86" s="43">
        <f t="shared" si="4"/>
        <v>0</v>
      </c>
      <c r="K86" s="43">
        <f t="shared" si="4"/>
        <v>0.03</v>
      </c>
      <c r="L86" s="43">
        <f t="shared" si="4"/>
        <v>0.11</v>
      </c>
      <c r="M86" s="43">
        <f t="shared" si="4"/>
        <v>0.62</v>
      </c>
      <c r="N86" s="43">
        <f t="shared" si="4"/>
        <v>0.87</v>
      </c>
      <c r="O86" s="43">
        <f t="shared" si="4"/>
        <v>0.6</v>
      </c>
      <c r="P86" s="43">
        <f t="shared" si="4"/>
        <v>0.27</v>
      </c>
      <c r="Q86" s="43">
        <f t="shared" si="4"/>
        <v>0.45</v>
      </c>
      <c r="R86" s="43">
        <f t="shared" si="4"/>
        <v>0.15</v>
      </c>
      <c r="S86" s="69">
        <f>MIN(S24,S48,S72)</f>
        <v>0.75</v>
      </c>
      <c r="T86" s="80">
        <f>MIN(T23,T47,T71)</f>
        <v>1.65</v>
      </c>
    </row>
    <row r="87" spans="1:20" ht="48" thickBot="1">
      <c r="A87" s="38">
        <v>52</v>
      </c>
      <c r="B87" s="62" t="s">
        <v>23</v>
      </c>
      <c r="C87" s="58" t="s">
        <v>15</v>
      </c>
      <c r="D87" s="43">
        <f>(D25+D49+D73)/COUNT(D25,D49,D73)</f>
        <v>3.667333333333333</v>
      </c>
      <c r="E87" s="43">
        <f aca="true" t="shared" si="5" ref="E87:R87">(E25+E49+E73)/COUNT(E25,E49,E73)</f>
        <v>3.8520000000000003</v>
      </c>
      <c r="F87" s="43">
        <f t="shared" si="5"/>
        <v>3.0366666666666666</v>
      </c>
      <c r="G87" s="43">
        <f t="shared" si="5"/>
        <v>1.614</v>
      </c>
      <c r="H87" s="43">
        <f t="shared" si="5"/>
        <v>1.7663333333333335</v>
      </c>
      <c r="I87" s="43">
        <f t="shared" si="5"/>
        <v>0.463</v>
      </c>
      <c r="J87" s="43" t="e">
        <f t="shared" si="5"/>
        <v>#DIV/0!</v>
      </c>
      <c r="K87" s="43">
        <f t="shared" si="5"/>
        <v>1.3143333333333334</v>
      </c>
      <c r="L87" s="43">
        <f t="shared" si="5"/>
        <v>2.0633333333333335</v>
      </c>
      <c r="M87" s="43">
        <f t="shared" si="5"/>
        <v>1.49</v>
      </c>
      <c r="N87" s="43">
        <f t="shared" si="5"/>
        <v>1.3166666666666667</v>
      </c>
      <c r="O87" s="43">
        <f t="shared" si="5"/>
        <v>1.5633333333333332</v>
      </c>
      <c r="P87" s="43">
        <f t="shared" si="5"/>
        <v>1.37</v>
      </c>
      <c r="Q87" s="43">
        <f t="shared" si="5"/>
        <v>1.24</v>
      </c>
      <c r="R87" s="43">
        <f t="shared" si="5"/>
        <v>1.213</v>
      </c>
      <c r="S87" s="43">
        <f>(S25+S49+S73)/COUNT(S25,S49,S73)</f>
        <v>1.4</v>
      </c>
      <c r="T87" s="81">
        <f>(T25+T49+T73)/COUNT(T25,T49,T73)</f>
        <v>1.13</v>
      </c>
    </row>
    <row r="88" ht="15.75">
      <c r="B88" s="3"/>
    </row>
    <row r="89" spans="2:3" ht="16.5" thickBot="1">
      <c r="B89" s="2"/>
      <c r="C89" s="6"/>
    </row>
    <row r="90" spans="1:19" ht="15.75">
      <c r="A90" s="5"/>
      <c r="B90" s="113" t="s">
        <v>24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5"/>
    </row>
    <row r="91" spans="1:19" ht="174.75" customHeight="1" thickBot="1">
      <c r="A91" s="5"/>
      <c r="B91" s="106" t="s">
        <v>26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8"/>
    </row>
    <row r="92" spans="1:18" ht="18.75">
      <c r="A92" s="5"/>
      <c r="B92" s="6"/>
      <c r="C92" s="50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 ht="15.75">
      <c r="B93" s="4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</sheetData>
  <sheetProtection/>
  <mergeCells count="19">
    <mergeCell ref="B91:S91"/>
    <mergeCell ref="B1:S1"/>
    <mergeCell ref="B77:S77"/>
    <mergeCell ref="B90:S90"/>
    <mergeCell ref="C3:G3"/>
    <mergeCell ref="C7:G7"/>
    <mergeCell ref="C8:R8"/>
    <mergeCell ref="C31:G31"/>
    <mergeCell ref="C32:R32"/>
    <mergeCell ref="C55:G55"/>
    <mergeCell ref="C9:T9"/>
    <mergeCell ref="C83:T83"/>
    <mergeCell ref="C18:T18"/>
    <mergeCell ref="C33:T33"/>
    <mergeCell ref="C42:T42"/>
    <mergeCell ref="C57:T57"/>
    <mergeCell ref="C66:T66"/>
    <mergeCell ref="C78:T78"/>
    <mergeCell ref="C56:R5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  <rowBreaks count="3" manualBreakCount="3">
    <brk id="27" max="255" man="1"/>
    <brk id="51" max="255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85" zoomScaleNormal="85" zoomScalePageLayoutView="0" workbookViewId="0" topLeftCell="A1">
      <selection activeCell="X61" sqref="X61"/>
    </sheetView>
  </sheetViews>
  <sheetFormatPr defaultColWidth="12.00390625" defaultRowHeight="15"/>
  <cols>
    <col min="1" max="1" width="7.7109375" style="1" customWidth="1"/>
    <col min="2" max="2" width="29.7109375" style="1" customWidth="1"/>
    <col min="3" max="3" width="18.8515625" style="1" customWidth="1"/>
    <col min="4" max="19" width="12.00390625" style="1" customWidth="1"/>
    <col min="20" max="20" width="12.00390625" style="79" customWidth="1"/>
    <col min="21" max="16384" width="12.00390625" style="1" customWidth="1"/>
  </cols>
  <sheetData>
    <row r="1" spans="2:19" ht="18.75">
      <c r="B1" s="109" t="s">
        <v>33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6.5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7"/>
    </row>
    <row r="3" spans="1:19" ht="16.5" thickBot="1">
      <c r="A3" s="7"/>
      <c r="B3" s="8" t="s">
        <v>38</v>
      </c>
      <c r="C3" s="116" t="s">
        <v>34</v>
      </c>
      <c r="D3" s="117"/>
      <c r="E3" s="117"/>
      <c r="F3" s="117"/>
      <c r="G3" s="118"/>
      <c r="H3" s="9"/>
      <c r="I3" s="9"/>
      <c r="J3" s="9"/>
      <c r="K3" s="9"/>
      <c r="L3" s="44"/>
      <c r="M3" s="44"/>
      <c r="N3" s="44"/>
      <c r="O3" s="44"/>
      <c r="P3" s="9"/>
      <c r="Q3" s="9"/>
      <c r="R3" s="9"/>
      <c r="S3" s="47"/>
    </row>
    <row r="4" spans="1:19" ht="15.75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5"/>
      <c r="M4" s="45"/>
      <c r="N4" s="46"/>
      <c r="O4" s="15"/>
      <c r="P4" s="12"/>
      <c r="Q4" s="12"/>
      <c r="R4" s="12"/>
      <c r="S4" s="47"/>
    </row>
    <row r="5" spans="1:19" ht="15.75">
      <c r="A5" s="13"/>
      <c r="B5" s="14" t="s">
        <v>39</v>
      </c>
      <c r="C5" s="15" t="s">
        <v>35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47"/>
    </row>
    <row r="6" spans="1:19" ht="16.5" thickBo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47"/>
    </row>
    <row r="7" spans="1:19" ht="48" thickBot="1">
      <c r="A7" s="16">
        <v>1</v>
      </c>
      <c r="B7" s="17" t="s">
        <v>3</v>
      </c>
      <c r="C7" s="119" t="s">
        <v>151</v>
      </c>
      <c r="D7" s="120"/>
      <c r="E7" s="120"/>
      <c r="F7" s="120"/>
      <c r="G7" s="121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7"/>
    </row>
    <row r="8" spans="1:19" ht="32.25" customHeight="1" thickBot="1">
      <c r="A8" s="18"/>
      <c r="B8" s="12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47"/>
    </row>
    <row r="9" spans="1:20" ht="16.5" customHeight="1" thickBot="1">
      <c r="A9" s="19"/>
      <c r="B9" s="63"/>
      <c r="C9" s="99" t="s">
        <v>27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1"/>
    </row>
    <row r="10" spans="1:20" s="5" customFormat="1" ht="16.5" thickBot="1">
      <c r="A10" s="20"/>
      <c r="B10" s="21"/>
      <c r="C10" s="21" t="s">
        <v>12</v>
      </c>
      <c r="D10" s="21">
        <v>1990</v>
      </c>
      <c r="E10" s="21">
        <v>1995</v>
      </c>
      <c r="F10" s="21">
        <v>2000</v>
      </c>
      <c r="G10" s="21">
        <v>2001</v>
      </c>
      <c r="H10" s="21">
        <v>2002</v>
      </c>
      <c r="I10" s="21">
        <v>2003</v>
      </c>
      <c r="J10" s="21">
        <v>2004</v>
      </c>
      <c r="K10" s="21">
        <v>2005</v>
      </c>
      <c r="L10" s="21">
        <v>2006</v>
      </c>
      <c r="M10" s="21">
        <v>2007</v>
      </c>
      <c r="N10" s="21">
        <v>2008</v>
      </c>
      <c r="O10" s="21">
        <v>2009</v>
      </c>
      <c r="P10" s="21">
        <v>2010</v>
      </c>
      <c r="Q10" s="21">
        <v>2011</v>
      </c>
      <c r="R10" s="21">
        <v>2012</v>
      </c>
      <c r="S10" s="21">
        <v>2013</v>
      </c>
      <c r="T10" s="76">
        <v>2014</v>
      </c>
    </row>
    <row r="11" spans="1:20" s="5" customFormat="1" ht="16.5" thickBot="1">
      <c r="A11" s="22">
        <v>2</v>
      </c>
      <c r="B11" s="52" t="s">
        <v>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77"/>
    </row>
    <row r="12" spans="1:20" s="5" customFormat="1" ht="47.25" customHeight="1" thickBot="1">
      <c r="A12" s="20">
        <v>3</v>
      </c>
      <c r="B12" s="23" t="s">
        <v>5</v>
      </c>
      <c r="C12" s="85" t="s">
        <v>11</v>
      </c>
      <c r="D12" s="82" t="s">
        <v>78</v>
      </c>
      <c r="E12" s="82" t="s">
        <v>79</v>
      </c>
      <c r="F12" s="82" t="s">
        <v>80</v>
      </c>
      <c r="G12" s="82" t="s">
        <v>81</v>
      </c>
      <c r="H12" s="82" t="s">
        <v>82</v>
      </c>
      <c r="I12" s="82" t="s">
        <v>95</v>
      </c>
      <c r="J12" s="24"/>
      <c r="K12" s="82" t="s">
        <v>103</v>
      </c>
      <c r="L12" s="82" t="s">
        <v>110</v>
      </c>
      <c r="M12" s="82" t="s">
        <v>114</v>
      </c>
      <c r="N12" s="82" t="s">
        <v>119</v>
      </c>
      <c r="O12" s="82" t="s">
        <v>124</v>
      </c>
      <c r="P12" s="82" t="s">
        <v>131</v>
      </c>
      <c r="Q12" s="82" t="s">
        <v>138</v>
      </c>
      <c r="R12" s="82" t="s">
        <v>139</v>
      </c>
      <c r="S12" s="87" t="s">
        <v>140</v>
      </c>
      <c r="T12" s="89" t="s">
        <v>149</v>
      </c>
    </row>
    <row r="13" spans="1:20" ht="32.25" thickBot="1">
      <c r="A13" s="22">
        <v>4</v>
      </c>
      <c r="B13" s="53" t="s">
        <v>6</v>
      </c>
      <c r="C13" s="57" t="s">
        <v>0</v>
      </c>
      <c r="D13" s="70">
        <v>9</v>
      </c>
      <c r="E13" s="70">
        <v>32</v>
      </c>
      <c r="F13" s="70">
        <v>7</v>
      </c>
      <c r="G13" s="70">
        <v>3</v>
      </c>
      <c r="H13" s="70">
        <v>11</v>
      </c>
      <c r="I13" s="70">
        <v>11</v>
      </c>
      <c r="J13" s="70"/>
      <c r="K13" s="70">
        <v>12</v>
      </c>
      <c r="L13" s="70">
        <v>12</v>
      </c>
      <c r="M13" s="70">
        <v>12</v>
      </c>
      <c r="N13" s="70">
        <v>10</v>
      </c>
      <c r="O13" s="70">
        <v>9</v>
      </c>
      <c r="P13" s="70">
        <v>12</v>
      </c>
      <c r="Q13" s="70">
        <v>12</v>
      </c>
      <c r="R13" s="70">
        <v>12</v>
      </c>
      <c r="S13" s="70">
        <v>12</v>
      </c>
      <c r="T13" s="80">
        <v>12</v>
      </c>
    </row>
    <row r="14" spans="1:20" ht="16.5" thickBot="1">
      <c r="A14" s="20">
        <v>6</v>
      </c>
      <c r="B14" s="23" t="s">
        <v>7</v>
      </c>
      <c r="C14" s="58" t="s">
        <v>14</v>
      </c>
      <c r="D14" s="24">
        <v>0.264</v>
      </c>
      <c r="E14" s="24">
        <v>0.364</v>
      </c>
      <c r="F14" s="24">
        <v>0.216</v>
      </c>
      <c r="G14" s="24">
        <v>0.112</v>
      </c>
      <c r="H14" s="24">
        <v>0.092</v>
      </c>
      <c r="I14" s="24">
        <v>0.66</v>
      </c>
      <c r="J14" s="24"/>
      <c r="K14" s="24">
        <v>0.084</v>
      </c>
      <c r="L14" s="24">
        <v>0.29</v>
      </c>
      <c r="M14" s="24">
        <v>0.2</v>
      </c>
      <c r="N14" s="24">
        <v>0.147</v>
      </c>
      <c r="O14" s="24">
        <v>0.208</v>
      </c>
      <c r="P14" s="24">
        <v>0.172</v>
      </c>
      <c r="Q14" s="24">
        <v>0.174</v>
      </c>
      <c r="R14" s="24">
        <v>0.12</v>
      </c>
      <c r="S14" s="24">
        <v>0.168</v>
      </c>
      <c r="T14" s="77">
        <v>0.096</v>
      </c>
    </row>
    <row r="15" spans="1:20" ht="16.5" thickBot="1">
      <c r="A15" s="22">
        <v>7</v>
      </c>
      <c r="B15" s="54" t="s">
        <v>8</v>
      </c>
      <c r="C15" s="58" t="s">
        <v>14</v>
      </c>
      <c r="D15" s="24">
        <v>0.08</v>
      </c>
      <c r="E15" s="24">
        <v>0.034</v>
      </c>
      <c r="F15" s="24">
        <v>0.06</v>
      </c>
      <c r="G15" s="24">
        <v>0.044</v>
      </c>
      <c r="H15" s="24">
        <v>0.036</v>
      </c>
      <c r="I15" s="24">
        <v>0.058</v>
      </c>
      <c r="J15" s="24"/>
      <c r="K15" s="24">
        <v>0.022</v>
      </c>
      <c r="L15" s="24">
        <v>0.002</v>
      </c>
      <c r="M15" s="24">
        <v>0.05</v>
      </c>
      <c r="N15" s="24">
        <v>0.035</v>
      </c>
      <c r="O15" s="24">
        <v>0.035</v>
      </c>
      <c r="P15" s="24">
        <v>0.042</v>
      </c>
      <c r="Q15" s="24">
        <v>0.036</v>
      </c>
      <c r="R15" s="24">
        <v>0.047</v>
      </c>
      <c r="S15" s="24">
        <v>0.042</v>
      </c>
      <c r="T15" s="80">
        <v>0.032</v>
      </c>
    </row>
    <row r="16" spans="1:20" ht="16.5" thickBot="1">
      <c r="A16" s="20">
        <v>8</v>
      </c>
      <c r="B16" s="55" t="s">
        <v>9</v>
      </c>
      <c r="C16" s="58" t="s">
        <v>14</v>
      </c>
      <c r="D16" s="24">
        <v>0.165</v>
      </c>
      <c r="E16" s="24">
        <v>0.1138</v>
      </c>
      <c r="F16" s="24">
        <v>0.119</v>
      </c>
      <c r="G16" s="24">
        <v>0.068</v>
      </c>
      <c r="H16" s="24">
        <v>0.05</v>
      </c>
      <c r="I16" s="24">
        <v>0.156</v>
      </c>
      <c r="J16" s="24"/>
      <c r="K16" s="24">
        <v>0.058</v>
      </c>
      <c r="L16" s="24">
        <v>0.1</v>
      </c>
      <c r="M16" s="24">
        <v>0.1</v>
      </c>
      <c r="N16" s="24">
        <v>0.075</v>
      </c>
      <c r="O16" s="24">
        <v>0.108</v>
      </c>
      <c r="P16" s="24">
        <v>0.085</v>
      </c>
      <c r="Q16" s="24">
        <v>0.077</v>
      </c>
      <c r="R16" s="24">
        <v>0.078</v>
      </c>
      <c r="S16" s="24">
        <v>0.085</v>
      </c>
      <c r="T16" s="77">
        <v>0.065</v>
      </c>
    </row>
    <row r="17" spans="1:20" ht="32.25" thickBot="1">
      <c r="A17" s="22">
        <v>9</v>
      </c>
      <c r="B17" s="17" t="s">
        <v>10</v>
      </c>
      <c r="C17" s="64" t="s">
        <v>14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80"/>
    </row>
    <row r="18" spans="1:20" ht="16.5" thickBot="1">
      <c r="A18" s="26"/>
      <c r="B18" s="63"/>
      <c r="C18" s="102" t="s">
        <v>13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4"/>
    </row>
    <row r="19" spans="1:20" ht="16.5" thickBot="1">
      <c r="A19" s="20"/>
      <c r="B19" s="21"/>
      <c r="C19" s="21" t="s">
        <v>12</v>
      </c>
      <c r="D19" s="21">
        <v>1990</v>
      </c>
      <c r="E19" s="21">
        <v>1995</v>
      </c>
      <c r="F19" s="21">
        <v>2000</v>
      </c>
      <c r="G19" s="21">
        <v>2001</v>
      </c>
      <c r="H19" s="21">
        <v>2002</v>
      </c>
      <c r="I19" s="21">
        <v>2003</v>
      </c>
      <c r="J19" s="21">
        <v>2004</v>
      </c>
      <c r="K19" s="21">
        <v>2005</v>
      </c>
      <c r="L19" s="21">
        <v>2006</v>
      </c>
      <c r="M19" s="21">
        <v>2007</v>
      </c>
      <c r="N19" s="21">
        <v>2008</v>
      </c>
      <c r="O19" s="21">
        <v>2009</v>
      </c>
      <c r="P19" s="21">
        <v>2010</v>
      </c>
      <c r="Q19" s="21">
        <v>2011</v>
      </c>
      <c r="R19" s="21">
        <v>2012</v>
      </c>
      <c r="S19" s="21">
        <v>2013</v>
      </c>
      <c r="T19" s="78">
        <v>2014</v>
      </c>
    </row>
    <row r="20" spans="1:20" ht="16.5" thickBot="1">
      <c r="A20" s="20">
        <v>10</v>
      </c>
      <c r="B20" s="52" t="s">
        <v>4</v>
      </c>
      <c r="C20" s="23"/>
      <c r="D20" s="27"/>
      <c r="E20" s="28"/>
      <c r="F20" s="27"/>
      <c r="G20" s="28"/>
      <c r="H20" s="27"/>
      <c r="I20" s="27"/>
      <c r="J20" s="27"/>
      <c r="K20" s="28"/>
      <c r="L20" s="27"/>
      <c r="M20" s="28"/>
      <c r="N20" s="27"/>
      <c r="O20" s="28"/>
      <c r="P20" s="27"/>
      <c r="Q20" s="28"/>
      <c r="R20" s="27"/>
      <c r="S20" s="27"/>
      <c r="T20" s="80"/>
    </row>
    <row r="21" spans="1:20" ht="48" customHeight="1" thickBot="1">
      <c r="A21" s="22">
        <v>11</v>
      </c>
      <c r="B21" s="23" t="s">
        <v>5</v>
      </c>
      <c r="C21" s="56" t="s">
        <v>11</v>
      </c>
      <c r="D21" s="82" t="s">
        <v>78</v>
      </c>
      <c r="E21" s="82" t="s">
        <v>79</v>
      </c>
      <c r="F21" s="82" t="s">
        <v>80</v>
      </c>
      <c r="G21" s="82" t="s">
        <v>81</v>
      </c>
      <c r="H21" s="82" t="s">
        <v>82</v>
      </c>
      <c r="I21" s="82" t="s">
        <v>95</v>
      </c>
      <c r="J21" s="29"/>
      <c r="K21" s="82" t="s">
        <v>103</v>
      </c>
      <c r="L21" s="82" t="s">
        <v>110</v>
      </c>
      <c r="M21" s="82" t="s">
        <v>114</v>
      </c>
      <c r="N21" s="82" t="s">
        <v>119</v>
      </c>
      <c r="O21" s="82" t="s">
        <v>124</v>
      </c>
      <c r="P21" s="82" t="s">
        <v>131</v>
      </c>
      <c r="Q21" s="82" t="s">
        <v>138</v>
      </c>
      <c r="R21" s="82" t="s">
        <v>139</v>
      </c>
      <c r="S21" s="87" t="s">
        <v>140</v>
      </c>
      <c r="T21" s="89" t="s">
        <v>149</v>
      </c>
    </row>
    <row r="22" spans="1:20" ht="32.25" customHeight="1" thickBot="1">
      <c r="A22" s="20">
        <v>12</v>
      </c>
      <c r="B22" s="53" t="s">
        <v>6</v>
      </c>
      <c r="C22" s="57" t="s">
        <v>0</v>
      </c>
      <c r="D22" s="27">
        <v>11</v>
      </c>
      <c r="E22" s="70">
        <v>32</v>
      </c>
      <c r="F22" s="70">
        <v>7</v>
      </c>
      <c r="G22" s="70">
        <v>3</v>
      </c>
      <c r="H22" s="70">
        <v>11</v>
      </c>
      <c r="I22" s="27">
        <v>10</v>
      </c>
      <c r="J22" s="27"/>
      <c r="K22" s="70">
        <v>12</v>
      </c>
      <c r="L22" s="70">
        <v>12</v>
      </c>
      <c r="M22" s="70">
        <v>12</v>
      </c>
      <c r="N22" s="70">
        <v>10</v>
      </c>
      <c r="O22" s="70">
        <v>9</v>
      </c>
      <c r="P22" s="70">
        <v>12</v>
      </c>
      <c r="Q22" s="70">
        <v>12</v>
      </c>
      <c r="R22" s="70">
        <v>12</v>
      </c>
      <c r="S22" s="70">
        <v>12</v>
      </c>
      <c r="T22" s="80">
        <v>12</v>
      </c>
    </row>
    <row r="23" spans="1:20" ht="16.5" thickBot="1">
      <c r="A23" s="22">
        <v>13</v>
      </c>
      <c r="B23" s="23" t="s">
        <v>7</v>
      </c>
      <c r="C23" s="58" t="s">
        <v>15</v>
      </c>
      <c r="D23" s="29">
        <v>14.2</v>
      </c>
      <c r="E23" s="30">
        <v>21.9</v>
      </c>
      <c r="F23" s="29">
        <v>5.32</v>
      </c>
      <c r="G23" s="30">
        <v>1.26</v>
      </c>
      <c r="H23" s="29">
        <v>3.45</v>
      </c>
      <c r="I23" s="29">
        <v>1.19</v>
      </c>
      <c r="J23" s="29"/>
      <c r="K23" s="90">
        <v>1.92</v>
      </c>
      <c r="L23" s="91">
        <v>3.46</v>
      </c>
      <c r="M23" s="90">
        <v>2.77</v>
      </c>
      <c r="N23" s="91">
        <v>2.32</v>
      </c>
      <c r="O23" s="90">
        <v>2.43</v>
      </c>
      <c r="P23" s="91">
        <v>2.97</v>
      </c>
      <c r="Q23" s="30">
        <v>1.5</v>
      </c>
      <c r="R23" s="29">
        <v>1.53</v>
      </c>
      <c r="S23" s="29">
        <v>2.08</v>
      </c>
      <c r="T23" s="80">
        <v>1.42</v>
      </c>
    </row>
    <row r="24" spans="1:20" ht="16.5" thickBot="1">
      <c r="A24" s="20">
        <v>14</v>
      </c>
      <c r="B24" s="54" t="s">
        <v>8</v>
      </c>
      <c r="C24" s="58" t="s">
        <v>15</v>
      </c>
      <c r="D24" s="27">
        <v>0.63</v>
      </c>
      <c r="E24" s="28">
        <v>0.4</v>
      </c>
      <c r="F24" s="27">
        <v>0.75</v>
      </c>
      <c r="G24" s="28">
        <v>0.67</v>
      </c>
      <c r="H24" s="27">
        <v>0.2</v>
      </c>
      <c r="I24" s="27">
        <v>0.27</v>
      </c>
      <c r="J24" s="27"/>
      <c r="K24" s="92">
        <v>0.05</v>
      </c>
      <c r="L24" s="93">
        <v>0.37</v>
      </c>
      <c r="M24" s="92">
        <v>0.71</v>
      </c>
      <c r="N24" s="93">
        <v>0.3</v>
      </c>
      <c r="O24" s="92">
        <v>0.64</v>
      </c>
      <c r="P24" s="93">
        <v>0.15</v>
      </c>
      <c r="Q24" s="28">
        <v>0.13</v>
      </c>
      <c r="R24" s="27">
        <v>0.35</v>
      </c>
      <c r="S24" s="27">
        <v>0.68</v>
      </c>
      <c r="T24" s="77">
        <v>0.47</v>
      </c>
    </row>
    <row r="25" spans="1:20" s="5" customFormat="1" ht="16.5" thickBot="1">
      <c r="A25" s="22">
        <v>15</v>
      </c>
      <c r="B25" s="55" t="s">
        <v>9</v>
      </c>
      <c r="C25" s="58" t="s">
        <v>15</v>
      </c>
      <c r="D25" s="27">
        <v>2.75</v>
      </c>
      <c r="E25" s="28">
        <v>3.19</v>
      </c>
      <c r="F25" s="27">
        <v>2.82</v>
      </c>
      <c r="G25" s="28">
        <v>0.98</v>
      </c>
      <c r="H25" s="27">
        <v>1.695</v>
      </c>
      <c r="I25" s="27">
        <v>0.56</v>
      </c>
      <c r="J25" s="27"/>
      <c r="K25" s="92">
        <v>0.89</v>
      </c>
      <c r="L25" s="93">
        <v>1.26</v>
      </c>
      <c r="M25" s="92">
        <v>1.3</v>
      </c>
      <c r="N25" s="93">
        <v>0.96</v>
      </c>
      <c r="O25" s="92">
        <v>1.34</v>
      </c>
      <c r="P25" s="93">
        <v>0.77</v>
      </c>
      <c r="Q25" s="28">
        <v>0.83</v>
      </c>
      <c r="R25" s="27">
        <v>0.804</v>
      </c>
      <c r="S25" s="27">
        <v>1.25</v>
      </c>
      <c r="T25" s="80">
        <v>0.938</v>
      </c>
    </row>
    <row r="26" spans="1:20" s="5" customFormat="1" ht="32.25" thickBot="1">
      <c r="A26" s="31">
        <v>16</v>
      </c>
      <c r="B26" s="17" t="s">
        <v>10</v>
      </c>
      <c r="C26" s="58" t="s">
        <v>15</v>
      </c>
      <c r="D26" s="27"/>
      <c r="E26" s="28"/>
      <c r="F26" s="27"/>
      <c r="G26" s="28"/>
      <c r="H26" s="27"/>
      <c r="I26" s="27"/>
      <c r="J26" s="27"/>
      <c r="K26" s="28"/>
      <c r="L26" s="27"/>
      <c r="M26" s="28"/>
      <c r="N26" s="27"/>
      <c r="O26" s="28"/>
      <c r="P26" s="27"/>
      <c r="Q26" s="28"/>
      <c r="R26" s="27"/>
      <c r="S26" s="27"/>
      <c r="T26" s="81"/>
    </row>
    <row r="27" spans="1:20" s="5" customFormat="1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7"/>
      <c r="T27" s="79"/>
    </row>
    <row r="28" spans="1:19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7"/>
    </row>
    <row r="29" spans="1:19" ht="15.75">
      <c r="A29" s="13"/>
      <c r="B29" s="14" t="s">
        <v>40</v>
      </c>
      <c r="C29" s="15" t="s">
        <v>36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47"/>
    </row>
    <row r="30" spans="1:19" ht="16.5" thickBot="1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47"/>
    </row>
    <row r="31" spans="1:19" ht="48" thickBot="1">
      <c r="A31" s="16">
        <v>17</v>
      </c>
      <c r="B31" s="17" t="s">
        <v>3</v>
      </c>
      <c r="C31" s="119" t="s">
        <v>152</v>
      </c>
      <c r="D31" s="120"/>
      <c r="E31" s="120"/>
      <c r="F31" s="120"/>
      <c r="G31" s="121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47"/>
    </row>
    <row r="32" spans="1:19" ht="16.5" thickBot="1">
      <c r="A32" s="18"/>
      <c r="B32" s="12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47"/>
    </row>
    <row r="33" spans="1:20" ht="16.5" customHeight="1" thickBot="1">
      <c r="A33" s="19"/>
      <c r="B33" s="63"/>
      <c r="C33" s="99" t="s">
        <v>27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</row>
    <row r="34" spans="1:20" ht="16.5" thickBot="1">
      <c r="A34" s="20"/>
      <c r="B34" s="21"/>
      <c r="C34" s="21" t="s">
        <v>12</v>
      </c>
      <c r="D34" s="21">
        <v>1990</v>
      </c>
      <c r="E34" s="21">
        <v>1995</v>
      </c>
      <c r="F34" s="21">
        <v>2000</v>
      </c>
      <c r="G34" s="21">
        <v>2001</v>
      </c>
      <c r="H34" s="21">
        <v>2002</v>
      </c>
      <c r="I34" s="21">
        <v>2003</v>
      </c>
      <c r="J34" s="21">
        <v>2004</v>
      </c>
      <c r="K34" s="21">
        <v>2005</v>
      </c>
      <c r="L34" s="21">
        <v>2006</v>
      </c>
      <c r="M34" s="21">
        <v>2007</v>
      </c>
      <c r="N34" s="21">
        <v>2008</v>
      </c>
      <c r="O34" s="21">
        <v>2009</v>
      </c>
      <c r="P34" s="21">
        <v>2010</v>
      </c>
      <c r="Q34" s="21">
        <v>2011</v>
      </c>
      <c r="R34" s="21">
        <v>2012</v>
      </c>
      <c r="S34" s="21">
        <v>2013</v>
      </c>
      <c r="T34" s="76">
        <v>2014</v>
      </c>
    </row>
    <row r="35" spans="1:20" ht="16.5" thickBot="1">
      <c r="A35" s="22">
        <v>18</v>
      </c>
      <c r="B35" s="52" t="s">
        <v>4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77"/>
    </row>
    <row r="36" spans="1:20" ht="48" customHeight="1" thickBot="1">
      <c r="A36" s="20">
        <v>19</v>
      </c>
      <c r="B36" s="23" t="s">
        <v>5</v>
      </c>
      <c r="C36" s="56" t="s">
        <v>11</v>
      </c>
      <c r="D36" s="82" t="s">
        <v>83</v>
      </c>
      <c r="E36" s="82" t="s">
        <v>84</v>
      </c>
      <c r="F36" s="82" t="s">
        <v>85</v>
      </c>
      <c r="G36" s="82" t="s">
        <v>86</v>
      </c>
      <c r="H36" s="82" t="s">
        <v>87</v>
      </c>
      <c r="I36" s="82" t="s">
        <v>96</v>
      </c>
      <c r="J36" s="24"/>
      <c r="K36" s="82" t="s">
        <v>104</v>
      </c>
      <c r="L36" s="82" t="s">
        <v>111</v>
      </c>
      <c r="M36" s="82" t="s">
        <v>115</v>
      </c>
      <c r="N36" s="82" t="s">
        <v>120</v>
      </c>
      <c r="O36" s="82" t="s">
        <v>125</v>
      </c>
      <c r="P36" s="82" t="s">
        <v>132</v>
      </c>
      <c r="Q36" s="82" t="s">
        <v>141</v>
      </c>
      <c r="R36" s="82" t="s">
        <v>142</v>
      </c>
      <c r="S36" s="82" t="s">
        <v>143</v>
      </c>
      <c r="T36" s="88" t="s">
        <v>148</v>
      </c>
    </row>
    <row r="37" spans="1:20" s="5" customFormat="1" ht="32.25" thickBot="1">
      <c r="A37" s="22">
        <v>20</v>
      </c>
      <c r="B37" s="53" t="s">
        <v>6</v>
      </c>
      <c r="C37" s="57" t="s">
        <v>0</v>
      </c>
      <c r="D37" s="24">
        <v>20</v>
      </c>
      <c r="E37" s="24">
        <v>49</v>
      </c>
      <c r="F37" s="24">
        <v>10</v>
      </c>
      <c r="G37" s="24">
        <v>8</v>
      </c>
      <c r="H37" s="24">
        <v>12</v>
      </c>
      <c r="I37" s="24">
        <v>12</v>
      </c>
      <c r="J37" s="24"/>
      <c r="K37" s="24">
        <v>12</v>
      </c>
      <c r="L37" s="24">
        <v>12</v>
      </c>
      <c r="M37" s="24">
        <v>12</v>
      </c>
      <c r="N37" s="24">
        <v>11</v>
      </c>
      <c r="O37" s="24">
        <v>8</v>
      </c>
      <c r="P37" s="24">
        <v>12</v>
      </c>
      <c r="Q37" s="24">
        <v>12</v>
      </c>
      <c r="R37" s="24">
        <v>12</v>
      </c>
      <c r="S37" s="24">
        <v>12</v>
      </c>
      <c r="T37" s="80">
        <v>12</v>
      </c>
    </row>
    <row r="38" spans="1:20" ht="20.25" customHeight="1" thickBot="1">
      <c r="A38" s="20">
        <v>21</v>
      </c>
      <c r="B38" s="23" t="s">
        <v>7</v>
      </c>
      <c r="C38" s="58" t="s">
        <v>14</v>
      </c>
      <c r="D38" s="24">
        <v>0.564</v>
      </c>
      <c r="E38" s="24">
        <v>0.348</v>
      </c>
      <c r="F38" s="24">
        <v>0.08</v>
      </c>
      <c r="G38" s="24">
        <v>0.084</v>
      </c>
      <c r="H38" s="24">
        <v>0.208</v>
      </c>
      <c r="I38" s="24">
        <v>0.106</v>
      </c>
      <c r="J38" s="24"/>
      <c r="K38" s="24">
        <v>0.046</v>
      </c>
      <c r="L38" s="24">
        <v>0.11</v>
      </c>
      <c r="M38" s="24">
        <v>0.23</v>
      </c>
      <c r="N38" s="24">
        <v>0.067</v>
      </c>
      <c r="O38" s="24">
        <v>0.1</v>
      </c>
      <c r="P38" s="24">
        <v>0.162</v>
      </c>
      <c r="Q38" s="24">
        <v>0.05</v>
      </c>
      <c r="R38" s="24">
        <v>0.17</v>
      </c>
      <c r="S38" s="24">
        <v>0.132</v>
      </c>
      <c r="T38" s="80">
        <v>0.166</v>
      </c>
    </row>
    <row r="39" spans="1:20" ht="16.5" thickBot="1">
      <c r="A39" s="22">
        <v>22</v>
      </c>
      <c r="B39" s="54" t="s">
        <v>8</v>
      </c>
      <c r="C39" s="58" t="s">
        <v>14</v>
      </c>
      <c r="D39" s="24">
        <v>0.048</v>
      </c>
      <c r="E39" s="24">
        <v>0.0148</v>
      </c>
      <c r="F39" s="24">
        <v>0.017</v>
      </c>
      <c r="G39" s="24">
        <v>0.006</v>
      </c>
      <c r="H39" s="24">
        <v>0.004</v>
      </c>
      <c r="I39" s="24">
        <v>0.002</v>
      </c>
      <c r="J39" s="24"/>
      <c r="K39" s="24">
        <v>0.008</v>
      </c>
      <c r="L39" s="24">
        <v>0.01</v>
      </c>
      <c r="M39" s="24">
        <v>0.002</v>
      </c>
      <c r="N39" s="24">
        <v>0.005</v>
      </c>
      <c r="O39" s="24">
        <v>0.012</v>
      </c>
      <c r="P39" s="24">
        <v>0.008</v>
      </c>
      <c r="Q39" s="24">
        <v>0.003</v>
      </c>
      <c r="R39" s="24">
        <v>0.012</v>
      </c>
      <c r="S39" s="24">
        <v>0.018</v>
      </c>
      <c r="T39" s="77">
        <v>0.012</v>
      </c>
    </row>
    <row r="40" spans="1:20" ht="16.5" thickBot="1">
      <c r="A40" s="20">
        <v>23</v>
      </c>
      <c r="B40" s="55" t="s">
        <v>9</v>
      </c>
      <c r="C40" s="58" t="s">
        <v>14</v>
      </c>
      <c r="D40" s="24">
        <v>0.136</v>
      </c>
      <c r="E40" s="24">
        <v>0.08</v>
      </c>
      <c r="F40" s="24">
        <v>0.048</v>
      </c>
      <c r="G40" s="24">
        <v>0.0223</v>
      </c>
      <c r="H40" s="24">
        <v>0.035</v>
      </c>
      <c r="I40" s="24">
        <v>0.043</v>
      </c>
      <c r="J40" s="24"/>
      <c r="K40" s="24">
        <v>0.036</v>
      </c>
      <c r="L40" s="24">
        <v>0.05</v>
      </c>
      <c r="M40" s="24">
        <v>0.05</v>
      </c>
      <c r="N40" s="24">
        <v>0.034</v>
      </c>
      <c r="O40" s="24">
        <v>0.035</v>
      </c>
      <c r="P40" s="24">
        <v>0.049</v>
      </c>
      <c r="Q40" s="24">
        <v>0.031</v>
      </c>
      <c r="R40" s="24">
        <v>0.074</v>
      </c>
      <c r="S40" s="24">
        <v>0.05</v>
      </c>
      <c r="T40" s="80">
        <v>0.042</v>
      </c>
    </row>
    <row r="41" spans="1:20" ht="32.25" thickBot="1">
      <c r="A41" s="22">
        <v>24</v>
      </c>
      <c r="B41" s="17" t="s">
        <v>10</v>
      </c>
      <c r="C41" s="64" t="s">
        <v>14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77"/>
    </row>
    <row r="42" spans="1:20" ht="16.5" thickBot="1">
      <c r="A42" s="26"/>
      <c r="B42" s="63"/>
      <c r="C42" s="102" t="s">
        <v>13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4"/>
    </row>
    <row r="43" spans="1:20" ht="16.5" thickBot="1">
      <c r="A43" s="20"/>
      <c r="B43" s="21"/>
      <c r="C43" s="21" t="s">
        <v>12</v>
      </c>
      <c r="D43" s="21">
        <v>1990</v>
      </c>
      <c r="E43" s="21">
        <v>1995</v>
      </c>
      <c r="F43" s="21">
        <v>2000</v>
      </c>
      <c r="G43" s="21">
        <v>2001</v>
      </c>
      <c r="H43" s="21">
        <v>2002</v>
      </c>
      <c r="I43" s="21">
        <v>2003</v>
      </c>
      <c r="J43" s="21">
        <v>2004</v>
      </c>
      <c r="K43" s="21">
        <v>2005</v>
      </c>
      <c r="L43" s="21">
        <v>2006</v>
      </c>
      <c r="M43" s="21">
        <v>2007</v>
      </c>
      <c r="N43" s="21">
        <v>2008</v>
      </c>
      <c r="O43" s="21">
        <v>2009</v>
      </c>
      <c r="P43" s="21">
        <v>2010</v>
      </c>
      <c r="Q43" s="21">
        <v>2011</v>
      </c>
      <c r="R43" s="21">
        <v>2012</v>
      </c>
      <c r="S43" s="21">
        <v>2013</v>
      </c>
      <c r="T43" s="78">
        <v>2014</v>
      </c>
    </row>
    <row r="44" spans="1:20" ht="16.5" thickBot="1">
      <c r="A44" s="20">
        <v>25</v>
      </c>
      <c r="B44" s="52" t="s">
        <v>4</v>
      </c>
      <c r="C44" s="23"/>
      <c r="D44" s="27"/>
      <c r="E44" s="28"/>
      <c r="F44" s="27"/>
      <c r="G44" s="28"/>
      <c r="H44" s="27"/>
      <c r="I44" s="27"/>
      <c r="J44" s="27"/>
      <c r="K44" s="28"/>
      <c r="L44" s="27"/>
      <c r="M44" s="28"/>
      <c r="N44" s="27"/>
      <c r="O44" s="28"/>
      <c r="P44" s="27"/>
      <c r="Q44" s="28"/>
      <c r="R44" s="27"/>
      <c r="S44" s="27"/>
      <c r="T44" s="80"/>
    </row>
    <row r="45" spans="1:20" ht="47.25" customHeight="1" thickBot="1">
      <c r="A45" s="22">
        <v>26</v>
      </c>
      <c r="B45" s="23" t="s">
        <v>5</v>
      </c>
      <c r="C45" s="56" t="s">
        <v>11</v>
      </c>
      <c r="D45" s="82" t="s">
        <v>83</v>
      </c>
      <c r="E45" s="82" t="s">
        <v>84</v>
      </c>
      <c r="F45" s="82" t="s">
        <v>85</v>
      </c>
      <c r="G45" s="82" t="s">
        <v>86</v>
      </c>
      <c r="H45" s="82" t="s">
        <v>87</v>
      </c>
      <c r="I45" s="82" t="s">
        <v>96</v>
      </c>
      <c r="J45" s="29"/>
      <c r="K45" s="82" t="s">
        <v>104</v>
      </c>
      <c r="L45" s="82" t="s">
        <v>111</v>
      </c>
      <c r="M45" s="82" t="s">
        <v>115</v>
      </c>
      <c r="N45" s="82" t="s">
        <v>120</v>
      </c>
      <c r="O45" s="82" t="s">
        <v>125</v>
      </c>
      <c r="P45" s="82" t="s">
        <v>132</v>
      </c>
      <c r="Q45" s="82" t="s">
        <v>141</v>
      </c>
      <c r="R45" s="82" t="s">
        <v>142</v>
      </c>
      <c r="S45" s="82" t="s">
        <v>143</v>
      </c>
      <c r="T45" s="88" t="s">
        <v>148</v>
      </c>
    </row>
    <row r="46" spans="1:20" ht="32.25" thickBot="1">
      <c r="A46" s="20">
        <v>27</v>
      </c>
      <c r="B46" s="53" t="s">
        <v>6</v>
      </c>
      <c r="C46" s="57" t="s">
        <v>0</v>
      </c>
      <c r="D46" s="24">
        <v>20</v>
      </c>
      <c r="E46" s="24">
        <v>53</v>
      </c>
      <c r="F46" s="24">
        <v>10</v>
      </c>
      <c r="G46" s="28">
        <v>9</v>
      </c>
      <c r="H46" s="27">
        <v>12</v>
      </c>
      <c r="I46" s="27">
        <v>12</v>
      </c>
      <c r="J46" s="27"/>
      <c r="K46" s="24">
        <v>12</v>
      </c>
      <c r="L46" s="24">
        <v>12</v>
      </c>
      <c r="M46" s="24">
        <v>12</v>
      </c>
      <c r="N46" s="24">
        <v>11</v>
      </c>
      <c r="O46" s="24">
        <v>8</v>
      </c>
      <c r="P46" s="24">
        <v>12</v>
      </c>
      <c r="Q46" s="24">
        <v>12</v>
      </c>
      <c r="R46" s="24">
        <v>12</v>
      </c>
      <c r="S46" s="24">
        <v>12</v>
      </c>
      <c r="T46" s="80">
        <v>12</v>
      </c>
    </row>
    <row r="47" spans="1:20" ht="16.5" thickBot="1">
      <c r="A47" s="22">
        <v>28</v>
      </c>
      <c r="B47" s="23" t="s">
        <v>7</v>
      </c>
      <c r="C47" s="58" t="s">
        <v>15</v>
      </c>
      <c r="D47" s="29">
        <v>6.07</v>
      </c>
      <c r="E47" s="30">
        <v>8.52</v>
      </c>
      <c r="F47" s="29">
        <v>4.36</v>
      </c>
      <c r="G47" s="30">
        <v>3.5</v>
      </c>
      <c r="H47" s="29">
        <v>2.73</v>
      </c>
      <c r="I47" s="29">
        <v>0.71</v>
      </c>
      <c r="J47" s="29"/>
      <c r="K47" s="90">
        <v>1.22</v>
      </c>
      <c r="L47" s="91">
        <v>5.32</v>
      </c>
      <c r="M47" s="90">
        <v>2.02</v>
      </c>
      <c r="N47" s="91">
        <v>1.2</v>
      </c>
      <c r="O47" s="90">
        <v>1.87</v>
      </c>
      <c r="P47" s="91">
        <v>2.4</v>
      </c>
      <c r="Q47" s="30">
        <v>1.5</v>
      </c>
      <c r="R47" s="29">
        <v>0.93</v>
      </c>
      <c r="S47" s="29">
        <v>1.37</v>
      </c>
      <c r="T47" s="77">
        <v>1.02</v>
      </c>
    </row>
    <row r="48" spans="1:20" ht="16.5" thickBot="1">
      <c r="A48" s="20">
        <v>29</v>
      </c>
      <c r="B48" s="54" t="s">
        <v>8</v>
      </c>
      <c r="C48" s="58" t="s">
        <v>15</v>
      </c>
      <c r="D48" s="27">
        <v>0.07</v>
      </c>
      <c r="E48" s="28">
        <v>0.62</v>
      </c>
      <c r="F48" s="27">
        <v>0.78</v>
      </c>
      <c r="G48" s="28">
        <v>0.87</v>
      </c>
      <c r="H48" s="27">
        <v>0.016</v>
      </c>
      <c r="I48" s="27">
        <v>0.09</v>
      </c>
      <c r="J48" s="27"/>
      <c r="K48" s="92">
        <v>0.03</v>
      </c>
      <c r="L48" s="93">
        <v>0.09</v>
      </c>
      <c r="M48" s="92">
        <v>0.37</v>
      </c>
      <c r="N48" s="93">
        <v>0.75</v>
      </c>
      <c r="O48" s="92">
        <v>0.86</v>
      </c>
      <c r="P48" s="93">
        <v>0.43</v>
      </c>
      <c r="Q48" s="28">
        <v>0.3</v>
      </c>
      <c r="R48" s="27">
        <v>0.18</v>
      </c>
      <c r="S48" s="27">
        <v>0.35</v>
      </c>
      <c r="T48" s="80">
        <v>0.28</v>
      </c>
    </row>
    <row r="49" spans="1:20" ht="16.5" thickBot="1">
      <c r="A49" s="22">
        <v>30</v>
      </c>
      <c r="B49" s="55" t="s">
        <v>9</v>
      </c>
      <c r="C49" s="58" t="s">
        <v>15</v>
      </c>
      <c r="D49" s="27">
        <v>1.739</v>
      </c>
      <c r="E49" s="28">
        <v>2.44</v>
      </c>
      <c r="F49" s="27">
        <v>2.14</v>
      </c>
      <c r="G49" s="28">
        <v>1.67</v>
      </c>
      <c r="H49" s="27">
        <v>1.43</v>
      </c>
      <c r="I49" s="27">
        <v>0.335</v>
      </c>
      <c r="J49" s="27"/>
      <c r="K49" s="92">
        <v>0.69</v>
      </c>
      <c r="L49" s="93">
        <v>1.79</v>
      </c>
      <c r="M49" s="92">
        <v>1.13</v>
      </c>
      <c r="N49" s="93">
        <v>0.99</v>
      </c>
      <c r="O49" s="92">
        <v>1.28</v>
      </c>
      <c r="P49" s="93">
        <v>0.89</v>
      </c>
      <c r="Q49" s="28">
        <v>0.799</v>
      </c>
      <c r="R49" s="27">
        <v>0.523</v>
      </c>
      <c r="S49" s="27">
        <v>0.779</v>
      </c>
      <c r="T49" s="81">
        <v>0.612</v>
      </c>
    </row>
    <row r="50" spans="1:20" ht="32.25" thickBot="1">
      <c r="A50" s="20">
        <v>31</v>
      </c>
      <c r="B50" s="17" t="s">
        <v>10</v>
      </c>
      <c r="C50" s="58" t="s">
        <v>15</v>
      </c>
      <c r="D50" s="27"/>
      <c r="E50" s="28"/>
      <c r="F50" s="27"/>
      <c r="G50" s="28"/>
      <c r="H50" s="27"/>
      <c r="I50" s="27"/>
      <c r="J50" s="27"/>
      <c r="K50" s="28"/>
      <c r="L50" s="27"/>
      <c r="M50" s="28"/>
      <c r="N50" s="27"/>
      <c r="O50" s="28"/>
      <c r="P50" s="27"/>
      <c r="Q50" s="28"/>
      <c r="R50" s="27"/>
      <c r="S50" s="27"/>
      <c r="T50" s="80"/>
    </row>
    <row r="51" spans="1:19" ht="15.75">
      <c r="A51" s="10"/>
      <c r="B51" s="32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47"/>
    </row>
    <row r="52" spans="1:19" ht="15.75">
      <c r="A52" s="10"/>
      <c r="B52" s="32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47"/>
    </row>
    <row r="53" spans="1:19" ht="15.75">
      <c r="A53" s="13"/>
      <c r="B53" s="14" t="s">
        <v>41</v>
      </c>
      <c r="C53" s="15" t="s">
        <v>37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47"/>
    </row>
    <row r="54" spans="1:19" ht="16.5" thickBot="1">
      <c r="A54" s="1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47"/>
    </row>
    <row r="55" spans="1:19" ht="48" thickBot="1">
      <c r="A55" s="16">
        <v>32</v>
      </c>
      <c r="B55" s="17" t="s">
        <v>3</v>
      </c>
      <c r="C55" s="119" t="s">
        <v>153</v>
      </c>
      <c r="D55" s="120"/>
      <c r="E55" s="120"/>
      <c r="F55" s="120"/>
      <c r="G55" s="121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47"/>
    </row>
    <row r="56" spans="1:19" ht="16.5" thickBot="1">
      <c r="A56" s="35"/>
      <c r="B56" s="12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47"/>
    </row>
    <row r="57" spans="1:20" ht="16.5" customHeight="1" thickBot="1">
      <c r="A57" s="19"/>
      <c r="B57" s="63"/>
      <c r="C57" s="99" t="s">
        <v>27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1"/>
    </row>
    <row r="58" spans="1:20" ht="16.5" thickBot="1">
      <c r="A58" s="20"/>
      <c r="B58" s="21"/>
      <c r="C58" s="21" t="s">
        <v>12</v>
      </c>
      <c r="D58" s="21">
        <v>1990</v>
      </c>
      <c r="E58" s="21">
        <v>1995</v>
      </c>
      <c r="F58" s="21">
        <v>2000</v>
      </c>
      <c r="G58" s="21">
        <v>2001</v>
      </c>
      <c r="H58" s="21">
        <v>2002</v>
      </c>
      <c r="I58" s="21">
        <v>2003</v>
      </c>
      <c r="J58" s="21">
        <v>2004</v>
      </c>
      <c r="K58" s="21">
        <v>2005</v>
      </c>
      <c r="L58" s="21">
        <v>2006</v>
      </c>
      <c r="M58" s="21">
        <v>2007</v>
      </c>
      <c r="N58" s="21">
        <v>2008</v>
      </c>
      <c r="O58" s="21">
        <v>2009</v>
      </c>
      <c r="P58" s="21">
        <v>2010</v>
      </c>
      <c r="Q58" s="21">
        <v>2011</v>
      </c>
      <c r="R58" s="21">
        <v>2012</v>
      </c>
      <c r="S58" s="21">
        <v>2013</v>
      </c>
      <c r="T58" s="76">
        <v>2014</v>
      </c>
    </row>
    <row r="59" spans="1:20" ht="16.5" thickBot="1">
      <c r="A59" s="22">
        <v>33</v>
      </c>
      <c r="B59" s="52" t="s">
        <v>4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77"/>
    </row>
    <row r="60" spans="1:20" ht="48" customHeight="1" thickBot="1">
      <c r="A60" s="20">
        <v>34</v>
      </c>
      <c r="B60" s="23" t="s">
        <v>5</v>
      </c>
      <c r="C60" s="56" t="s">
        <v>11</v>
      </c>
      <c r="D60" s="82" t="s">
        <v>64</v>
      </c>
      <c r="E60" s="82" t="s">
        <v>88</v>
      </c>
      <c r="F60" s="82" t="s">
        <v>89</v>
      </c>
      <c r="G60" s="82" t="s">
        <v>90</v>
      </c>
      <c r="H60" s="82" t="s">
        <v>91</v>
      </c>
      <c r="I60" s="82" t="s">
        <v>97</v>
      </c>
      <c r="J60" s="24"/>
      <c r="K60" s="82" t="s">
        <v>105</v>
      </c>
      <c r="L60" s="82" t="s">
        <v>106</v>
      </c>
      <c r="M60" s="82" t="s">
        <v>116</v>
      </c>
      <c r="N60" s="82" t="s">
        <v>121</v>
      </c>
      <c r="O60" s="82" t="s">
        <v>126</v>
      </c>
      <c r="P60" s="82" t="s">
        <v>133</v>
      </c>
      <c r="Q60" s="82" t="s">
        <v>144</v>
      </c>
      <c r="R60" s="82" t="s">
        <v>145</v>
      </c>
      <c r="S60" s="82" t="s">
        <v>146</v>
      </c>
      <c r="T60" s="88" t="s">
        <v>147</v>
      </c>
    </row>
    <row r="61" spans="1:20" ht="32.25" thickBot="1">
      <c r="A61" s="22">
        <v>35</v>
      </c>
      <c r="B61" s="53" t="s">
        <v>6</v>
      </c>
      <c r="C61" s="57" t="s">
        <v>0</v>
      </c>
      <c r="D61" s="24">
        <v>6</v>
      </c>
      <c r="E61" s="24">
        <v>13</v>
      </c>
      <c r="F61" s="24">
        <v>5</v>
      </c>
      <c r="G61" s="24">
        <v>2</v>
      </c>
      <c r="H61" s="24">
        <v>7</v>
      </c>
      <c r="I61" s="24">
        <v>10</v>
      </c>
      <c r="J61" s="24"/>
      <c r="K61" s="24">
        <v>11</v>
      </c>
      <c r="L61" s="24">
        <v>12</v>
      </c>
      <c r="M61" s="24">
        <v>12</v>
      </c>
      <c r="N61" s="24">
        <v>9</v>
      </c>
      <c r="O61" s="24">
        <v>9</v>
      </c>
      <c r="P61" s="24">
        <v>10</v>
      </c>
      <c r="Q61" s="24">
        <v>12</v>
      </c>
      <c r="R61" s="24">
        <v>12</v>
      </c>
      <c r="S61" s="24">
        <v>12</v>
      </c>
      <c r="T61" s="77">
        <v>12</v>
      </c>
    </row>
    <row r="62" spans="1:20" ht="16.5" thickBot="1">
      <c r="A62" s="20">
        <v>36</v>
      </c>
      <c r="B62" s="23" t="s">
        <v>7</v>
      </c>
      <c r="C62" s="58" t="s">
        <v>14</v>
      </c>
      <c r="D62" s="24">
        <v>0.132</v>
      </c>
      <c r="E62" s="24">
        <v>0.164</v>
      </c>
      <c r="F62" s="24">
        <v>0.106</v>
      </c>
      <c r="G62" s="24">
        <v>0.094</v>
      </c>
      <c r="H62" s="24">
        <v>0.072</v>
      </c>
      <c r="I62" s="24">
        <v>0.174</v>
      </c>
      <c r="J62" s="24"/>
      <c r="K62" s="24">
        <v>0.054</v>
      </c>
      <c r="L62" s="24">
        <v>0.12</v>
      </c>
      <c r="M62" s="24">
        <v>0.21</v>
      </c>
      <c r="N62" s="24">
        <v>0.1</v>
      </c>
      <c r="O62" s="24">
        <v>0.229</v>
      </c>
      <c r="P62" s="24">
        <v>0.092</v>
      </c>
      <c r="Q62" s="24">
        <v>0.44</v>
      </c>
      <c r="R62" s="24">
        <v>0.116</v>
      </c>
      <c r="S62" s="24">
        <v>0.064</v>
      </c>
      <c r="T62" s="80">
        <v>0.088</v>
      </c>
    </row>
    <row r="63" spans="1:20" ht="16.5" thickBot="1">
      <c r="A63" s="22">
        <v>37</v>
      </c>
      <c r="B63" s="54" t="s">
        <v>8</v>
      </c>
      <c r="C63" s="58" t="s">
        <v>14</v>
      </c>
      <c r="D63" s="24">
        <v>0.04</v>
      </c>
      <c r="E63" s="24">
        <v>0.034</v>
      </c>
      <c r="F63" s="24">
        <v>0.034</v>
      </c>
      <c r="G63" s="24">
        <v>0.02</v>
      </c>
      <c r="H63" s="24">
        <v>0.002</v>
      </c>
      <c r="I63" s="24">
        <v>0.006</v>
      </c>
      <c r="J63" s="24"/>
      <c r="K63" s="24">
        <v>0.006</v>
      </c>
      <c r="L63" s="24">
        <v>0.01</v>
      </c>
      <c r="M63" s="24">
        <v>0.002</v>
      </c>
      <c r="N63" s="24">
        <v>0.014</v>
      </c>
      <c r="O63" s="24">
        <v>0.02</v>
      </c>
      <c r="P63" s="24">
        <v>0.016</v>
      </c>
      <c r="Q63" s="24">
        <v>0.016</v>
      </c>
      <c r="R63" s="24">
        <v>0.03</v>
      </c>
      <c r="S63" s="24">
        <v>0.018</v>
      </c>
      <c r="T63" s="77">
        <v>0.01</v>
      </c>
    </row>
    <row r="64" spans="1:20" ht="16.5" thickBot="1">
      <c r="A64" s="20">
        <v>38</v>
      </c>
      <c r="B64" s="55" t="s">
        <v>9</v>
      </c>
      <c r="C64" s="58" t="s">
        <v>14</v>
      </c>
      <c r="D64" s="24">
        <v>0.097</v>
      </c>
      <c r="E64" s="24">
        <v>0.068</v>
      </c>
      <c r="F64" s="24">
        <v>0.066</v>
      </c>
      <c r="G64" s="24">
        <v>0.057</v>
      </c>
      <c r="H64" s="24">
        <v>0.032</v>
      </c>
      <c r="I64" s="24">
        <v>0.053</v>
      </c>
      <c r="J64" s="24"/>
      <c r="K64" s="24">
        <v>0.026</v>
      </c>
      <c r="L64" s="24">
        <v>0.06</v>
      </c>
      <c r="M64" s="24">
        <v>0.07</v>
      </c>
      <c r="N64" s="24">
        <v>0.044</v>
      </c>
      <c r="O64" s="24">
        <v>0.067</v>
      </c>
      <c r="P64" s="24">
        <v>0.046</v>
      </c>
      <c r="Q64" s="24">
        <v>0.08</v>
      </c>
      <c r="R64" s="24">
        <v>0.065</v>
      </c>
      <c r="S64" s="24">
        <v>0.043</v>
      </c>
      <c r="T64" s="80">
        <v>0.047</v>
      </c>
    </row>
    <row r="65" spans="1:20" ht="32.25" thickBot="1">
      <c r="A65" s="22">
        <v>39</v>
      </c>
      <c r="B65" s="17" t="s">
        <v>10</v>
      </c>
      <c r="C65" s="64" t="s">
        <v>14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80"/>
    </row>
    <row r="66" spans="1:20" ht="16.5" thickBot="1">
      <c r="A66" s="26"/>
      <c r="B66" s="63"/>
      <c r="C66" s="102" t="s">
        <v>13</v>
      </c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4"/>
    </row>
    <row r="67" spans="1:20" ht="16.5" thickBot="1">
      <c r="A67" s="20"/>
      <c r="B67" s="21"/>
      <c r="C67" s="21" t="s">
        <v>12</v>
      </c>
      <c r="D67" s="21">
        <v>1990</v>
      </c>
      <c r="E67" s="21">
        <v>1995</v>
      </c>
      <c r="F67" s="21">
        <v>2000</v>
      </c>
      <c r="G67" s="21">
        <v>2001</v>
      </c>
      <c r="H67" s="21">
        <v>2002</v>
      </c>
      <c r="I67" s="21">
        <v>2003</v>
      </c>
      <c r="J67" s="21">
        <v>2004</v>
      </c>
      <c r="K67" s="21">
        <v>2005</v>
      </c>
      <c r="L67" s="21">
        <v>2006</v>
      </c>
      <c r="M67" s="21">
        <v>2007</v>
      </c>
      <c r="N67" s="21">
        <v>2008</v>
      </c>
      <c r="O67" s="21">
        <v>2009</v>
      </c>
      <c r="P67" s="21">
        <v>2010</v>
      </c>
      <c r="Q67" s="21">
        <v>2011</v>
      </c>
      <c r="R67" s="21">
        <v>2012</v>
      </c>
      <c r="S67" s="21">
        <v>2013</v>
      </c>
      <c r="T67" s="76">
        <v>2014</v>
      </c>
    </row>
    <row r="68" spans="1:20" ht="16.5" thickBot="1">
      <c r="A68" s="20">
        <v>40</v>
      </c>
      <c r="B68" s="52" t="s">
        <v>4</v>
      </c>
      <c r="C68" s="23"/>
      <c r="D68" s="27"/>
      <c r="E68" s="28"/>
      <c r="F68" s="27"/>
      <c r="G68" s="28"/>
      <c r="H68" s="27"/>
      <c r="I68" s="27"/>
      <c r="J68" s="27"/>
      <c r="K68" s="28"/>
      <c r="L68" s="27"/>
      <c r="M68" s="28"/>
      <c r="N68" s="27"/>
      <c r="O68" s="28"/>
      <c r="P68" s="27"/>
      <c r="Q68" s="28"/>
      <c r="R68" s="27"/>
      <c r="S68" s="27"/>
      <c r="T68" s="77"/>
    </row>
    <row r="69" spans="1:20" ht="48.75" customHeight="1" thickBot="1">
      <c r="A69" s="22">
        <v>41</v>
      </c>
      <c r="B69" s="23" t="s">
        <v>5</v>
      </c>
      <c r="C69" s="56" t="s">
        <v>11</v>
      </c>
      <c r="D69" s="82" t="s">
        <v>64</v>
      </c>
      <c r="E69" s="82" t="s">
        <v>88</v>
      </c>
      <c r="F69" s="82" t="s">
        <v>89</v>
      </c>
      <c r="G69" s="82" t="s">
        <v>90</v>
      </c>
      <c r="H69" s="82" t="s">
        <v>91</v>
      </c>
      <c r="I69" s="82" t="s">
        <v>97</v>
      </c>
      <c r="J69" s="29"/>
      <c r="K69" s="82" t="s">
        <v>105</v>
      </c>
      <c r="L69" s="82" t="s">
        <v>106</v>
      </c>
      <c r="M69" s="82" t="s">
        <v>116</v>
      </c>
      <c r="N69" s="82" t="s">
        <v>121</v>
      </c>
      <c r="O69" s="82" t="s">
        <v>126</v>
      </c>
      <c r="P69" s="82" t="s">
        <v>133</v>
      </c>
      <c r="Q69" s="82" t="s">
        <v>144</v>
      </c>
      <c r="R69" s="82" t="s">
        <v>145</v>
      </c>
      <c r="S69" s="82" t="s">
        <v>146</v>
      </c>
      <c r="T69" s="88" t="s">
        <v>147</v>
      </c>
    </row>
    <row r="70" spans="1:20" ht="32.25" thickBot="1">
      <c r="A70" s="20">
        <v>42</v>
      </c>
      <c r="B70" s="53" t="s">
        <v>6</v>
      </c>
      <c r="C70" s="57" t="s">
        <v>0</v>
      </c>
      <c r="D70" s="27">
        <v>10</v>
      </c>
      <c r="E70" s="28">
        <v>15</v>
      </c>
      <c r="F70" s="27">
        <v>5</v>
      </c>
      <c r="G70" s="24">
        <v>2</v>
      </c>
      <c r="H70" s="24">
        <v>7</v>
      </c>
      <c r="I70" s="27">
        <v>9</v>
      </c>
      <c r="J70" s="27"/>
      <c r="K70" s="24">
        <v>11</v>
      </c>
      <c r="L70" s="24">
        <v>12</v>
      </c>
      <c r="M70" s="28">
        <v>12</v>
      </c>
      <c r="N70" s="27">
        <v>9</v>
      </c>
      <c r="O70" s="24">
        <v>9</v>
      </c>
      <c r="P70" s="24">
        <v>10</v>
      </c>
      <c r="Q70" s="24">
        <v>12</v>
      </c>
      <c r="R70" s="24">
        <v>12</v>
      </c>
      <c r="S70" s="24">
        <v>12</v>
      </c>
      <c r="T70" s="77">
        <v>12</v>
      </c>
    </row>
    <row r="71" spans="1:20" ht="16.5" thickBot="1">
      <c r="A71" s="22">
        <v>43</v>
      </c>
      <c r="B71" s="23" t="s">
        <v>7</v>
      </c>
      <c r="C71" s="58" t="s">
        <v>15</v>
      </c>
      <c r="D71" s="29">
        <v>2.56</v>
      </c>
      <c r="E71" s="30">
        <v>5.67</v>
      </c>
      <c r="F71" s="29">
        <v>0.91</v>
      </c>
      <c r="G71" s="30">
        <v>14.1</v>
      </c>
      <c r="H71" s="29">
        <v>3.3</v>
      </c>
      <c r="I71" s="29">
        <v>0.67</v>
      </c>
      <c r="J71" s="29"/>
      <c r="K71" s="90">
        <v>2.55</v>
      </c>
      <c r="L71" s="91">
        <v>8.11</v>
      </c>
      <c r="M71" s="90">
        <v>1.87</v>
      </c>
      <c r="N71" s="91">
        <v>1.12</v>
      </c>
      <c r="O71" s="90">
        <v>1.57</v>
      </c>
      <c r="P71" s="91">
        <v>1.54</v>
      </c>
      <c r="Q71" s="30">
        <v>1.43</v>
      </c>
      <c r="R71" s="29">
        <v>1.68</v>
      </c>
      <c r="S71" s="29">
        <v>1.29</v>
      </c>
      <c r="T71" s="80">
        <v>1.7</v>
      </c>
    </row>
    <row r="72" spans="1:20" ht="16.5" thickBot="1">
      <c r="A72" s="20">
        <v>44</v>
      </c>
      <c r="B72" s="54" t="s">
        <v>8</v>
      </c>
      <c r="C72" s="58" t="s">
        <v>15</v>
      </c>
      <c r="D72" s="27">
        <v>0.47</v>
      </c>
      <c r="E72" s="28">
        <v>0.37</v>
      </c>
      <c r="F72" s="27">
        <v>0.41</v>
      </c>
      <c r="G72" s="28">
        <v>0.84</v>
      </c>
      <c r="H72" s="27">
        <v>0.73</v>
      </c>
      <c r="I72" s="27">
        <v>0.17</v>
      </c>
      <c r="J72" s="27"/>
      <c r="K72" s="92">
        <v>0.1</v>
      </c>
      <c r="L72" s="93">
        <v>0.24</v>
      </c>
      <c r="M72" s="92">
        <v>0.6</v>
      </c>
      <c r="N72" s="93">
        <v>0.56</v>
      </c>
      <c r="O72" s="92">
        <v>0.67</v>
      </c>
      <c r="P72" s="93">
        <v>0.45</v>
      </c>
      <c r="Q72" s="28">
        <v>0.055</v>
      </c>
      <c r="R72" s="27">
        <v>0.15</v>
      </c>
      <c r="S72" s="27">
        <v>0.25</v>
      </c>
      <c r="T72" s="77">
        <v>0.15</v>
      </c>
    </row>
    <row r="73" spans="1:20" ht="16.5" thickBot="1">
      <c r="A73" s="22">
        <v>45</v>
      </c>
      <c r="B73" s="55" t="s">
        <v>9</v>
      </c>
      <c r="C73" s="58" t="s">
        <v>15</v>
      </c>
      <c r="D73" s="27">
        <v>1.235</v>
      </c>
      <c r="E73" s="28">
        <v>2.3942</v>
      </c>
      <c r="F73" s="27">
        <v>0.73</v>
      </c>
      <c r="G73" s="28">
        <v>7.47</v>
      </c>
      <c r="H73" s="27">
        <v>1.39</v>
      </c>
      <c r="I73" s="27">
        <v>0.365</v>
      </c>
      <c r="J73" s="27"/>
      <c r="K73" s="92">
        <v>0.89</v>
      </c>
      <c r="L73" s="93">
        <v>1.7</v>
      </c>
      <c r="M73" s="92">
        <v>0.98</v>
      </c>
      <c r="N73" s="93">
        <v>0.83</v>
      </c>
      <c r="O73" s="92">
        <v>1.11</v>
      </c>
      <c r="P73" s="93">
        <v>0.88</v>
      </c>
      <c r="Q73" s="28">
        <v>0.63</v>
      </c>
      <c r="R73" s="27">
        <v>0.674</v>
      </c>
      <c r="S73" s="27">
        <v>0.81</v>
      </c>
      <c r="T73" s="80">
        <v>0.75</v>
      </c>
    </row>
    <row r="74" spans="1:20" ht="32.25" thickBot="1">
      <c r="A74" s="20">
        <v>46</v>
      </c>
      <c r="B74" s="17" t="s">
        <v>10</v>
      </c>
      <c r="C74" s="58" t="s">
        <v>15</v>
      </c>
      <c r="D74" s="27"/>
      <c r="E74" s="28"/>
      <c r="F74" s="27"/>
      <c r="G74" s="28"/>
      <c r="H74" s="27"/>
      <c r="I74" s="27"/>
      <c r="J74" s="27"/>
      <c r="K74" s="28"/>
      <c r="L74" s="27"/>
      <c r="M74" s="28"/>
      <c r="N74" s="27"/>
      <c r="O74" s="28"/>
      <c r="P74" s="27"/>
      <c r="Q74" s="28"/>
      <c r="R74" s="27"/>
      <c r="S74" s="27"/>
      <c r="T74" s="81"/>
    </row>
    <row r="75" spans="1:19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47"/>
    </row>
    <row r="76" spans="1:19" ht="16.5" thickBo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47"/>
    </row>
    <row r="77" spans="1:20" ht="16.5" thickBot="1">
      <c r="A77" s="36"/>
      <c r="B77" s="110" t="s">
        <v>42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2"/>
      <c r="T77" s="76"/>
    </row>
    <row r="78" spans="1:20" ht="16.5" customHeight="1" thickBot="1">
      <c r="A78" s="37"/>
      <c r="B78" s="65"/>
      <c r="C78" s="99" t="s">
        <v>27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1"/>
    </row>
    <row r="79" spans="1:20" ht="16.5" thickBot="1">
      <c r="A79" s="38"/>
      <c r="B79" s="39"/>
      <c r="C79" s="21" t="s">
        <v>12</v>
      </c>
      <c r="D79" s="39">
        <v>1990</v>
      </c>
      <c r="E79" s="39">
        <v>1995</v>
      </c>
      <c r="F79" s="39">
        <v>2000</v>
      </c>
      <c r="G79" s="39">
        <v>2001</v>
      </c>
      <c r="H79" s="39">
        <v>2002</v>
      </c>
      <c r="I79" s="39">
        <v>2003</v>
      </c>
      <c r="J79" s="39">
        <v>2004</v>
      </c>
      <c r="K79" s="39">
        <v>2005</v>
      </c>
      <c r="L79" s="39">
        <v>2006</v>
      </c>
      <c r="M79" s="39">
        <v>2007</v>
      </c>
      <c r="N79" s="39">
        <v>2008</v>
      </c>
      <c r="O79" s="39">
        <v>2009</v>
      </c>
      <c r="P79" s="39">
        <v>2010</v>
      </c>
      <c r="Q79" s="39">
        <v>2011</v>
      </c>
      <c r="R79" s="39">
        <v>2012</v>
      </c>
      <c r="S79" s="66">
        <v>2013</v>
      </c>
      <c r="T79" s="76">
        <v>2014</v>
      </c>
    </row>
    <row r="80" spans="1:20" ht="32.25" thickBot="1">
      <c r="A80" s="38">
        <v>47</v>
      </c>
      <c r="B80" s="59" t="s">
        <v>18</v>
      </c>
      <c r="C80" s="58" t="s">
        <v>14</v>
      </c>
      <c r="D80" s="40">
        <f>MAX(D14,D38,D62)</f>
        <v>0.564</v>
      </c>
      <c r="E80" s="40">
        <f aca="true" t="shared" si="0" ref="E80:R80">MAX(E14,E38,E62)</f>
        <v>0.364</v>
      </c>
      <c r="F80" s="40">
        <f t="shared" si="0"/>
        <v>0.216</v>
      </c>
      <c r="G80" s="40">
        <f t="shared" si="0"/>
        <v>0.112</v>
      </c>
      <c r="H80" s="40">
        <f t="shared" si="0"/>
        <v>0.208</v>
      </c>
      <c r="I80" s="40">
        <f t="shared" si="0"/>
        <v>0.66</v>
      </c>
      <c r="J80" s="40">
        <f t="shared" si="0"/>
        <v>0</v>
      </c>
      <c r="K80" s="40">
        <f t="shared" si="0"/>
        <v>0.084</v>
      </c>
      <c r="L80" s="40">
        <f t="shared" si="0"/>
        <v>0.29</v>
      </c>
      <c r="M80" s="40">
        <f t="shared" si="0"/>
        <v>0.23</v>
      </c>
      <c r="N80" s="40">
        <f t="shared" si="0"/>
        <v>0.147</v>
      </c>
      <c r="O80" s="40">
        <f t="shared" si="0"/>
        <v>0.229</v>
      </c>
      <c r="P80" s="40">
        <f t="shared" si="0"/>
        <v>0.172</v>
      </c>
      <c r="Q80" s="40">
        <f t="shared" si="0"/>
        <v>0.44</v>
      </c>
      <c r="R80" s="40">
        <f t="shared" si="0"/>
        <v>0.17</v>
      </c>
      <c r="S80" s="40">
        <f>MAX(S14,S38,S62)</f>
        <v>0.168</v>
      </c>
      <c r="T80" s="77">
        <f>MAX(T14,T38,T62)</f>
        <v>0.166</v>
      </c>
    </row>
    <row r="81" spans="1:20" ht="32.25" thickBot="1">
      <c r="A81" s="38">
        <v>48</v>
      </c>
      <c r="B81" s="60" t="s">
        <v>19</v>
      </c>
      <c r="C81" s="58" t="s">
        <v>14</v>
      </c>
      <c r="D81" s="40">
        <f>MIN(D15,D39,D63)</f>
        <v>0.04</v>
      </c>
      <c r="E81" s="40">
        <f aca="true" t="shared" si="1" ref="E81:R81">MIN(E15,E39,E63)</f>
        <v>0.0148</v>
      </c>
      <c r="F81" s="40">
        <f t="shared" si="1"/>
        <v>0.017</v>
      </c>
      <c r="G81" s="40">
        <f t="shared" si="1"/>
        <v>0.006</v>
      </c>
      <c r="H81" s="40">
        <f t="shared" si="1"/>
        <v>0.002</v>
      </c>
      <c r="I81" s="40">
        <f t="shared" si="1"/>
        <v>0.002</v>
      </c>
      <c r="J81" s="40">
        <f t="shared" si="1"/>
        <v>0</v>
      </c>
      <c r="K81" s="40">
        <f t="shared" si="1"/>
        <v>0.006</v>
      </c>
      <c r="L81" s="40">
        <f t="shared" si="1"/>
        <v>0.002</v>
      </c>
      <c r="M81" s="40">
        <f t="shared" si="1"/>
        <v>0.002</v>
      </c>
      <c r="N81" s="40">
        <f t="shared" si="1"/>
        <v>0.005</v>
      </c>
      <c r="O81" s="40">
        <f t="shared" si="1"/>
        <v>0.012</v>
      </c>
      <c r="P81" s="40">
        <f t="shared" si="1"/>
        <v>0.008</v>
      </c>
      <c r="Q81" s="40">
        <f t="shared" si="1"/>
        <v>0.003</v>
      </c>
      <c r="R81" s="40">
        <f t="shared" si="1"/>
        <v>0.012</v>
      </c>
      <c r="S81" s="40">
        <f>MIN(S15,S39,S63)</f>
        <v>0.018</v>
      </c>
      <c r="T81" s="80">
        <f>MIN(T15,T39,T63)</f>
        <v>0.01</v>
      </c>
    </row>
    <row r="82" spans="1:20" ht="32.25" thickBot="1">
      <c r="A82" s="38">
        <v>49</v>
      </c>
      <c r="B82" s="59" t="s">
        <v>20</v>
      </c>
      <c r="C82" s="64" t="s">
        <v>14</v>
      </c>
      <c r="D82" s="67">
        <f>(D16+D40+D64)/COUNT(D16,D40,D64)</f>
        <v>0.13266666666666668</v>
      </c>
      <c r="E82" s="67">
        <f aca="true" t="shared" si="2" ref="E82:R82">(E16+E40+E64)/COUNT(E16,E40,E64)</f>
        <v>0.08726666666666667</v>
      </c>
      <c r="F82" s="67">
        <f t="shared" si="2"/>
        <v>0.07766666666666666</v>
      </c>
      <c r="G82" s="67">
        <f t="shared" si="2"/>
        <v>0.049100000000000005</v>
      </c>
      <c r="H82" s="67">
        <f t="shared" si="2"/>
        <v>0.039</v>
      </c>
      <c r="I82" s="67">
        <f t="shared" si="2"/>
        <v>0.084</v>
      </c>
      <c r="J82" s="67" t="e">
        <f t="shared" si="2"/>
        <v>#DIV/0!</v>
      </c>
      <c r="K82" s="67">
        <f t="shared" si="2"/>
        <v>0.04</v>
      </c>
      <c r="L82" s="67">
        <f t="shared" si="2"/>
        <v>0.07</v>
      </c>
      <c r="M82" s="67">
        <f t="shared" si="2"/>
        <v>0.07333333333333335</v>
      </c>
      <c r="N82" s="67">
        <f t="shared" si="2"/>
        <v>0.051</v>
      </c>
      <c r="O82" s="67">
        <f t="shared" si="2"/>
        <v>0.07</v>
      </c>
      <c r="P82" s="67">
        <f t="shared" si="2"/>
        <v>0.06</v>
      </c>
      <c r="Q82" s="67">
        <f t="shared" si="2"/>
        <v>0.06266666666666666</v>
      </c>
      <c r="R82" s="67">
        <f t="shared" si="2"/>
        <v>0.07233333333333333</v>
      </c>
      <c r="S82" s="67">
        <f>(S16+S40+S64)/COUNT(S16,S40,S64)</f>
        <v>0.05933333333333333</v>
      </c>
      <c r="T82" s="77">
        <f>(T16+T40+T64)/COUNT(T16,T40,T64)</f>
        <v>0.05133333333333334</v>
      </c>
    </row>
    <row r="83" spans="1:20" ht="16.5" thickBot="1">
      <c r="A83" s="41"/>
      <c r="B83" s="65"/>
      <c r="C83" s="102" t="s">
        <v>13</v>
      </c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4"/>
    </row>
    <row r="84" spans="1:20" ht="16.5" thickBot="1">
      <c r="A84" s="42"/>
      <c r="B84" s="39"/>
      <c r="C84" s="21" t="s">
        <v>12</v>
      </c>
      <c r="D84" s="39">
        <v>1990</v>
      </c>
      <c r="E84" s="39">
        <v>1995</v>
      </c>
      <c r="F84" s="39">
        <v>2000</v>
      </c>
      <c r="G84" s="39">
        <v>2001</v>
      </c>
      <c r="H84" s="39">
        <v>2002</v>
      </c>
      <c r="I84" s="39">
        <v>2003</v>
      </c>
      <c r="J84" s="39">
        <v>2004</v>
      </c>
      <c r="K84" s="39">
        <v>2005</v>
      </c>
      <c r="L84" s="39">
        <v>2006</v>
      </c>
      <c r="M84" s="39">
        <v>2007</v>
      </c>
      <c r="N84" s="39">
        <v>2008</v>
      </c>
      <c r="O84" s="39">
        <v>2009</v>
      </c>
      <c r="P84" s="39">
        <v>2010</v>
      </c>
      <c r="Q84" s="39">
        <v>2011</v>
      </c>
      <c r="R84" s="39">
        <v>2012</v>
      </c>
      <c r="S84" s="68">
        <v>2013</v>
      </c>
      <c r="T84" s="78">
        <v>2014</v>
      </c>
    </row>
    <row r="85" spans="1:20" ht="32.25" thickBot="1">
      <c r="A85" s="38">
        <v>50</v>
      </c>
      <c r="B85" s="61" t="s">
        <v>21</v>
      </c>
      <c r="C85" s="58" t="s">
        <v>15</v>
      </c>
      <c r="D85" s="43">
        <f>MAX(D23,D47,D71)</f>
        <v>14.2</v>
      </c>
      <c r="E85" s="43">
        <f aca="true" t="shared" si="3" ref="E85:R85">MAX(E23,E47,E71)</f>
        <v>21.9</v>
      </c>
      <c r="F85" s="43">
        <f t="shared" si="3"/>
        <v>5.32</v>
      </c>
      <c r="G85" s="43">
        <f t="shared" si="3"/>
        <v>14.1</v>
      </c>
      <c r="H85" s="43">
        <f t="shared" si="3"/>
        <v>3.45</v>
      </c>
      <c r="I85" s="43">
        <f t="shared" si="3"/>
        <v>1.19</v>
      </c>
      <c r="J85" s="43">
        <f t="shared" si="3"/>
        <v>0</v>
      </c>
      <c r="K85" s="43">
        <f t="shared" si="3"/>
        <v>2.55</v>
      </c>
      <c r="L85" s="43">
        <f t="shared" si="3"/>
        <v>8.11</v>
      </c>
      <c r="M85" s="43">
        <f t="shared" si="3"/>
        <v>2.77</v>
      </c>
      <c r="N85" s="43">
        <f t="shared" si="3"/>
        <v>2.32</v>
      </c>
      <c r="O85" s="43">
        <f t="shared" si="3"/>
        <v>2.43</v>
      </c>
      <c r="P85" s="43">
        <f t="shared" si="3"/>
        <v>2.97</v>
      </c>
      <c r="Q85" s="43">
        <f t="shared" si="3"/>
        <v>1.5</v>
      </c>
      <c r="R85" s="43">
        <f t="shared" si="3"/>
        <v>1.68</v>
      </c>
      <c r="S85" s="43">
        <f>MAX(S23,S47,S71)</f>
        <v>2.08</v>
      </c>
      <c r="T85" s="80">
        <f>MAX(T23,T47,T71)</f>
        <v>1.7</v>
      </c>
    </row>
    <row r="86" spans="1:20" ht="32.25" thickBot="1">
      <c r="A86" s="38">
        <v>51</v>
      </c>
      <c r="B86" s="61" t="s">
        <v>22</v>
      </c>
      <c r="C86" s="58" t="s">
        <v>15</v>
      </c>
      <c r="D86" s="43">
        <f>MIN(D24,D48,D72)</f>
        <v>0.07</v>
      </c>
      <c r="E86" s="43">
        <f aca="true" t="shared" si="4" ref="E86:R86">MIN(E24,E48,E72)</f>
        <v>0.37</v>
      </c>
      <c r="F86" s="43">
        <f t="shared" si="4"/>
        <v>0.41</v>
      </c>
      <c r="G86" s="43">
        <f t="shared" si="4"/>
        <v>0.67</v>
      </c>
      <c r="H86" s="43">
        <f t="shared" si="4"/>
        <v>0.016</v>
      </c>
      <c r="I86" s="43">
        <f t="shared" si="4"/>
        <v>0.09</v>
      </c>
      <c r="J86" s="43">
        <f t="shared" si="4"/>
        <v>0</v>
      </c>
      <c r="K86" s="43">
        <f t="shared" si="4"/>
        <v>0.03</v>
      </c>
      <c r="L86" s="43">
        <f t="shared" si="4"/>
        <v>0.09</v>
      </c>
      <c r="M86" s="43">
        <f t="shared" si="4"/>
        <v>0.37</v>
      </c>
      <c r="N86" s="43">
        <f t="shared" si="4"/>
        <v>0.3</v>
      </c>
      <c r="O86" s="43">
        <f t="shared" si="4"/>
        <v>0.64</v>
      </c>
      <c r="P86" s="43">
        <f t="shared" si="4"/>
        <v>0.15</v>
      </c>
      <c r="Q86" s="43">
        <f t="shared" si="4"/>
        <v>0.055</v>
      </c>
      <c r="R86" s="43">
        <f t="shared" si="4"/>
        <v>0.15</v>
      </c>
      <c r="S86" s="69">
        <f>MIN(S24,S48,S72)</f>
        <v>0.25</v>
      </c>
      <c r="T86" s="80">
        <f>MIN(T24,T48,T72)</f>
        <v>0.15</v>
      </c>
    </row>
    <row r="87" spans="1:20" ht="32.25" thickBot="1">
      <c r="A87" s="38">
        <v>52</v>
      </c>
      <c r="B87" s="62" t="s">
        <v>23</v>
      </c>
      <c r="C87" s="58" t="s">
        <v>15</v>
      </c>
      <c r="D87" s="43">
        <f>(D25+D49+D73)/COUNT(D25,D49,D73)</f>
        <v>1.9080000000000001</v>
      </c>
      <c r="E87" s="43">
        <f aca="true" t="shared" si="5" ref="E87:R87">(E25+E49+E73)/COUNT(E25,E49,E73)</f>
        <v>2.6747333333333336</v>
      </c>
      <c r="F87" s="43">
        <f t="shared" si="5"/>
        <v>1.8966666666666665</v>
      </c>
      <c r="G87" s="43">
        <f t="shared" si="5"/>
        <v>3.373333333333333</v>
      </c>
      <c r="H87" s="43">
        <f t="shared" si="5"/>
        <v>1.505</v>
      </c>
      <c r="I87" s="43">
        <f t="shared" si="5"/>
        <v>0.42</v>
      </c>
      <c r="J87" s="43" t="e">
        <f t="shared" si="5"/>
        <v>#DIV/0!</v>
      </c>
      <c r="K87" s="43">
        <f t="shared" si="5"/>
        <v>0.8233333333333334</v>
      </c>
      <c r="L87" s="43">
        <f t="shared" si="5"/>
        <v>1.5833333333333333</v>
      </c>
      <c r="M87" s="43">
        <f t="shared" si="5"/>
        <v>1.1366666666666665</v>
      </c>
      <c r="N87" s="43">
        <f t="shared" si="5"/>
        <v>0.9266666666666666</v>
      </c>
      <c r="O87" s="43">
        <f t="shared" si="5"/>
        <v>1.2433333333333334</v>
      </c>
      <c r="P87" s="43">
        <f t="shared" si="5"/>
        <v>0.8466666666666667</v>
      </c>
      <c r="Q87" s="43">
        <f t="shared" si="5"/>
        <v>0.753</v>
      </c>
      <c r="R87" s="43">
        <f t="shared" si="5"/>
        <v>0.6669999999999999</v>
      </c>
      <c r="S87" s="43">
        <f>(S25+S49+S73)/COUNT(S25,S49,S73)</f>
        <v>0.9463333333333334</v>
      </c>
      <c r="T87" s="81">
        <f>(T25+T49+T73)/COUNT(T25,T49,T73)</f>
        <v>0.7666666666666666</v>
      </c>
    </row>
    <row r="88" ht="15.75">
      <c r="B88" s="3"/>
    </row>
    <row r="89" spans="2:3" ht="16.5" thickBot="1">
      <c r="B89" s="2"/>
      <c r="C89" s="6"/>
    </row>
    <row r="90" spans="1:19" ht="15.75">
      <c r="A90" s="5"/>
      <c r="B90" s="113" t="s">
        <v>24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5"/>
    </row>
    <row r="91" spans="1:19" ht="174.75" customHeight="1" thickBot="1">
      <c r="A91" s="5"/>
      <c r="B91" s="106" t="s">
        <v>26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8"/>
    </row>
    <row r="92" spans="1:18" ht="18.75">
      <c r="A92" s="5"/>
      <c r="B92" s="6"/>
      <c r="C92" s="50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 ht="15.75">
      <c r="B93" s="4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</sheetData>
  <sheetProtection/>
  <mergeCells count="19">
    <mergeCell ref="C42:T42"/>
    <mergeCell ref="B90:S90"/>
    <mergeCell ref="B91:S91"/>
    <mergeCell ref="B77:S77"/>
    <mergeCell ref="C57:T57"/>
    <mergeCell ref="C66:T66"/>
    <mergeCell ref="C78:T78"/>
    <mergeCell ref="C83:T83"/>
    <mergeCell ref="C55:G55"/>
    <mergeCell ref="C56:R56"/>
    <mergeCell ref="C32:R32"/>
    <mergeCell ref="C33:T33"/>
    <mergeCell ref="C31:G31"/>
    <mergeCell ref="B1:S1"/>
    <mergeCell ref="C3:G3"/>
    <mergeCell ref="C7:G7"/>
    <mergeCell ref="C8:R8"/>
    <mergeCell ref="C9:T9"/>
    <mergeCell ref="C18:T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="85" zoomScaleNormal="85" zoomScalePageLayoutView="0" workbookViewId="0" topLeftCell="A1">
      <selection activeCell="X22" sqref="X22"/>
    </sheetView>
  </sheetViews>
  <sheetFormatPr defaultColWidth="11.8515625" defaultRowHeight="15"/>
  <cols>
    <col min="1" max="1" width="5.421875" style="1" customWidth="1"/>
    <col min="2" max="2" width="25.421875" style="1" customWidth="1"/>
    <col min="3" max="3" width="18.8515625" style="1" customWidth="1"/>
    <col min="4" max="19" width="11.8515625" style="1" customWidth="1"/>
    <col min="20" max="20" width="11.8515625" style="79" customWidth="1"/>
    <col min="21" max="16384" width="11.8515625" style="1" customWidth="1"/>
  </cols>
  <sheetData>
    <row r="1" spans="2:19" ht="18.75">
      <c r="B1" s="109" t="s">
        <v>43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6.5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7"/>
    </row>
    <row r="3" spans="1:19" ht="16.5" thickBot="1">
      <c r="A3" s="7"/>
      <c r="B3" s="8" t="s">
        <v>44</v>
      </c>
      <c r="C3" s="116" t="s">
        <v>46</v>
      </c>
      <c r="D3" s="117"/>
      <c r="E3" s="117"/>
      <c r="F3" s="117"/>
      <c r="G3" s="118"/>
      <c r="H3" s="9"/>
      <c r="I3" s="9"/>
      <c r="J3" s="9"/>
      <c r="K3" s="9"/>
      <c r="L3" s="44"/>
      <c r="M3" s="44"/>
      <c r="N3" s="44"/>
      <c r="O3" s="44"/>
      <c r="P3" s="9"/>
      <c r="Q3" s="9"/>
      <c r="R3" s="9"/>
      <c r="S3" s="47"/>
    </row>
    <row r="4" spans="1:19" ht="15.75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5"/>
      <c r="M4" s="45"/>
      <c r="N4" s="46"/>
      <c r="O4" s="15"/>
      <c r="P4" s="12"/>
      <c r="Q4" s="12"/>
      <c r="R4" s="12"/>
      <c r="S4" s="47"/>
    </row>
    <row r="5" spans="1:19" ht="15.75">
      <c r="A5" s="13"/>
      <c r="B5" s="14" t="s">
        <v>45</v>
      </c>
      <c r="C5" s="15" t="s">
        <v>47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47"/>
    </row>
    <row r="6" spans="1:19" ht="16.5" thickBo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47"/>
    </row>
    <row r="7" spans="1:19" ht="63.75" thickBot="1">
      <c r="A7" s="16">
        <v>1</v>
      </c>
      <c r="B7" s="17" t="s">
        <v>3</v>
      </c>
      <c r="C7" s="119" t="s">
        <v>48</v>
      </c>
      <c r="D7" s="120"/>
      <c r="E7" s="120"/>
      <c r="F7" s="120"/>
      <c r="G7" s="121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7"/>
    </row>
    <row r="8" spans="1:19" ht="32.25" customHeight="1" thickBot="1">
      <c r="A8" s="18"/>
      <c r="B8" s="12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47"/>
    </row>
    <row r="9" spans="1:20" ht="16.5" customHeight="1" thickBot="1">
      <c r="A9" s="19"/>
      <c r="B9" s="63"/>
      <c r="C9" s="99" t="s">
        <v>27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1"/>
    </row>
    <row r="10" spans="1:20" s="5" customFormat="1" ht="16.5" thickBot="1">
      <c r="A10" s="20"/>
      <c r="B10" s="21"/>
      <c r="C10" s="21" t="s">
        <v>12</v>
      </c>
      <c r="D10" s="21">
        <v>1990</v>
      </c>
      <c r="E10" s="21">
        <v>1995</v>
      </c>
      <c r="F10" s="21">
        <v>2000</v>
      </c>
      <c r="G10" s="21">
        <v>2001</v>
      </c>
      <c r="H10" s="21">
        <v>2002</v>
      </c>
      <c r="I10" s="21">
        <v>2003</v>
      </c>
      <c r="J10" s="21">
        <v>2004</v>
      </c>
      <c r="K10" s="21">
        <v>2005</v>
      </c>
      <c r="L10" s="21">
        <v>2006</v>
      </c>
      <c r="M10" s="21">
        <v>2007</v>
      </c>
      <c r="N10" s="21">
        <v>2008</v>
      </c>
      <c r="O10" s="21">
        <v>2009</v>
      </c>
      <c r="P10" s="21">
        <v>2010</v>
      </c>
      <c r="Q10" s="21">
        <v>2011</v>
      </c>
      <c r="R10" s="21">
        <v>2012</v>
      </c>
      <c r="S10" s="21">
        <v>2013</v>
      </c>
      <c r="T10" s="76">
        <v>2014</v>
      </c>
    </row>
    <row r="11" spans="1:20" s="5" customFormat="1" ht="16.5" thickBot="1">
      <c r="A11" s="22">
        <v>2</v>
      </c>
      <c r="B11" s="52" t="s">
        <v>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77"/>
    </row>
    <row r="12" spans="1:20" s="5" customFormat="1" ht="48" customHeight="1" thickBot="1">
      <c r="A12" s="20">
        <v>3</v>
      </c>
      <c r="B12" s="23" t="s">
        <v>5</v>
      </c>
      <c r="C12" s="56" t="s">
        <v>11</v>
      </c>
      <c r="D12" s="24"/>
      <c r="E12" s="82" t="s">
        <v>92</v>
      </c>
      <c r="F12" s="82" t="s">
        <v>93</v>
      </c>
      <c r="G12" s="82" t="s">
        <v>81</v>
      </c>
      <c r="H12" s="82" t="s">
        <v>82</v>
      </c>
      <c r="I12" s="82" t="s">
        <v>94</v>
      </c>
      <c r="J12" s="24"/>
      <c r="K12" s="82" t="s">
        <v>103</v>
      </c>
      <c r="L12" s="82" t="s">
        <v>110</v>
      </c>
      <c r="M12" s="82" t="s">
        <v>114</v>
      </c>
      <c r="N12" s="82" t="s">
        <v>119</v>
      </c>
      <c r="O12" s="82" t="s">
        <v>127</v>
      </c>
      <c r="P12" s="82" t="s">
        <v>131</v>
      </c>
      <c r="Q12" s="82" t="s">
        <v>138</v>
      </c>
      <c r="R12" s="82" t="s">
        <v>139</v>
      </c>
      <c r="S12" s="87" t="s">
        <v>140</v>
      </c>
      <c r="T12" s="88" t="s">
        <v>149</v>
      </c>
    </row>
    <row r="13" spans="1:20" ht="32.25" thickBot="1">
      <c r="A13" s="22">
        <v>4</v>
      </c>
      <c r="B13" s="53" t="s">
        <v>6</v>
      </c>
      <c r="C13" s="57" t="s">
        <v>0</v>
      </c>
      <c r="D13" s="70"/>
      <c r="E13" s="70">
        <v>31</v>
      </c>
      <c r="F13" s="70">
        <v>6</v>
      </c>
      <c r="G13" s="70">
        <v>2</v>
      </c>
      <c r="H13" s="70">
        <v>11</v>
      </c>
      <c r="I13" s="70">
        <v>9</v>
      </c>
      <c r="J13" s="70"/>
      <c r="K13" s="70">
        <v>12</v>
      </c>
      <c r="L13" s="70">
        <v>12</v>
      </c>
      <c r="M13" s="70">
        <v>12</v>
      </c>
      <c r="N13" s="70">
        <v>10</v>
      </c>
      <c r="O13" s="70">
        <v>8</v>
      </c>
      <c r="P13" s="70">
        <v>11</v>
      </c>
      <c r="Q13" s="70">
        <v>12</v>
      </c>
      <c r="R13" s="70">
        <v>12</v>
      </c>
      <c r="S13" s="70">
        <v>12</v>
      </c>
      <c r="T13" s="80">
        <v>12</v>
      </c>
    </row>
    <row r="14" spans="1:20" ht="16.5" thickBot="1">
      <c r="A14" s="20">
        <v>6</v>
      </c>
      <c r="B14" s="23" t="s">
        <v>7</v>
      </c>
      <c r="C14" s="58" t="s">
        <v>14</v>
      </c>
      <c r="D14" s="24"/>
      <c r="E14" s="24">
        <v>0.332</v>
      </c>
      <c r="F14" s="24">
        <v>0.164</v>
      </c>
      <c r="G14" s="24">
        <v>0.054</v>
      </c>
      <c r="H14" s="24">
        <v>0.118</v>
      </c>
      <c r="I14" s="24">
        <v>0.12</v>
      </c>
      <c r="J14" s="24"/>
      <c r="K14" s="24">
        <v>0.098</v>
      </c>
      <c r="L14" s="24">
        <v>0.12</v>
      </c>
      <c r="M14" s="24">
        <v>0.23</v>
      </c>
      <c r="N14" s="24">
        <v>0.272</v>
      </c>
      <c r="O14" s="24">
        <v>0.209</v>
      </c>
      <c r="P14" s="24">
        <v>0.206</v>
      </c>
      <c r="Q14" s="24">
        <v>0.124</v>
      </c>
      <c r="R14" s="24">
        <v>0.169</v>
      </c>
      <c r="S14" s="24">
        <v>0.292</v>
      </c>
      <c r="T14" s="77">
        <v>0.218</v>
      </c>
    </row>
    <row r="15" spans="1:20" ht="16.5" thickBot="1">
      <c r="A15" s="22">
        <v>7</v>
      </c>
      <c r="B15" s="54" t="s">
        <v>8</v>
      </c>
      <c r="C15" s="58" t="s">
        <v>14</v>
      </c>
      <c r="D15" s="24"/>
      <c r="E15" s="24">
        <v>0.034</v>
      </c>
      <c r="F15" s="24">
        <v>0.06</v>
      </c>
      <c r="G15" s="24">
        <v>0.052</v>
      </c>
      <c r="H15" s="24">
        <v>0.026</v>
      </c>
      <c r="I15" s="24">
        <v>0.04</v>
      </c>
      <c r="J15" s="24"/>
      <c r="K15" s="24">
        <v>0.02</v>
      </c>
      <c r="L15" s="24">
        <v>0.03</v>
      </c>
      <c r="M15" s="24">
        <v>0.04</v>
      </c>
      <c r="N15" s="24">
        <v>0.024</v>
      </c>
      <c r="O15" s="24">
        <v>0.051</v>
      </c>
      <c r="P15" s="24">
        <v>0.04</v>
      </c>
      <c r="Q15" s="24">
        <v>0.022</v>
      </c>
      <c r="R15" s="24">
        <v>0.036</v>
      </c>
      <c r="S15" s="24">
        <v>0.026</v>
      </c>
      <c r="T15" s="80">
        <v>0.036</v>
      </c>
    </row>
    <row r="16" spans="1:20" ht="16.5" thickBot="1">
      <c r="A16" s="20">
        <v>8</v>
      </c>
      <c r="B16" s="55" t="s">
        <v>9</v>
      </c>
      <c r="C16" s="58" t="s">
        <v>14</v>
      </c>
      <c r="D16" s="24"/>
      <c r="E16" s="24">
        <v>0.102</v>
      </c>
      <c r="F16" s="24">
        <v>0.098</v>
      </c>
      <c r="G16" s="24">
        <v>0.053</v>
      </c>
      <c r="H16" s="24">
        <v>0.0636</v>
      </c>
      <c r="I16" s="24">
        <v>0.081</v>
      </c>
      <c r="J16" s="24"/>
      <c r="K16" s="24">
        <v>0.0646</v>
      </c>
      <c r="L16" s="24">
        <v>0.08</v>
      </c>
      <c r="M16" s="24">
        <v>0.11</v>
      </c>
      <c r="N16" s="24">
        <v>0.09</v>
      </c>
      <c r="O16" s="24">
        <v>0.115</v>
      </c>
      <c r="P16" s="24">
        <v>0.092</v>
      </c>
      <c r="Q16" s="24">
        <v>0.077</v>
      </c>
      <c r="R16" s="24">
        <v>0.081</v>
      </c>
      <c r="S16" s="24">
        <v>0.106</v>
      </c>
      <c r="T16" s="77">
        <v>0.09</v>
      </c>
    </row>
    <row r="17" spans="1:20" ht="32.25" thickBot="1">
      <c r="A17" s="22">
        <v>9</v>
      </c>
      <c r="B17" s="17" t="s">
        <v>10</v>
      </c>
      <c r="C17" s="64" t="s">
        <v>14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80"/>
    </row>
    <row r="18" spans="1:20" ht="16.5" thickBot="1">
      <c r="A18" s="26"/>
      <c r="B18" s="63"/>
      <c r="C18" s="102" t="s">
        <v>13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4"/>
    </row>
    <row r="19" spans="1:20" ht="16.5" thickBot="1">
      <c r="A19" s="20"/>
      <c r="B19" s="21"/>
      <c r="C19" s="21" t="s">
        <v>12</v>
      </c>
      <c r="D19" s="21">
        <v>1990</v>
      </c>
      <c r="E19" s="21">
        <v>1995</v>
      </c>
      <c r="F19" s="21">
        <v>2000</v>
      </c>
      <c r="G19" s="21">
        <v>2001</v>
      </c>
      <c r="H19" s="21">
        <v>2002</v>
      </c>
      <c r="I19" s="21">
        <v>2003</v>
      </c>
      <c r="J19" s="21">
        <v>2004</v>
      </c>
      <c r="K19" s="21">
        <v>2005</v>
      </c>
      <c r="L19" s="21">
        <v>2006</v>
      </c>
      <c r="M19" s="21">
        <v>2007</v>
      </c>
      <c r="N19" s="21">
        <v>2008</v>
      </c>
      <c r="O19" s="21">
        <v>2009</v>
      </c>
      <c r="P19" s="21">
        <v>2010</v>
      </c>
      <c r="Q19" s="21">
        <v>2011</v>
      </c>
      <c r="R19" s="21">
        <v>2012</v>
      </c>
      <c r="S19" s="21">
        <v>2013</v>
      </c>
      <c r="T19" s="78">
        <v>2014</v>
      </c>
    </row>
    <row r="20" spans="1:20" ht="16.5" thickBot="1">
      <c r="A20" s="20">
        <v>10</v>
      </c>
      <c r="B20" s="52" t="s">
        <v>4</v>
      </c>
      <c r="C20" s="23"/>
      <c r="D20" s="27"/>
      <c r="E20" s="28"/>
      <c r="F20" s="27"/>
      <c r="G20" s="28"/>
      <c r="H20" s="27"/>
      <c r="I20" s="27"/>
      <c r="J20" s="27"/>
      <c r="K20" s="28"/>
      <c r="L20" s="27"/>
      <c r="M20" s="28"/>
      <c r="N20" s="27"/>
      <c r="O20" s="28"/>
      <c r="P20" s="27"/>
      <c r="Q20" s="28"/>
      <c r="R20" s="27"/>
      <c r="S20" s="27"/>
      <c r="T20" s="80"/>
    </row>
    <row r="21" spans="1:20" ht="47.25" customHeight="1" thickBot="1">
      <c r="A21" s="22">
        <v>11</v>
      </c>
      <c r="B21" s="23" t="s">
        <v>5</v>
      </c>
      <c r="C21" s="56" t="s">
        <v>11</v>
      </c>
      <c r="D21" s="29"/>
      <c r="E21" s="82" t="s">
        <v>92</v>
      </c>
      <c r="F21" s="82" t="s">
        <v>93</v>
      </c>
      <c r="G21" s="82" t="s">
        <v>81</v>
      </c>
      <c r="H21" s="82" t="s">
        <v>82</v>
      </c>
      <c r="I21" s="82" t="s">
        <v>94</v>
      </c>
      <c r="J21" s="29"/>
      <c r="K21" s="82" t="s">
        <v>103</v>
      </c>
      <c r="L21" s="82" t="s">
        <v>110</v>
      </c>
      <c r="M21" s="82" t="s">
        <v>114</v>
      </c>
      <c r="N21" s="82" t="s">
        <v>119</v>
      </c>
      <c r="O21" s="82" t="s">
        <v>127</v>
      </c>
      <c r="P21" s="82" t="s">
        <v>131</v>
      </c>
      <c r="Q21" s="82" t="s">
        <v>138</v>
      </c>
      <c r="R21" s="82" t="s">
        <v>139</v>
      </c>
      <c r="S21" s="87" t="s">
        <v>140</v>
      </c>
      <c r="T21" s="88" t="s">
        <v>149</v>
      </c>
    </row>
    <row r="22" spans="1:20" ht="32.25" customHeight="1" thickBot="1">
      <c r="A22" s="20">
        <v>12</v>
      </c>
      <c r="B22" s="53" t="s">
        <v>6</v>
      </c>
      <c r="C22" s="57" t="s">
        <v>0</v>
      </c>
      <c r="D22" s="27"/>
      <c r="E22" s="28">
        <v>32</v>
      </c>
      <c r="F22" s="86">
        <v>6</v>
      </c>
      <c r="G22" s="70">
        <v>2</v>
      </c>
      <c r="H22" s="70">
        <v>11</v>
      </c>
      <c r="I22" s="70">
        <v>9</v>
      </c>
      <c r="J22" s="27"/>
      <c r="K22" s="70">
        <v>12</v>
      </c>
      <c r="L22" s="70">
        <v>12</v>
      </c>
      <c r="M22" s="70">
        <v>12</v>
      </c>
      <c r="N22" s="70">
        <v>10</v>
      </c>
      <c r="O22" s="70">
        <v>8</v>
      </c>
      <c r="P22" s="70">
        <v>11</v>
      </c>
      <c r="Q22" s="70">
        <v>12</v>
      </c>
      <c r="R22" s="70">
        <v>12</v>
      </c>
      <c r="S22" s="70">
        <v>12</v>
      </c>
      <c r="T22" s="80">
        <v>12</v>
      </c>
    </row>
    <row r="23" spans="1:20" ht="16.5" thickBot="1">
      <c r="A23" s="22">
        <v>13</v>
      </c>
      <c r="B23" s="23" t="s">
        <v>7</v>
      </c>
      <c r="C23" s="58" t="s">
        <v>15</v>
      </c>
      <c r="D23" s="29"/>
      <c r="E23" s="30">
        <v>19.6</v>
      </c>
      <c r="F23" s="29">
        <v>8.61</v>
      </c>
      <c r="G23" s="30">
        <v>1.5</v>
      </c>
      <c r="H23" s="29">
        <v>3.45</v>
      </c>
      <c r="I23" s="29">
        <v>0.77</v>
      </c>
      <c r="J23" s="29"/>
      <c r="K23" s="90">
        <v>1.76</v>
      </c>
      <c r="L23" s="91">
        <v>3.86</v>
      </c>
      <c r="M23" s="90">
        <v>3</v>
      </c>
      <c r="N23" s="91">
        <v>2.47</v>
      </c>
      <c r="O23" s="90">
        <v>1.72</v>
      </c>
      <c r="P23" s="91">
        <v>3.1</v>
      </c>
      <c r="Q23" s="30">
        <v>1.68</v>
      </c>
      <c r="R23" s="29">
        <v>1.93</v>
      </c>
      <c r="S23" s="29">
        <v>2.04</v>
      </c>
      <c r="T23" s="80">
        <v>1.55</v>
      </c>
    </row>
    <row r="24" spans="1:20" ht="16.5" thickBot="1">
      <c r="A24" s="20">
        <v>14</v>
      </c>
      <c r="B24" s="54" t="s">
        <v>8</v>
      </c>
      <c r="C24" s="58" t="s">
        <v>15</v>
      </c>
      <c r="D24" s="27"/>
      <c r="E24" s="28">
        <v>0.19</v>
      </c>
      <c r="F24" s="27">
        <v>0.56</v>
      </c>
      <c r="G24" s="28">
        <v>1.18</v>
      </c>
      <c r="H24" s="27">
        <v>0.92</v>
      </c>
      <c r="I24" s="27">
        <v>0.18</v>
      </c>
      <c r="J24" s="27"/>
      <c r="K24" s="92">
        <v>0.07</v>
      </c>
      <c r="L24" s="93">
        <v>0.17</v>
      </c>
      <c r="M24" s="92">
        <v>0.7</v>
      </c>
      <c r="N24" s="93">
        <v>0.41</v>
      </c>
      <c r="O24" s="92">
        <v>0.56</v>
      </c>
      <c r="P24" s="93">
        <v>0.3</v>
      </c>
      <c r="Q24" s="28">
        <v>0.095</v>
      </c>
      <c r="R24" s="27">
        <v>0.25</v>
      </c>
      <c r="S24" s="27">
        <v>0.38</v>
      </c>
      <c r="T24" s="77">
        <v>0.6</v>
      </c>
    </row>
    <row r="25" spans="1:20" s="5" customFormat="1" ht="16.5" thickBot="1">
      <c r="A25" s="22">
        <v>15</v>
      </c>
      <c r="B25" s="55" t="s">
        <v>9</v>
      </c>
      <c r="C25" s="58" t="s">
        <v>15</v>
      </c>
      <c r="D25" s="27"/>
      <c r="E25" s="28">
        <v>3.291</v>
      </c>
      <c r="F25" s="27">
        <v>3.458</v>
      </c>
      <c r="G25" s="28">
        <v>1.34</v>
      </c>
      <c r="H25" s="27">
        <v>1.743</v>
      </c>
      <c r="I25" s="27">
        <v>0.455</v>
      </c>
      <c r="J25" s="27"/>
      <c r="K25" s="92">
        <v>1.002</v>
      </c>
      <c r="L25" s="93">
        <v>1.33</v>
      </c>
      <c r="M25" s="92">
        <v>1.5</v>
      </c>
      <c r="N25" s="93">
        <v>1.14</v>
      </c>
      <c r="O25" s="92">
        <v>1.29</v>
      </c>
      <c r="P25" s="93">
        <v>1.01</v>
      </c>
      <c r="Q25" s="28">
        <v>0.859</v>
      </c>
      <c r="R25" s="27">
        <v>0.983</v>
      </c>
      <c r="S25" s="27">
        <v>1.31</v>
      </c>
      <c r="T25" s="80">
        <v>1.126</v>
      </c>
    </row>
    <row r="26" spans="1:20" s="5" customFormat="1" ht="32.25" thickBot="1">
      <c r="A26" s="31">
        <v>16</v>
      </c>
      <c r="B26" s="17" t="s">
        <v>10</v>
      </c>
      <c r="C26" s="58" t="s">
        <v>15</v>
      </c>
      <c r="D26" s="27"/>
      <c r="E26" s="28"/>
      <c r="F26" s="27"/>
      <c r="G26" s="28"/>
      <c r="H26" s="27"/>
      <c r="I26" s="27"/>
      <c r="J26" s="27"/>
      <c r="K26" s="28"/>
      <c r="L26" s="27"/>
      <c r="M26" s="28"/>
      <c r="N26" s="27"/>
      <c r="O26" s="28"/>
      <c r="P26" s="27"/>
      <c r="Q26" s="28"/>
      <c r="R26" s="27"/>
      <c r="S26" s="27"/>
      <c r="T26" s="81"/>
    </row>
    <row r="27" spans="1:20" s="5" customFormat="1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7"/>
      <c r="T27" s="79"/>
    </row>
    <row r="28" spans="1:19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7"/>
    </row>
    <row r="29" spans="1:19" ht="16.5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47"/>
    </row>
    <row r="30" spans="1:20" ht="16.5" thickBot="1">
      <c r="A30" s="36"/>
      <c r="B30" s="110" t="s">
        <v>49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2"/>
      <c r="T30" s="76"/>
    </row>
    <row r="31" spans="1:20" ht="16.5" customHeight="1" thickBot="1">
      <c r="A31" s="37"/>
      <c r="B31" s="65"/>
      <c r="C31" s="99" t="s">
        <v>27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</row>
    <row r="32" spans="1:20" ht="16.5" thickBot="1">
      <c r="A32" s="38"/>
      <c r="B32" s="39"/>
      <c r="C32" s="21" t="s">
        <v>12</v>
      </c>
      <c r="D32" s="39">
        <v>1990</v>
      </c>
      <c r="E32" s="39">
        <v>1995</v>
      </c>
      <c r="F32" s="39">
        <v>2000</v>
      </c>
      <c r="G32" s="39">
        <v>2001</v>
      </c>
      <c r="H32" s="39">
        <v>2002</v>
      </c>
      <c r="I32" s="39">
        <v>2003</v>
      </c>
      <c r="J32" s="39">
        <v>2004</v>
      </c>
      <c r="K32" s="39">
        <v>2005</v>
      </c>
      <c r="L32" s="39">
        <v>2006</v>
      </c>
      <c r="M32" s="39">
        <v>2007</v>
      </c>
      <c r="N32" s="39">
        <v>2008</v>
      </c>
      <c r="O32" s="39">
        <v>2009</v>
      </c>
      <c r="P32" s="39">
        <v>2010</v>
      </c>
      <c r="Q32" s="39">
        <v>2011</v>
      </c>
      <c r="R32" s="39">
        <v>2012</v>
      </c>
      <c r="S32" s="66">
        <v>2013</v>
      </c>
      <c r="T32" s="76">
        <v>2014</v>
      </c>
    </row>
    <row r="33" spans="1:20" ht="37.5" customHeight="1" thickBot="1">
      <c r="A33" s="38">
        <v>17</v>
      </c>
      <c r="B33" s="59" t="s">
        <v>50</v>
      </c>
      <c r="C33" s="58" t="s">
        <v>14</v>
      </c>
      <c r="D33" s="40">
        <f aca="true" t="shared" si="0" ref="D33:T33">MAX(D14)</f>
        <v>0</v>
      </c>
      <c r="E33" s="40">
        <f t="shared" si="0"/>
        <v>0.332</v>
      </c>
      <c r="F33" s="40">
        <f t="shared" si="0"/>
        <v>0.164</v>
      </c>
      <c r="G33" s="40">
        <f t="shared" si="0"/>
        <v>0.054</v>
      </c>
      <c r="H33" s="40">
        <f t="shared" si="0"/>
        <v>0.118</v>
      </c>
      <c r="I33" s="40">
        <f t="shared" si="0"/>
        <v>0.12</v>
      </c>
      <c r="J33" s="40">
        <f t="shared" si="0"/>
        <v>0</v>
      </c>
      <c r="K33" s="40">
        <f t="shared" si="0"/>
        <v>0.098</v>
      </c>
      <c r="L33" s="40">
        <f t="shared" si="0"/>
        <v>0.12</v>
      </c>
      <c r="M33" s="40">
        <f t="shared" si="0"/>
        <v>0.23</v>
      </c>
      <c r="N33" s="40">
        <f t="shared" si="0"/>
        <v>0.272</v>
      </c>
      <c r="O33" s="40">
        <f t="shared" si="0"/>
        <v>0.209</v>
      </c>
      <c r="P33" s="40">
        <f t="shared" si="0"/>
        <v>0.206</v>
      </c>
      <c r="Q33" s="40">
        <f t="shared" si="0"/>
        <v>0.124</v>
      </c>
      <c r="R33" s="40">
        <f t="shared" si="0"/>
        <v>0.169</v>
      </c>
      <c r="S33" s="40">
        <f t="shared" si="0"/>
        <v>0.292</v>
      </c>
      <c r="T33" s="77">
        <f t="shared" si="0"/>
        <v>0.218</v>
      </c>
    </row>
    <row r="34" spans="1:20" ht="32.25" thickBot="1">
      <c r="A34" s="38">
        <v>18</v>
      </c>
      <c r="B34" s="60" t="s">
        <v>51</v>
      </c>
      <c r="C34" s="58" t="s">
        <v>14</v>
      </c>
      <c r="D34" s="40">
        <f aca="true" t="shared" si="1" ref="D34:T34">MIN(D15)</f>
        <v>0</v>
      </c>
      <c r="E34" s="40">
        <f t="shared" si="1"/>
        <v>0.034</v>
      </c>
      <c r="F34" s="40">
        <f t="shared" si="1"/>
        <v>0.06</v>
      </c>
      <c r="G34" s="40">
        <f t="shared" si="1"/>
        <v>0.052</v>
      </c>
      <c r="H34" s="40">
        <f t="shared" si="1"/>
        <v>0.026</v>
      </c>
      <c r="I34" s="40">
        <f t="shared" si="1"/>
        <v>0.04</v>
      </c>
      <c r="J34" s="40">
        <f t="shared" si="1"/>
        <v>0</v>
      </c>
      <c r="K34" s="40">
        <f t="shared" si="1"/>
        <v>0.02</v>
      </c>
      <c r="L34" s="40">
        <f t="shared" si="1"/>
        <v>0.03</v>
      </c>
      <c r="M34" s="40">
        <f t="shared" si="1"/>
        <v>0.04</v>
      </c>
      <c r="N34" s="40">
        <f t="shared" si="1"/>
        <v>0.024</v>
      </c>
      <c r="O34" s="40">
        <f t="shared" si="1"/>
        <v>0.051</v>
      </c>
      <c r="P34" s="40">
        <f t="shared" si="1"/>
        <v>0.04</v>
      </c>
      <c r="Q34" s="40">
        <f t="shared" si="1"/>
        <v>0.022</v>
      </c>
      <c r="R34" s="40">
        <f t="shared" si="1"/>
        <v>0.036</v>
      </c>
      <c r="S34" s="40">
        <f t="shared" si="1"/>
        <v>0.026</v>
      </c>
      <c r="T34" s="80">
        <f t="shared" si="1"/>
        <v>0.036</v>
      </c>
    </row>
    <row r="35" spans="1:20" ht="16.5" thickBot="1">
      <c r="A35" s="38">
        <v>19</v>
      </c>
      <c r="B35" s="59" t="s">
        <v>52</v>
      </c>
      <c r="C35" s="64" t="s">
        <v>14</v>
      </c>
      <c r="D35" s="67" t="e">
        <f>(D16)/COUNT(D16)</f>
        <v>#DIV/0!</v>
      </c>
      <c r="E35" s="67">
        <f>(E16)/COUNT(E16)</f>
        <v>0.102</v>
      </c>
      <c r="F35" s="67">
        <f>(F16)/COUNT(F16)</f>
        <v>0.098</v>
      </c>
      <c r="G35" s="67">
        <f>(G16/COUNT(G16))</f>
        <v>0.053</v>
      </c>
      <c r="H35" s="67">
        <f>(H16)/COUNT(H16)</f>
        <v>0.0636</v>
      </c>
      <c r="I35" s="67">
        <f>(I16/COUNT(I16))</f>
        <v>0.081</v>
      </c>
      <c r="J35" s="67" t="e">
        <f aca="true" t="shared" si="2" ref="J35:T35">(J16)/COUNT(J16)</f>
        <v>#DIV/0!</v>
      </c>
      <c r="K35" s="67">
        <f t="shared" si="2"/>
        <v>0.0646</v>
      </c>
      <c r="L35" s="67">
        <f t="shared" si="2"/>
        <v>0.08</v>
      </c>
      <c r="M35" s="67">
        <f t="shared" si="2"/>
        <v>0.11</v>
      </c>
      <c r="N35" s="67">
        <f t="shared" si="2"/>
        <v>0.09</v>
      </c>
      <c r="O35" s="67">
        <f t="shared" si="2"/>
        <v>0.115</v>
      </c>
      <c r="P35" s="67">
        <f t="shared" si="2"/>
        <v>0.092</v>
      </c>
      <c r="Q35" s="67">
        <f t="shared" si="2"/>
        <v>0.077</v>
      </c>
      <c r="R35" s="67">
        <f t="shared" si="2"/>
        <v>0.081</v>
      </c>
      <c r="S35" s="67">
        <f t="shared" si="2"/>
        <v>0.106</v>
      </c>
      <c r="T35" s="77">
        <f t="shared" si="2"/>
        <v>0.09</v>
      </c>
    </row>
    <row r="36" spans="1:20" ht="16.5" thickBot="1">
      <c r="A36" s="41"/>
      <c r="B36" s="65"/>
      <c r="C36" s="102" t="s">
        <v>13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4"/>
    </row>
    <row r="37" spans="1:20" s="5" customFormat="1" ht="16.5" thickBot="1">
      <c r="A37" s="42"/>
      <c r="B37" s="39"/>
      <c r="C37" s="21" t="s">
        <v>12</v>
      </c>
      <c r="D37" s="39">
        <v>1990</v>
      </c>
      <c r="E37" s="39">
        <v>1995</v>
      </c>
      <c r="F37" s="39">
        <v>2000</v>
      </c>
      <c r="G37" s="39">
        <v>2001</v>
      </c>
      <c r="H37" s="39">
        <v>2002</v>
      </c>
      <c r="I37" s="39">
        <v>2003</v>
      </c>
      <c r="J37" s="39">
        <v>2004</v>
      </c>
      <c r="K37" s="39">
        <v>2005</v>
      </c>
      <c r="L37" s="39">
        <v>2006</v>
      </c>
      <c r="M37" s="39">
        <v>2007</v>
      </c>
      <c r="N37" s="39">
        <v>2008</v>
      </c>
      <c r="O37" s="39">
        <v>2009</v>
      </c>
      <c r="P37" s="39">
        <v>2010</v>
      </c>
      <c r="Q37" s="39">
        <v>2011</v>
      </c>
      <c r="R37" s="39">
        <v>2012</v>
      </c>
      <c r="S37" s="68">
        <v>2013</v>
      </c>
      <c r="T37" s="78">
        <v>2014</v>
      </c>
    </row>
    <row r="38" spans="1:20" ht="35.25" customHeight="1" thickBot="1">
      <c r="A38" s="38">
        <v>20</v>
      </c>
      <c r="B38" s="61" t="s">
        <v>53</v>
      </c>
      <c r="C38" s="58" t="s">
        <v>15</v>
      </c>
      <c r="D38" s="43">
        <f aca="true" t="shared" si="3" ref="D38:T38">MAX(D23)</f>
        <v>0</v>
      </c>
      <c r="E38" s="43">
        <f t="shared" si="3"/>
        <v>19.6</v>
      </c>
      <c r="F38" s="43">
        <f t="shared" si="3"/>
        <v>8.61</v>
      </c>
      <c r="G38" s="43">
        <f t="shared" si="3"/>
        <v>1.5</v>
      </c>
      <c r="H38" s="43">
        <f t="shared" si="3"/>
        <v>3.45</v>
      </c>
      <c r="I38" s="43">
        <f t="shared" si="3"/>
        <v>0.77</v>
      </c>
      <c r="J38" s="43">
        <f t="shared" si="3"/>
        <v>0</v>
      </c>
      <c r="K38" s="43">
        <f t="shared" si="3"/>
        <v>1.76</v>
      </c>
      <c r="L38" s="43">
        <f t="shared" si="3"/>
        <v>3.86</v>
      </c>
      <c r="M38" s="43">
        <f t="shared" si="3"/>
        <v>3</v>
      </c>
      <c r="N38" s="43">
        <f t="shared" si="3"/>
        <v>2.47</v>
      </c>
      <c r="O38" s="43">
        <f t="shared" si="3"/>
        <v>1.72</v>
      </c>
      <c r="P38" s="43">
        <f t="shared" si="3"/>
        <v>3.1</v>
      </c>
      <c r="Q38" s="43">
        <f t="shared" si="3"/>
        <v>1.68</v>
      </c>
      <c r="R38" s="43">
        <f t="shared" si="3"/>
        <v>1.93</v>
      </c>
      <c r="S38" s="43">
        <f t="shared" si="3"/>
        <v>2.04</v>
      </c>
      <c r="T38" s="80">
        <f t="shared" si="3"/>
        <v>1.55</v>
      </c>
    </row>
    <row r="39" spans="1:20" ht="32.25" thickBot="1">
      <c r="A39" s="38">
        <v>21</v>
      </c>
      <c r="B39" s="61" t="s">
        <v>54</v>
      </c>
      <c r="C39" s="58" t="s">
        <v>15</v>
      </c>
      <c r="D39" s="43">
        <f aca="true" t="shared" si="4" ref="D39:T39">MIN(D24)</f>
        <v>0</v>
      </c>
      <c r="E39" s="43">
        <f t="shared" si="4"/>
        <v>0.19</v>
      </c>
      <c r="F39" s="43">
        <f t="shared" si="4"/>
        <v>0.56</v>
      </c>
      <c r="G39" s="43">
        <f t="shared" si="4"/>
        <v>1.18</v>
      </c>
      <c r="H39" s="43">
        <f t="shared" si="4"/>
        <v>0.92</v>
      </c>
      <c r="I39" s="43">
        <f t="shared" si="4"/>
        <v>0.18</v>
      </c>
      <c r="J39" s="43">
        <f t="shared" si="4"/>
        <v>0</v>
      </c>
      <c r="K39" s="43">
        <f t="shared" si="4"/>
        <v>0.07</v>
      </c>
      <c r="L39" s="43">
        <f t="shared" si="4"/>
        <v>0.17</v>
      </c>
      <c r="M39" s="43">
        <f t="shared" si="4"/>
        <v>0.7</v>
      </c>
      <c r="N39" s="43">
        <f t="shared" si="4"/>
        <v>0.41</v>
      </c>
      <c r="O39" s="43">
        <f t="shared" si="4"/>
        <v>0.56</v>
      </c>
      <c r="P39" s="43">
        <f t="shared" si="4"/>
        <v>0.3</v>
      </c>
      <c r="Q39" s="43">
        <f t="shared" si="4"/>
        <v>0.095</v>
      </c>
      <c r="R39" s="43">
        <f t="shared" si="4"/>
        <v>0.25</v>
      </c>
      <c r="S39" s="69">
        <f t="shared" si="4"/>
        <v>0.38</v>
      </c>
      <c r="T39" s="80">
        <f t="shared" si="4"/>
        <v>0.6</v>
      </c>
    </row>
    <row r="40" spans="1:20" ht="16.5" thickBot="1">
      <c r="A40" s="38">
        <v>22</v>
      </c>
      <c r="B40" s="62" t="s">
        <v>62</v>
      </c>
      <c r="C40" s="58" t="s">
        <v>15</v>
      </c>
      <c r="D40" s="43" t="e">
        <f aca="true" t="shared" si="5" ref="D40:T40">(D25)/COUNT(D25)</f>
        <v>#DIV/0!</v>
      </c>
      <c r="E40" s="43">
        <f t="shared" si="5"/>
        <v>3.291</v>
      </c>
      <c r="F40" s="43">
        <f t="shared" si="5"/>
        <v>3.458</v>
      </c>
      <c r="G40" s="43">
        <f t="shared" si="5"/>
        <v>1.34</v>
      </c>
      <c r="H40" s="43">
        <f t="shared" si="5"/>
        <v>1.743</v>
      </c>
      <c r="I40" s="43">
        <f t="shared" si="5"/>
        <v>0.455</v>
      </c>
      <c r="J40" s="43" t="e">
        <f t="shared" si="5"/>
        <v>#DIV/0!</v>
      </c>
      <c r="K40" s="43">
        <f t="shared" si="5"/>
        <v>1.002</v>
      </c>
      <c r="L40" s="43">
        <f t="shared" si="5"/>
        <v>1.33</v>
      </c>
      <c r="M40" s="43">
        <f t="shared" si="5"/>
        <v>1.5</v>
      </c>
      <c r="N40" s="43">
        <f t="shared" si="5"/>
        <v>1.14</v>
      </c>
      <c r="O40" s="43">
        <f t="shared" si="5"/>
        <v>1.29</v>
      </c>
      <c r="P40" s="43">
        <f t="shared" si="5"/>
        <v>1.01</v>
      </c>
      <c r="Q40" s="43">
        <f t="shared" si="5"/>
        <v>0.859</v>
      </c>
      <c r="R40" s="43">
        <f t="shared" si="5"/>
        <v>0.983</v>
      </c>
      <c r="S40" s="43">
        <f t="shared" si="5"/>
        <v>1.31</v>
      </c>
      <c r="T40" s="81">
        <f t="shared" si="5"/>
        <v>1.126</v>
      </c>
    </row>
    <row r="41" ht="15.75">
      <c r="B41" s="3"/>
    </row>
    <row r="42" spans="2:3" ht="16.5" thickBot="1">
      <c r="B42" s="2"/>
      <c r="C42" s="6"/>
    </row>
    <row r="43" spans="1:19" ht="15.75">
      <c r="A43" s="5"/>
      <c r="B43" s="113" t="s">
        <v>24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5"/>
    </row>
    <row r="44" spans="1:19" ht="175.5" customHeight="1" thickBot="1">
      <c r="A44" s="5"/>
      <c r="B44" s="106" t="s">
        <v>26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8"/>
    </row>
    <row r="45" spans="1:18" ht="18.75">
      <c r="A45" s="5"/>
      <c r="B45" s="6"/>
      <c r="C45" s="5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 ht="15.75">
      <c r="B46" s="4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ht="15.75">
      <c r="B47" s="4"/>
    </row>
    <row r="48" ht="15.75">
      <c r="B48" s="4"/>
    </row>
    <row r="49" ht="15.75">
      <c r="B49" s="4"/>
    </row>
    <row r="50" ht="15.75">
      <c r="B50" s="4"/>
    </row>
    <row r="51" ht="15.75">
      <c r="B51" s="4"/>
    </row>
    <row r="52" ht="15.75">
      <c r="B52" s="4"/>
    </row>
    <row r="53" ht="15.75">
      <c r="B53" s="4"/>
    </row>
    <row r="57" ht="16.5" customHeight="1"/>
    <row r="78" ht="16.5" customHeight="1"/>
    <row r="91" ht="174.75" customHeight="1"/>
  </sheetData>
  <sheetProtection/>
  <mergeCells count="11">
    <mergeCell ref="B43:S43"/>
    <mergeCell ref="B44:S44"/>
    <mergeCell ref="B30:S30"/>
    <mergeCell ref="C31:T31"/>
    <mergeCell ref="C36:T36"/>
    <mergeCell ref="B1:S1"/>
    <mergeCell ref="C3:G3"/>
    <mergeCell ref="C7:G7"/>
    <mergeCell ref="C8:R8"/>
    <mergeCell ref="C9:T9"/>
    <mergeCell ref="C18:T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PC_1</cp:lastModifiedBy>
  <cp:lastPrinted>2013-04-16T09:38:02Z</cp:lastPrinted>
  <dcterms:created xsi:type="dcterms:W3CDTF">2011-05-01T09:55:58Z</dcterms:created>
  <dcterms:modified xsi:type="dcterms:W3CDTF">2015-03-05T09:20:26Z</dcterms:modified>
  <cp:category/>
  <cp:version/>
  <cp:contentType/>
  <cp:contentStatus/>
</cp:coreProperties>
</file>