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90" yWindow="135" windowWidth="16215" windowHeight="6315" tabRatio="916" activeTab="10"/>
  </bookViews>
  <sheets>
    <sheet name="121.50.01" sheetId="38" r:id="rId1"/>
    <sheet name="121.50.02" sheetId="42" r:id="rId2"/>
    <sheet name="121.50.04" sheetId="13" r:id="rId3"/>
    <sheet name="121.50.06" sheetId="39" r:id="rId4"/>
    <sheet name="121.50.08" sheetId="15" r:id="rId5"/>
    <sheet name="121.50.09" sheetId="40" r:id="rId6"/>
    <sheet name="121.50.11" sheetId="17" r:id="rId7"/>
    <sheet name="121.58.01" sheetId="18" r:id="rId8"/>
    <sheet name="121.58.02" sheetId="41" r:id="rId9"/>
    <sheet name="121.58.03" sheetId="20" r:id="rId10"/>
    <sheet name="121.58.04" sheetId="23" r:id="rId11"/>
    <sheet name="121.58.05" sheetId="29" r:id="rId12"/>
    <sheet name="121.60.02" sheetId="30" r:id="rId13"/>
    <sheet name="121.68.02" sheetId="31" r:id="rId14"/>
    <sheet name="121.68.04" sheetId="32" r:id="rId15"/>
    <sheet name="121.68.05" sheetId="33" r:id="rId16"/>
  </sheets>
  <definedNames>
    <definedName name="aaaaaa">#REF!</definedName>
    <definedName name="ch" localSheetId="8">'121.58.02'!$A$54:$U$57</definedName>
    <definedName name="ch">#REF!</definedName>
    <definedName name="II.RESURSE" localSheetId="8">'121.58.02'!$A$26</definedName>
    <definedName name="II.RESURSE">#REF!</definedName>
    <definedName name="III.CHELTUIELI" localSheetId="8">'121.58.02'!$A$54</definedName>
    <definedName name="III.CHELTUIELI">#REF!</definedName>
    <definedName name="vn" localSheetId="8">'121.58.02'!$A$26:$U$29</definedName>
    <definedName name="vn">#REF!</definedName>
    <definedName name="_xlnm.Print_Area" localSheetId="0">'121.50.01'!$A$1:$V$125</definedName>
    <definedName name="_xlnm.Print_Area" localSheetId="1">'121.50.02'!$A$1:$V$181</definedName>
    <definedName name="_xlnm.Print_Area" localSheetId="2">'121.50.04'!$A$46:$V$95</definedName>
    <definedName name="_xlnm.Print_Area" localSheetId="3">'121.50.06'!$A$1:$X$115</definedName>
    <definedName name="_xlnm.Print_Area" localSheetId="4">'121.50.08'!$A$32:$V$125</definedName>
    <definedName name="_xlnm.Print_Area" localSheetId="5">'121.50.09'!$A$1:$V$142</definedName>
    <definedName name="_xlnm.Print_Area" localSheetId="6">'121.50.11'!$A$33:$V$139</definedName>
    <definedName name="_xlnm.Print_Area" localSheetId="7">'121.58.01'!$A$41:$V$159</definedName>
    <definedName name="_xlnm.Print_Area" localSheetId="9">'121.58.03'!$A$30:$V$103</definedName>
    <definedName name="_xlnm.Print_Area" localSheetId="10">'121.58.04'!$A$29:$V$169</definedName>
    <definedName name="_xlnm.Print_Area" localSheetId="11">'121.58.05'!$A$30:$V$96</definedName>
    <definedName name="_xlnm.Print_Area" localSheetId="12">'121.60.02'!$A$29:$V$77</definedName>
    <definedName name="_xlnm.Print_Area" localSheetId="13">'121.68.02'!$A$31:$V$60</definedName>
    <definedName name="_xlnm.Print_Area" localSheetId="14">'121.68.04'!$A$31:$V$65</definedName>
    <definedName name="_xlnm.Print_Area" localSheetId="15">'121.68.05'!$A$30:$V$62</definedName>
  </definedNames>
  <calcPr calcId="125725"/>
</workbook>
</file>

<file path=xl/calcChain.xml><?xml version="1.0" encoding="utf-8"?>
<calcChain xmlns="http://schemas.openxmlformats.org/spreadsheetml/2006/main">
  <c r="L33" i="23"/>
  <c r="V135" i="42"/>
  <c r="V125" s="1"/>
  <c r="U135"/>
  <c r="T135"/>
  <c r="T125" s="1"/>
  <c r="U125"/>
  <c r="L125"/>
  <c r="J125"/>
  <c r="G125"/>
  <c r="F125"/>
  <c r="V60"/>
  <c r="U60"/>
  <c r="J60"/>
  <c r="F60"/>
  <c r="V59"/>
  <c r="U59"/>
  <c r="O59"/>
  <c r="K59"/>
  <c r="J59"/>
  <c r="F59"/>
  <c r="V58"/>
  <c r="U58"/>
  <c r="J58"/>
  <c r="F58"/>
  <c r="V57"/>
  <c r="U57"/>
  <c r="T57"/>
  <c r="P57"/>
  <c r="J57"/>
  <c r="F57"/>
  <c r="J56"/>
  <c r="F56"/>
  <c r="J55"/>
  <c r="F55"/>
  <c r="U54"/>
  <c r="U52"/>
  <c r="T52"/>
  <c r="F52"/>
  <c r="U51"/>
  <c r="T51"/>
  <c r="F51"/>
  <c r="J50"/>
  <c r="F50"/>
  <c r="J49"/>
  <c r="F49"/>
  <c r="V48"/>
  <c r="U48"/>
  <c r="T48"/>
  <c r="Q48"/>
  <c r="Q47" s="1"/>
  <c r="G48"/>
  <c r="F48"/>
  <c r="F47" s="1"/>
  <c r="V47"/>
  <c r="U47"/>
  <c r="G47"/>
  <c r="P69" i="41"/>
  <c r="P70" s="1"/>
  <c r="O70" s="1"/>
  <c r="O68"/>
  <c r="E61"/>
  <c r="I61" s="1"/>
  <c r="I68" s="1"/>
  <c r="I69" s="1"/>
  <c r="I71" s="1"/>
  <c r="E71" s="1"/>
  <c r="P59"/>
  <c r="P60" s="1"/>
  <c r="O60" s="1"/>
  <c r="O59"/>
  <c r="N59"/>
  <c r="J61" s="1"/>
  <c r="I59"/>
  <c r="F59"/>
  <c r="F60" s="1"/>
  <c r="E59"/>
  <c r="O58"/>
  <c r="E58"/>
  <c r="U55"/>
  <c r="T55"/>
  <c r="O55"/>
  <c r="J55"/>
  <c r="K41"/>
  <c r="K44" s="1"/>
  <c r="N38"/>
  <c r="N36" s="1"/>
  <c r="N30" s="1"/>
  <c r="J30" s="1"/>
  <c r="J36"/>
  <c r="I36"/>
  <c r="I30" s="1"/>
  <c r="E30" s="1"/>
  <c r="E36"/>
  <c r="P34"/>
  <c r="E34"/>
  <c r="F34" s="1"/>
  <c r="F44" s="1"/>
  <c r="J32"/>
  <c r="J33" s="1"/>
  <c r="N33" s="1"/>
  <c r="I32"/>
  <c r="I33" s="1"/>
  <c r="I41" s="1"/>
  <c r="E41" s="1"/>
  <c r="O31"/>
  <c r="O34" s="1"/>
  <c r="J31"/>
  <c r="E31"/>
  <c r="O30"/>
  <c r="F30"/>
  <c r="N32" l="1"/>
  <c r="N41" s="1"/>
  <c r="J41"/>
  <c r="J42"/>
  <c r="J43" s="1"/>
  <c r="N43" s="1"/>
  <c r="E60"/>
  <c r="F68"/>
  <c r="E32"/>
  <c r="E33" s="1"/>
  <c r="E42" s="1"/>
  <c r="E43" s="1"/>
  <c r="E44"/>
  <c r="J44"/>
  <c r="E46"/>
  <c r="I46" s="1"/>
  <c r="J45" s="1"/>
  <c r="N45" s="1"/>
  <c r="N61"/>
  <c r="N68" s="1"/>
  <c r="N69" s="1"/>
  <c r="O69"/>
  <c r="M93" i="23"/>
  <c r="N71" i="41" l="1"/>
  <c r="J71"/>
  <c r="F69"/>
  <c r="E68"/>
  <c r="P139" i="23"/>
  <c r="P71"/>
  <c r="P72"/>
  <c r="P73"/>
  <c r="P74"/>
  <c r="P75"/>
  <c r="P76"/>
  <c r="P77"/>
  <c r="P78"/>
  <c r="P70"/>
  <c r="F70" i="41" l="1"/>
  <c r="E70" s="1"/>
  <c r="E69"/>
  <c r="K128" i="17"/>
  <c r="K129"/>
  <c r="K102"/>
  <c r="K98"/>
  <c r="K90"/>
  <c r="K93"/>
  <c r="Q55" i="15" l="1"/>
  <c r="P55"/>
  <c r="Q87"/>
  <c r="P87"/>
  <c r="K111" i="18" l="1"/>
  <c r="K76"/>
  <c r="L111"/>
  <c r="T92" i="20" l="1"/>
  <c r="O39" i="29" l="1"/>
  <c r="T39"/>
  <c r="K133" i="40"/>
  <c r="Q117"/>
  <c r="V90"/>
  <c r="U90"/>
  <c r="T90"/>
  <c r="S90"/>
  <c r="R90"/>
  <c r="Q90"/>
  <c r="V55"/>
  <c r="U55"/>
  <c r="Q55"/>
  <c r="P55"/>
  <c r="S106" i="39"/>
  <c r="L106"/>
  <c r="G106"/>
  <c r="L105"/>
  <c r="G105"/>
  <c r="L104"/>
  <c r="G104"/>
  <c r="L103"/>
  <c r="G103"/>
  <c r="L102"/>
  <c r="G102"/>
  <c r="L101"/>
  <c r="G101"/>
  <c r="L100"/>
  <c r="L99"/>
  <c r="L98"/>
  <c r="G98"/>
  <c r="L97"/>
  <c r="G97"/>
  <c r="L96"/>
  <c r="G96"/>
  <c r="L95"/>
  <c r="G95"/>
  <c r="L94"/>
  <c r="G94"/>
  <c r="L93"/>
  <c r="G93"/>
  <c r="L92"/>
  <c r="G92"/>
  <c r="L91"/>
  <c r="G91"/>
  <c r="L90"/>
  <c r="G90"/>
  <c r="L89"/>
  <c r="G89"/>
  <c r="L88"/>
  <c r="G88"/>
  <c r="P87"/>
  <c r="P53" s="1"/>
  <c r="L87"/>
  <c r="G87"/>
  <c r="L86"/>
  <c r="G86"/>
  <c r="L85"/>
  <c r="G85"/>
  <c r="L84"/>
  <c r="G84"/>
  <c r="L83"/>
  <c r="G83"/>
  <c r="L82"/>
  <c r="G82"/>
  <c r="G81"/>
  <c r="L80"/>
  <c r="G80"/>
  <c r="L79"/>
  <c r="G79"/>
  <c r="L78"/>
  <c r="G78"/>
  <c r="G77"/>
  <c r="G76"/>
  <c r="L75"/>
  <c r="G75"/>
  <c r="L74"/>
  <c r="G74"/>
  <c r="G71"/>
  <c r="G70"/>
  <c r="L69"/>
  <c r="G69"/>
  <c r="G68"/>
  <c r="G67"/>
  <c r="G66"/>
  <c r="L65"/>
  <c r="G65"/>
  <c r="G64"/>
  <c r="G63"/>
  <c r="L62"/>
  <c r="G62"/>
  <c r="G61"/>
  <c r="P60"/>
  <c r="G60"/>
  <c r="L58"/>
  <c r="L57"/>
  <c r="L56"/>
  <c r="L55"/>
  <c r="L54"/>
  <c r="L44"/>
  <c r="L43"/>
  <c r="L42"/>
  <c r="L41"/>
  <c r="V85" i="38"/>
  <c r="U85"/>
  <c r="Q85"/>
  <c r="P85"/>
  <c r="L85"/>
  <c r="K85"/>
  <c r="V52"/>
  <c r="U52"/>
  <c r="Q52"/>
  <c r="P52"/>
  <c r="L52"/>
  <c r="K52"/>
  <c r="V96" i="17" l="1"/>
  <c r="U96"/>
  <c r="L96"/>
  <c r="M96"/>
  <c r="N96"/>
  <c r="O96"/>
  <c r="Q96"/>
  <c r="R96"/>
  <c r="S96"/>
  <c r="T96"/>
  <c r="L60"/>
  <c r="M60"/>
  <c r="N60"/>
  <c r="O60"/>
  <c r="Q60"/>
  <c r="R60"/>
  <c r="S60"/>
  <c r="T60"/>
  <c r="U60"/>
  <c r="V60"/>
  <c r="P104"/>
  <c r="P103"/>
  <c r="P102"/>
  <c r="P101"/>
  <c r="P100"/>
  <c r="P99"/>
  <c r="P98"/>
  <c r="P97"/>
  <c r="U55" i="15"/>
  <c r="V55"/>
  <c r="P34" i="30"/>
  <c r="P33" s="1"/>
  <c r="L34"/>
  <c r="T33"/>
  <c r="L33"/>
  <c r="V93" i="23"/>
  <c r="U93"/>
  <c r="O93"/>
  <c r="L93"/>
  <c r="K93"/>
  <c r="J93"/>
  <c r="H93"/>
  <c r="G93"/>
  <c r="F93"/>
  <c r="J48"/>
  <c r="F48"/>
  <c r="V47"/>
  <c r="U47"/>
  <c r="R47"/>
  <c r="P47"/>
  <c r="V34"/>
  <c r="U34"/>
  <c r="J34"/>
  <c r="G34"/>
  <c r="V33"/>
  <c r="U33"/>
  <c r="Q33"/>
  <c r="G33"/>
  <c r="F33"/>
  <c r="V92" i="20"/>
  <c r="U92"/>
  <c r="P92"/>
  <c r="O92"/>
  <c r="O91" s="1"/>
  <c r="K92"/>
  <c r="K91" s="1"/>
  <c r="V78"/>
  <c r="U78"/>
  <c r="T78"/>
  <c r="O78"/>
  <c r="V111" i="18"/>
  <c r="U111"/>
  <c r="Q111"/>
  <c r="P111"/>
  <c r="V76"/>
  <c r="U76"/>
  <c r="Q76"/>
  <c r="P76"/>
  <c r="L76"/>
  <c r="F130" i="17"/>
  <c r="P129"/>
  <c r="F129"/>
  <c r="P127"/>
  <c r="K127"/>
  <c r="F127"/>
  <c r="P126"/>
  <c r="K126"/>
  <c r="F126"/>
  <c r="P125"/>
  <c r="K125"/>
  <c r="F125"/>
  <c r="P123"/>
  <c r="F123"/>
  <c r="P122"/>
  <c r="K122"/>
  <c r="F122"/>
  <c r="P121"/>
  <c r="K121"/>
  <c r="F121"/>
  <c r="P120"/>
  <c r="K120"/>
  <c r="F120"/>
  <c r="P119"/>
  <c r="K119"/>
  <c r="F119"/>
  <c r="P118"/>
  <c r="K118"/>
  <c r="F118"/>
  <c r="P117"/>
  <c r="K117"/>
  <c r="F117"/>
  <c r="P116"/>
  <c r="F116"/>
  <c r="P115"/>
  <c r="K115"/>
  <c r="F115"/>
  <c r="P114"/>
  <c r="K114"/>
  <c r="F114"/>
  <c r="P113"/>
  <c r="K113"/>
  <c r="F113"/>
  <c r="P112"/>
  <c r="K112"/>
  <c r="F112"/>
  <c r="P111"/>
  <c r="K111"/>
  <c r="F111"/>
  <c r="P110"/>
  <c r="K110"/>
  <c r="F110"/>
  <c r="K109"/>
  <c r="F109"/>
  <c r="P108"/>
  <c r="K108"/>
  <c r="F108"/>
  <c r="P107"/>
  <c r="K107"/>
  <c r="F107"/>
  <c r="P106"/>
  <c r="K106"/>
  <c r="F106"/>
  <c r="P105"/>
  <c r="K105"/>
  <c r="F105"/>
  <c r="K104"/>
  <c r="F104"/>
  <c r="K103"/>
  <c r="F103"/>
  <c r="K101"/>
  <c r="K100"/>
  <c r="K99"/>
  <c r="K97"/>
  <c r="F97"/>
  <c r="H96"/>
  <c r="G96"/>
  <c r="K94"/>
  <c r="F94"/>
  <c r="P93"/>
  <c r="F93"/>
  <c r="P91"/>
  <c r="K91"/>
  <c r="F91"/>
  <c r="P90"/>
  <c r="F90"/>
  <c r="P89"/>
  <c r="F89"/>
  <c r="P87"/>
  <c r="K87"/>
  <c r="F87"/>
  <c r="P86"/>
  <c r="K86"/>
  <c r="F86"/>
  <c r="P85"/>
  <c r="K85"/>
  <c r="F85"/>
  <c r="P84"/>
  <c r="K84"/>
  <c r="F84"/>
  <c r="P83"/>
  <c r="K83"/>
  <c r="F83"/>
  <c r="P82"/>
  <c r="K82"/>
  <c r="F82"/>
  <c r="P81"/>
  <c r="K81"/>
  <c r="P80"/>
  <c r="K80"/>
  <c r="P79"/>
  <c r="K79"/>
  <c r="F79"/>
  <c r="P78"/>
  <c r="K78"/>
  <c r="F78"/>
  <c r="P77"/>
  <c r="K77"/>
  <c r="F77"/>
  <c r="P76"/>
  <c r="K76"/>
  <c r="F76"/>
  <c r="P75"/>
  <c r="K75"/>
  <c r="F75"/>
  <c r="P74"/>
  <c r="K74"/>
  <c r="F74"/>
  <c r="P72"/>
  <c r="K72"/>
  <c r="F72"/>
  <c r="P71"/>
  <c r="K71"/>
  <c r="F71"/>
  <c r="P70"/>
  <c r="K70"/>
  <c r="F70"/>
  <c r="P69"/>
  <c r="K69"/>
  <c r="F69"/>
  <c r="P68"/>
  <c r="K68"/>
  <c r="K60" s="1"/>
  <c r="F68"/>
  <c r="F67"/>
  <c r="F61"/>
  <c r="H60"/>
  <c r="G60"/>
  <c r="K116" i="15"/>
  <c r="F116"/>
  <c r="K115"/>
  <c r="F115"/>
  <c r="K114"/>
  <c r="F114"/>
  <c r="F111"/>
  <c r="K110"/>
  <c r="F110"/>
  <c r="K109"/>
  <c r="F109"/>
  <c r="F108"/>
  <c r="K107"/>
  <c r="F107"/>
  <c r="K106"/>
  <c r="F106"/>
  <c r="K105"/>
  <c r="F105"/>
  <c r="K104"/>
  <c r="F104"/>
  <c r="K103"/>
  <c r="F103"/>
  <c r="K102"/>
  <c r="F102"/>
  <c r="K101"/>
  <c r="F101"/>
  <c r="K100"/>
  <c r="F100"/>
  <c r="K98"/>
  <c r="F98"/>
  <c r="K97"/>
  <c r="F97"/>
  <c r="K96"/>
  <c r="F96"/>
  <c r="K95"/>
  <c r="F95"/>
  <c r="K94"/>
  <c r="F94"/>
  <c r="K93"/>
  <c r="K92"/>
  <c r="K90"/>
  <c r="K89"/>
  <c r="K88"/>
  <c r="F88"/>
  <c r="V87"/>
  <c r="U87"/>
  <c r="L87"/>
  <c r="K85"/>
  <c r="F85"/>
  <c r="K84"/>
  <c r="F84"/>
  <c r="K83"/>
  <c r="F83"/>
  <c r="F80"/>
  <c r="K79"/>
  <c r="F79"/>
  <c r="K78"/>
  <c r="F78"/>
  <c r="F77"/>
  <c r="K76"/>
  <c r="F76"/>
  <c r="K75"/>
  <c r="F75"/>
  <c r="K74"/>
  <c r="F74"/>
  <c r="K73"/>
  <c r="F73"/>
  <c r="K72"/>
  <c r="F72"/>
  <c r="K71"/>
  <c r="F71"/>
  <c r="K70"/>
  <c r="F70"/>
  <c r="K69"/>
  <c r="F69"/>
  <c r="K67"/>
  <c r="F67"/>
  <c r="K66"/>
  <c r="F66"/>
  <c r="K65"/>
  <c r="F65"/>
  <c r="K64"/>
  <c r="F64"/>
  <c r="K63"/>
  <c r="F63"/>
  <c r="K62"/>
  <c r="F62"/>
  <c r="K61"/>
  <c r="K60"/>
  <c r="K58"/>
  <c r="K57"/>
  <c r="K56"/>
  <c r="K55" s="1"/>
  <c r="F56"/>
  <c r="L55"/>
  <c r="G70" i="13"/>
  <c r="F70"/>
  <c r="G69"/>
  <c r="F69"/>
  <c r="V65"/>
  <c r="U65"/>
  <c r="Q65"/>
  <c r="P65"/>
  <c r="L65"/>
  <c r="K65"/>
  <c r="G65"/>
  <c r="F65"/>
  <c r="V64"/>
  <c r="U64"/>
  <c r="Q64"/>
  <c r="P64"/>
  <c r="L64"/>
  <c r="K64"/>
  <c r="G64"/>
  <c r="F64"/>
  <c r="V63"/>
  <c r="U63"/>
  <c r="Q63"/>
  <c r="P63"/>
  <c r="L63"/>
  <c r="K63"/>
  <c r="G63"/>
  <c r="F63"/>
  <c r="V51"/>
  <c r="U51"/>
  <c r="Q51"/>
  <c r="P51"/>
  <c r="L51"/>
  <c r="K51"/>
  <c r="G51"/>
  <c r="F51"/>
  <c r="V50"/>
  <c r="U50"/>
  <c r="Q50"/>
  <c r="P50"/>
  <c r="L50"/>
  <c r="K50"/>
  <c r="G50"/>
  <c r="F50"/>
  <c r="F60" i="17" l="1"/>
  <c r="F96"/>
  <c r="K87" i="15"/>
  <c r="K96" i="17"/>
  <c r="P60"/>
  <c r="P96"/>
  <c r="J58" i="41" l="1"/>
  <c r="J60"/>
  <c r="J59"/>
  <c r="J68" l="1"/>
  <c r="J69" l="1"/>
  <c r="J70"/>
</calcChain>
</file>

<file path=xl/sharedStrings.xml><?xml version="1.0" encoding="utf-8"?>
<sst xmlns="http://schemas.openxmlformats.org/spreadsheetml/2006/main" count="4120" uniqueCount="663">
  <si>
    <t>Acest subprogram include activităţi ce țin de restructurarea corporativă, instituţională şi financiară a sectorului termoenergetic din mun. Chişinău și presupune elaborarea planurilor investiționale și modernizarea infrastructurii termoenergetice în cadrul SA ”Termocom”.  Realizarea activităţilor vor fi implementate de către Ministerul Economiei în colaborare cu Unitatea consolidată pentru implementarea și monitorizarea proiectelor în domeniul energetic.</t>
  </si>
  <si>
    <t>Cresterea volumului exporturilor in mediu cu 4% anual;
Cresterea volumului marfurilor exportate pe pietele europene in medie cu 10% anual;
Cresterea volumului investitiilor in active materiale pe termen lung cu 6% anual.</t>
  </si>
  <si>
    <t>Numarul companiilor autohtone si straine consultate in vederea realizarii principiului "ghiseului unic" informational de catre MIEPO</t>
  </si>
  <si>
    <t>Numarul evenimentelor promotionale organizate in tara si peste hotare</t>
  </si>
  <si>
    <t>Numarul participantilor la evenimentele promotionale organizate in tara si peste hotare</t>
  </si>
  <si>
    <t>Numarul intrunirilor intre sectorul public si privat organizate in vederea identificarii problemelor in domeniu</t>
  </si>
  <si>
    <t>Numarul studiilor sectoriale elaborate</t>
  </si>
  <si>
    <t>o8</t>
  </si>
  <si>
    <t>Numarul seminarelor, vizitelor de studiu, trainingurilor organizate</t>
  </si>
  <si>
    <t>Materiale promotionale actualizate/elaborate/editate</t>
  </si>
  <si>
    <t>set</t>
  </si>
  <si>
    <t>Numărul de participanți la concursul ”Cel mai bun antreprenor din sectorul IMM”</t>
  </si>
  <si>
    <r>
      <rPr>
        <sz val="12"/>
        <rFont val="Times New Roman"/>
        <family val="1"/>
        <charset val="204"/>
      </rPr>
      <t>1. Semnarea acordului de recunoaştere mutuală EA MLA;</t>
    </r>
    <r>
      <rPr>
        <sz val="12"/>
        <color indexed="8"/>
        <rFont val="Times New Roman"/>
        <family val="1"/>
        <charset val="204"/>
      </rPr>
      <t xml:space="preserve">
2. Dezvoltarea capacităţilor a 7 evaluatori anual pentru ONA în scopul intensificării colaborării cu organizaţiile internaţionale şi europene de acreditare.
</t>
    </r>
  </si>
  <si>
    <t>Numărul de cercetări efectuate</t>
  </si>
  <si>
    <t>Numărul de rînduri de tabele CMC (Calibration and Mesurement Capabilities) publicate</t>
  </si>
  <si>
    <t>Numărul de intercomparări la nivel național organizate</t>
  </si>
  <si>
    <t xml:space="preserve">Numărul de certificate de etalonare emise </t>
  </si>
  <si>
    <t>Numărul de certificate de aprobare de model (recunoaștere de aprobare de model) emise</t>
  </si>
  <si>
    <t>Acest subprogram include activităţi care contribuie la asigurarea uniformităţii, exactităţii, legalităţii şi corectitudinii măsurărilor în Republica Moldova. Instituţia responsabilă la nivel naţional de acest subprogram este Institutul Naţional de Metrologie, în colaborare cu Ministerul Economiei.</t>
  </si>
  <si>
    <t xml:space="preserve">1. Realizarea Programului Național pentru Eficiență Energetică 2011-2020 la nivel de 70% către anul 2017;
2. Elaborarea şi adoptarea cadrului normativ în domeniul eficienţei energetice și surselor de energie regenerabile, în conformitate cu acquis-ul comunitar, precum și a studiilor relevante în domeniu;
3. Fortificarea capacităţilor instituţionale în sectorul energetic, prin instruirea a minim 300 de persoane anual în domeniul eficienţei energetice şi surselor de energie regenerabile;
4. Sporirea gradului de conştientizare şi de cunoaştere a aspectelor legate de eficienţa energetică şi sursele de energie regenerabil.
</t>
  </si>
  <si>
    <t>2013  executat</t>
  </si>
  <si>
    <t xml:space="preserve">TOTAL GENERAL </t>
  </si>
  <si>
    <t xml:space="preserve">Retribuirea   muncii                                                                                                                                                                                                                                                                                                                                                                          </t>
  </si>
  <si>
    <t>Salariul  funcţiei</t>
  </si>
  <si>
    <t>Sporuri la salariul funcţiei</t>
  </si>
  <si>
    <t>Retribuirea complementară la salariul funcţiei</t>
  </si>
  <si>
    <t>Ajutor material</t>
  </si>
  <si>
    <t>Premieri</t>
  </si>
  <si>
    <t>Contribuţii de asigurări sociale de stat obligatorii</t>
  </si>
  <si>
    <t>Plata mărfurilor şi serviciilor</t>
  </si>
  <si>
    <t>Rechizite de birou, materiale şi obiecte de uz gospodăresc</t>
  </si>
  <si>
    <t>Carti si editii periodice</t>
  </si>
  <si>
    <t>Medicamente si consumabile</t>
  </si>
  <si>
    <t>Serviciide telecomunicaţii şi de poştă</t>
  </si>
  <si>
    <t>Servicii de transport</t>
  </si>
  <si>
    <t>Reparaţii curente ale utilajului şi inventarului</t>
  </si>
  <si>
    <t>Arendarea bunurilor</t>
  </si>
  <si>
    <t>Formare profesională</t>
  </si>
  <si>
    <t>Servicii editoriale</t>
  </si>
  <si>
    <t>Cheltuieli de protocol</t>
  </si>
  <si>
    <t>Lucrări  de informatică şi calcul</t>
  </si>
  <si>
    <t>Mărfuri şi servicii neatribuite altor aliniate</t>
  </si>
  <si>
    <t>Deplasări în interes de serviciu</t>
  </si>
  <si>
    <t>Deplasări în interiorul ţării</t>
  </si>
  <si>
    <t>Deplasări peste hotare</t>
  </si>
  <si>
    <t>Prime de asigurare obligatorie de asistenţa medicală achitate de patroni</t>
  </si>
  <si>
    <t>Prime de asigurare obligatorie de asistenţa medicală achitate de patroni în interiorul ţării</t>
  </si>
  <si>
    <t>Documente executorii</t>
  </si>
  <si>
    <t>Transferuri către populaţie</t>
  </si>
  <si>
    <t>Indemnizaţii achitate la incetarea raporturilor de muncă</t>
  </si>
  <si>
    <t>Indemnizaţii pentru incapacitatea temporară de muncă achitate din mijloacele financiare ale angajatorului</t>
  </si>
  <si>
    <t>Procurarea mijloacelor fixe</t>
  </si>
  <si>
    <t>Carti şi ediţii perioadice</t>
  </si>
  <si>
    <t>Servicii de telecomunicaţii şi de poştă</t>
  </si>
  <si>
    <t>Granruri externe</t>
  </si>
  <si>
    <t>Granturi pentru proiecte finanţate din surse externe</t>
  </si>
  <si>
    <t>Taxele şi plaţile administrative</t>
  </si>
  <si>
    <t>Alte incasări</t>
  </si>
  <si>
    <t>Surse interne  de  finanţare</t>
  </si>
  <si>
    <t>Diferenţa de curs valutar</t>
  </si>
  <si>
    <t>Surse externe de  finantare</t>
  </si>
  <si>
    <t>Imprumuturi acordate de organizaţii financiare internaţionale</t>
  </si>
  <si>
    <t>Susţinerea de stat a promovării exportului</t>
  </si>
  <si>
    <t>Proiectul "Ameliorarea competitivităţii</t>
  </si>
  <si>
    <t xml:space="preserve"> </t>
  </si>
  <si>
    <t>Grantul pentru promovarea eforturilor privind ajustarile economice structurale</t>
  </si>
  <si>
    <t>Plata  mărfurilor şi serviciilor</t>
  </si>
  <si>
    <t>Mărfuri şi servicii  neatribuite altor alineate</t>
  </si>
  <si>
    <t>Comision aferent serviciilor bancare</t>
  </si>
  <si>
    <t>Deplasari în interes de serviciu</t>
  </si>
  <si>
    <t>Transferuri  în scopuri în producţie</t>
  </si>
  <si>
    <t>Transferuri pentru promovarea exportului</t>
  </si>
  <si>
    <t>Transferuri capitale  în interiorul ţării</t>
  </si>
  <si>
    <t>Alte transferuri capitale  în interiorul ţării</t>
  </si>
  <si>
    <t>Transferuri capitale pentru implementarea proiectelor finanţate din surse externe</t>
  </si>
  <si>
    <t>Contibuţia Guvernului şi autorităţilor publice</t>
  </si>
  <si>
    <t>Contrubuţia din granturi externe</t>
  </si>
  <si>
    <t>Contrubuţia din credite externe</t>
  </si>
  <si>
    <t>Creditarea netă</t>
  </si>
  <si>
    <t>Creditarea netă a instituţiilor financiare</t>
  </si>
  <si>
    <t>Proiectul "Ameliorarea competitivităţii"</t>
  </si>
  <si>
    <t>Proiectul "Dezvoltarea sectorului privat" (Ameliorarea competitivității II)</t>
  </si>
  <si>
    <t>TOTAL GENERAL</t>
  </si>
  <si>
    <t>Transferuri in scopuri de producţie</t>
  </si>
  <si>
    <t>Alte transferuri în scopuri de producţie</t>
  </si>
  <si>
    <t>Investitii capitale</t>
  </si>
  <si>
    <t>Investitii capitale in constructia altor obiecte</t>
  </si>
  <si>
    <t>Sustinerea de stat a micului business</t>
  </si>
  <si>
    <t>Alte transferuriîn scopuri de producţie</t>
  </si>
  <si>
    <t>Fondul de garantare              în sectorul rural</t>
  </si>
  <si>
    <t>Crearea business incubatoarelor</t>
  </si>
  <si>
    <t>Programul de atragere a remitenţelor in economiei</t>
  </si>
  <si>
    <t>Proiecte finant.din surse externe</t>
  </si>
  <si>
    <t>Remunerarea muncii</t>
  </si>
  <si>
    <t>00</t>
  </si>
  <si>
    <t>Salariul funcţiei (tarif de funcţie)</t>
  </si>
  <si>
    <t>01</t>
  </si>
  <si>
    <t>06</t>
  </si>
  <si>
    <t>07</t>
  </si>
  <si>
    <t>Cărţi şi ediţii periodice</t>
  </si>
  <si>
    <t>13</t>
  </si>
  <si>
    <t>Reparațiile curente ale clădirilor și încăperilor</t>
  </si>
  <si>
    <t>17</t>
  </si>
  <si>
    <t>18</t>
  </si>
  <si>
    <t>Formare profesionala</t>
  </si>
  <si>
    <t>22</t>
  </si>
  <si>
    <t>Lucrări de informatică şi de calcul</t>
  </si>
  <si>
    <t>30</t>
  </si>
  <si>
    <t>Mărfuri şi servicii neatribuite altor alineate</t>
  </si>
  <si>
    <t>45</t>
  </si>
  <si>
    <t>Prime de asigurare obligatorie de asistenta medicala achitate de patroni</t>
  </si>
  <si>
    <t>Prime de  asigurare obligatorie de asistenţă medicală achitate de patroni  în teritoriul ţării</t>
  </si>
  <si>
    <t>Îndemnizații achitate la încetarea raporturilor de muncă</t>
  </si>
  <si>
    <t>31</t>
  </si>
  <si>
    <t xml:space="preserve">Îndemnizații pentru incapacitatea temporară de muncă achitate din mijloacele financiare ale angajatorului </t>
  </si>
  <si>
    <t>33</t>
  </si>
  <si>
    <t>Contribuţii de asigurări sociale  de stat obligatorii</t>
  </si>
  <si>
    <t>Lucrări de  informatică şi de calcul</t>
  </si>
  <si>
    <t>Prime de asigurare obligatorie  de asistenţă medicală achitate de patroni  în interiorul ţării</t>
  </si>
  <si>
    <t>Procurarea  mijloacelor fixe</t>
  </si>
  <si>
    <t>Servicii de stat cu destinație generală</t>
  </si>
  <si>
    <t>1</t>
  </si>
  <si>
    <t>Reglementare prin licenţiere</t>
  </si>
  <si>
    <t xml:space="preserve">1. Implementarea politicii statului privind reglementarea prin licenţiere a activităţii de întreprinzător; 
2. Asigurarea recepţionării anuale a minim 40% din declaraţiile/cererile pentru eliberarea, prelungirea şi reperfectarea licenţei prin Serviciul „e-Licenţiere”;
3. Asigurarea verificării anual, prin intermediul ghișeului unic a 60% din actele permisive şi confimative pasibile anexării la declaraţia/cererea pentru eliberarea/prelungirea şi reperfectarea licenţei.
</t>
  </si>
  <si>
    <t>Rezultat</t>
  </si>
  <si>
    <t>1. Ponderea declaraţiilor, cererilor recepţionate prin Serviciul "e-Licenţiere"</t>
  </si>
  <si>
    <t>2. Ponderea actelor permisive şi confimative verificate prin intermediul ghişeului unic</t>
  </si>
  <si>
    <t>1. Numărul titularilor de licenţă</t>
  </si>
  <si>
    <t>2. Numărul licenţe eliberate şi prelungite, total</t>
  </si>
  <si>
    <t xml:space="preserve"> - inclusiv, întreprinderilor nou-create</t>
  </si>
  <si>
    <t xml:space="preserve">3. Numărul licenţelor reperfectate </t>
  </si>
  <si>
    <t>4. Numărul de excluderi/includeri a unităţilor de transport în anexele la licenţe</t>
  </si>
  <si>
    <t xml:space="preserve">5. Numărul de prescripţii emise </t>
  </si>
  <si>
    <t xml:space="preserve">6. Numărul decizii de suspendare temporară a licenţei </t>
  </si>
  <si>
    <t xml:space="preserve">7. Numărul de decizii de retragere a licenţei </t>
  </si>
  <si>
    <t>8. Numărul de autorizaţii eliberate pentru import/export în regim preferenţial</t>
  </si>
  <si>
    <t>9. Numărul de controale inopinate efectuate</t>
  </si>
  <si>
    <t>10. Numărul de controale planificate efectuate</t>
  </si>
  <si>
    <t>1. Durata medie a executării declaraţiei de eliberare/prelungire a licenţei</t>
  </si>
  <si>
    <t>2. Durata medie a executării cererii de reperfectare a licenţei</t>
  </si>
  <si>
    <t>Dinamica numarului de intreprinderi mici și mijlocii</t>
  </si>
  <si>
    <t>Dinamica nivelului veniturilor din vinzari</t>
  </si>
  <si>
    <t>Rezultatul financiar al dezvoltarii economice pe sector</t>
  </si>
  <si>
    <t>1. Majorarea numărului de întrepinderi mici şi mijlocii în mediu cu 4 % anual; 
2. Majorarea numărului de angajaţi în sectorul IMM cu 5% anual; 
3. Sporirea cifrei de afaceri în mediu cu 4% anual.</t>
  </si>
  <si>
    <t>Dinamica numarului de personal angajat</t>
  </si>
  <si>
    <t>Numărul de locuri de muncă noi create în cadrul business incubatoarelor</t>
  </si>
  <si>
    <t>Numărul de persoane instruite (GEA)</t>
  </si>
  <si>
    <t>Numărul de persoane instruite în cadrul "PARE 1+1"</t>
  </si>
  <si>
    <t>Cereri de finanţare înaintate în cadrul "PARE 1+1"</t>
  </si>
  <si>
    <t>mii persoane</t>
  </si>
  <si>
    <t>Numărul de tineri instruiţi în cadrul PNAET</t>
  </si>
  <si>
    <t>o17</t>
  </si>
  <si>
    <t>numar</t>
  </si>
  <si>
    <t>Numarul expozitiilor peste hotare cu participarea companiilor autohtone</t>
  </si>
  <si>
    <t>Numărul companiilor autohtone participante la schema de granturi de cofinanțare întru sporirea competitivității întreprinderilor la export</t>
  </si>
  <si>
    <t>număr</t>
  </si>
  <si>
    <t>Numărul de proiecte finanțate prin intermediul liniei de credit pentru companiile orientate spre export</t>
  </si>
  <si>
    <t>Numărul de vizite organizate pentru investitorii străini în contextul la Zona de Liber Schimb Aprofundat și Cuprinzător</t>
  </si>
  <si>
    <t>Numărul parcurilor industriale susținute în cadrul Proiectului UNIDO și IFC</t>
  </si>
  <si>
    <t>Numărul de participanți la evenimentele organizate în contextul ZLSAC</t>
  </si>
  <si>
    <t>Măsuri în domeniul  standartizării, metrologiei şi protecţiei consumatorilor</t>
  </si>
  <si>
    <r>
      <t xml:space="preserve">III. CHELTUIELI                                                                                                                                                                                                                                                                       </t>
    </r>
    <r>
      <rPr>
        <sz val="12"/>
        <rFont val="Times New Roman"/>
        <family val="1"/>
        <charset val="204"/>
      </rPr>
      <t>mii lei</t>
    </r>
  </si>
  <si>
    <t xml:space="preserve">Retribuirea   muncii                                                                                                                                                                                                                                           </t>
  </si>
  <si>
    <t>113</t>
  </si>
  <si>
    <t>inclusiv pe tip, capitol şi paragraf</t>
  </si>
  <si>
    <t>Autorităţile administrative din cadrul ministerelor</t>
  </si>
  <si>
    <t>Retribuire muncii</t>
  </si>
  <si>
    <t>Salariu funcţiei</t>
  </si>
  <si>
    <t>Sporurile la salariu funcţiei</t>
  </si>
  <si>
    <t>Retriburiea complimentară la salariu funcţiei</t>
  </si>
  <si>
    <t>Ajutorul material</t>
  </si>
  <si>
    <t>Premierile</t>
  </si>
  <si>
    <t>Rechizite de birou,materiale şi obiecte de uz gospodăresc</t>
  </si>
  <si>
    <t>Medicamente si materiale pentru pansamente</t>
  </si>
  <si>
    <t>Servicii de telecomunicaţie şi de poştă</t>
  </si>
  <si>
    <t>Inventarul moale si echipamentul</t>
  </si>
  <si>
    <t>Formarea profesionala</t>
  </si>
  <si>
    <t>Serviciile editoriale</t>
  </si>
  <si>
    <t>Chieltuieli de protocol</t>
  </si>
  <si>
    <t>Paza interdepartamentala</t>
  </si>
  <si>
    <t>Lucrării de informatică şi calcul</t>
  </si>
  <si>
    <t>Deplasări în interes de servicii</t>
  </si>
  <si>
    <t>Deplasării peste hotare</t>
  </si>
  <si>
    <t>Prime de asigurare obligatorie de asistenţa medicală achitate de patron</t>
  </si>
  <si>
    <t>Transferurii catre populatie</t>
  </si>
  <si>
    <t>Indemnizatii achitate la incetarea raporturilor de munca</t>
  </si>
  <si>
    <t>Indemnizatii pentru incapacitatea temporara de munca achitate din mijloacele financiare ale angajatorului</t>
  </si>
  <si>
    <t>Autoritatile administrative din cadrul ministerelor</t>
  </si>
  <si>
    <t>Medicamente si materiale pentru pansament</t>
  </si>
  <si>
    <t>Masuri aferente privatizarii si postprivatizarii</t>
  </si>
  <si>
    <t xml:space="preserve">1. Majorarea ponderii agenţilor economici şi persoanelor fizice care cunosc riscurile privind obiectele industriale periculoase  cu 5 % anual, întru diminuarea riscurilor de avarii industriale și catastrofe cu caracter tehnogen;
2. Micșorarea ponderii instalaţiilor tehnice din zona de risc cu 10 % către anul 2017 față de anul 2014, prin intensificarea evaluării riscurilor prin estimarea probabilităţii și gravităţii accidentelor tehnologice și intensificarea măsurilor de prevenire a acestora.
</t>
  </si>
  <si>
    <t>Mijloace speciale ale instituţiilor publice</t>
  </si>
  <si>
    <t xml:space="preserve">Mijloace speciale </t>
  </si>
  <si>
    <t>Măsuri în domeniul supravegherii tehnice a obiectelor industriale periculoase</t>
  </si>
  <si>
    <t>3</t>
  </si>
  <si>
    <t>Enegrie electrică</t>
  </si>
  <si>
    <t>Gaze</t>
  </si>
  <si>
    <t>Inventar moale şi echipament</t>
  </si>
  <si>
    <t>Reparaţii curente ale cladirilor şi încaperilor</t>
  </si>
  <si>
    <t>Paza interdepartamentală</t>
  </si>
  <si>
    <t>Apa şi canalizare</t>
  </si>
  <si>
    <t>Autorităţili administrative din cadrul ministerilor</t>
  </si>
  <si>
    <t>Activităţi de eficienţa energetică</t>
  </si>
  <si>
    <t>Reparatii curente ale  cladirilor si incaperilor</t>
  </si>
  <si>
    <t>Proiectul "Reabilitarea reţelilor electrice"</t>
  </si>
  <si>
    <t>Investiţii capitale</t>
  </si>
  <si>
    <t>Investiţii capitale in construcţia altor obiecte</t>
  </si>
  <si>
    <t>Transferuri capitale pentru proiecte finanţate din surse externe</t>
  </si>
  <si>
    <t>Contributia din granturi externe</t>
  </si>
  <si>
    <t>Contribuţia din credite externe</t>
  </si>
  <si>
    <t>Alte venituri din activitatea de intreprinzator şi din proprietate</t>
  </si>
  <si>
    <t>Dobînzi aferente soldurilor mijloacelor băneşti la conturile bancare ale proiectelor din surse externe</t>
  </si>
  <si>
    <t>Granturi interne</t>
  </si>
  <si>
    <t>Granturi externe</t>
  </si>
  <si>
    <t>Granturi externe pentru instituţii publice</t>
  </si>
  <si>
    <t>Surse interne de finanţare</t>
  </si>
  <si>
    <t>Diferenţa de curs</t>
  </si>
  <si>
    <t>Activităţi de eficienta energetică</t>
  </si>
  <si>
    <t>Proiectul "Sporirea  capacităcilor în domeniul eficienţii a resurselor regenerabile în sectorul energetic"</t>
  </si>
  <si>
    <t>Autorităţile administrative din cadrul ministerilor</t>
  </si>
  <si>
    <t>Transferuri capitale în interiorul ţării</t>
  </si>
  <si>
    <t>Alte transferuri de capital  în interiorul ţării</t>
  </si>
  <si>
    <t>Transferuri capitale pentru procurarea tehnicii şi utilajului</t>
  </si>
  <si>
    <t>Contribuţia Guvernului şi autorităţilor publice</t>
  </si>
  <si>
    <t>Contribuţia din granturi externe</t>
  </si>
  <si>
    <t>Răscumpararea activelor nefinanciare</t>
  </si>
  <si>
    <t xml:space="preserve">                                                                                                    </t>
  </si>
  <si>
    <t>Diferenta de curs</t>
  </si>
  <si>
    <t>Proiectul "Reforma sectorului energetic şi sporirea eficienţei în sectorul energeticii"</t>
  </si>
  <si>
    <t>Transferuri capitale oentru implementarea proiectelor finanţate din  surse externe</t>
  </si>
  <si>
    <t>Proiectul "Politici intelegente de Cluster pentru Europa de Sud Est"</t>
  </si>
  <si>
    <t>Contrebuţia Guvernului şu autorităţilor publice</t>
  </si>
  <si>
    <t>Adoptarea standardelor europene în calitate de naţionale</t>
  </si>
  <si>
    <t>Dezvoltarea sistemului naţional de metrologie şi standardizare</t>
  </si>
  <si>
    <t>Activităţi de acreditare şi de    eveluarea conformităţii</t>
  </si>
  <si>
    <t>Articole publicate, rezultate din activitatea de cercetare, bazata pe brevete sau inventii proprii</t>
  </si>
  <si>
    <t>Numarul de etaloane nationale modernizate, aprobate annual</t>
  </si>
  <si>
    <t>Numărul de audite ale COOMET efectuate</t>
  </si>
  <si>
    <t>Asigurarea atragerii investițiilor si sporirea volumului exportului</t>
  </si>
  <si>
    <t>Promovarea și dezvoltarea unor politici economice şi programe eficiente menite să asigure o creştere calitativă.</t>
  </si>
  <si>
    <t>Gradul de realizare a Programului National pentru Eficienta Energetica 2011-2020</t>
  </si>
  <si>
    <t xml:space="preserve">                           </t>
  </si>
  <si>
    <t>58</t>
  </si>
  <si>
    <t>2</t>
  </si>
  <si>
    <t>Fortificarea securităţii energetice a ţării şi reducerea dependenţei de un singur furnizor de gaze naturale</t>
  </si>
  <si>
    <t xml:space="preserve">1. Majorarea ponderii energiei regenerabile în totalul mix-ului energetic pînă la 16,5% către anul 2017;
2. Implementarea politicii statului și supravegherea evoluției in domeniul eficientei energetice si surselor de energie regenerabila pe parcursul anilor 2015-2017.
</t>
  </si>
  <si>
    <t>telefon</t>
  </si>
  <si>
    <t xml:space="preserve">Numărul de intercomparări la nivel regional, la care participă INM </t>
  </si>
  <si>
    <t>Program</t>
  </si>
  <si>
    <t>Subprogram</t>
  </si>
  <si>
    <t>Scop</t>
  </si>
  <si>
    <t xml:space="preserve">Rezultat  </t>
  </si>
  <si>
    <t xml:space="preserve">Produs </t>
  </si>
  <si>
    <t>Total</t>
  </si>
  <si>
    <t>Denumire</t>
  </si>
  <si>
    <t>Cod</t>
  </si>
  <si>
    <t>mii lei</t>
  </si>
  <si>
    <t>Tip</t>
  </si>
  <si>
    <t>Articol</t>
  </si>
  <si>
    <t>Alineat</t>
  </si>
  <si>
    <t>Componenta de baza</t>
  </si>
  <si>
    <t>Mijloace speciale</t>
  </si>
  <si>
    <t>Fonduri speciale</t>
  </si>
  <si>
    <t>Proiecte finantate din surse externe</t>
  </si>
  <si>
    <t>Obiective</t>
  </si>
  <si>
    <t>2016 estimat</t>
  </si>
  <si>
    <t>estimat</t>
  </si>
  <si>
    <t>aprobat</t>
  </si>
  <si>
    <t>executat</t>
  </si>
  <si>
    <t>Autoritatea publică</t>
  </si>
  <si>
    <t>Eficiență</t>
  </si>
  <si>
    <t>Unitatea de măsură</t>
  </si>
  <si>
    <t>a. Venituri, total</t>
  </si>
  <si>
    <t>II. RESURSE</t>
  </si>
  <si>
    <t>III. CHELTUIELI</t>
  </si>
  <si>
    <t>Sold la începutul perioadei</t>
  </si>
  <si>
    <t>Sold la sfîrşitul perioadei</t>
  </si>
  <si>
    <t>Capitol/grupa principală</t>
  </si>
  <si>
    <t>Paragraf/grupa</t>
  </si>
  <si>
    <t>TOTAL (a+b)</t>
  </si>
  <si>
    <t>Conducător</t>
  </si>
  <si>
    <t>Șeful subdiviziunii responsabile de planificarea bugetului</t>
  </si>
  <si>
    <t>Șeful subdiviziunii responsabile de politici</t>
  </si>
  <si>
    <t>(semnătura)</t>
  </si>
  <si>
    <t>(Nume, prenume)</t>
  </si>
  <si>
    <t>Data prezentării</t>
  </si>
  <si>
    <t xml:space="preserve">telefon </t>
  </si>
  <si>
    <t>Grupa principală</t>
  </si>
  <si>
    <t>Grupa</t>
  </si>
  <si>
    <t>inclusiv pe tip, capitol și paragraf</t>
  </si>
  <si>
    <t>inclusiv pe tip, grupă principală și grupă</t>
  </si>
  <si>
    <t>I. A.  INFORMAȚIE GENERALĂ</t>
  </si>
  <si>
    <t>I. B.  INDICATORI DE PERFORMANȚĂ</t>
  </si>
  <si>
    <t xml:space="preserve">b. Surse de finanțare, total </t>
  </si>
  <si>
    <t>X</t>
  </si>
  <si>
    <t>Instituție</t>
  </si>
  <si>
    <t>Descriere succintă a subprogramului</t>
  </si>
  <si>
    <t>x</t>
  </si>
  <si>
    <t xml:space="preserve">Venituri generale (egala cu suma din cheltuieli, total la componenta de bază) </t>
  </si>
  <si>
    <t>2013 executat</t>
  </si>
  <si>
    <t>2017 estimat</t>
  </si>
  <si>
    <t>Ministerul Economiei</t>
  </si>
  <si>
    <t>Servicii de stat cu destinaţie generală</t>
  </si>
  <si>
    <t xml:space="preserve"> 1</t>
  </si>
  <si>
    <t>Organe administrative</t>
  </si>
  <si>
    <t>10</t>
  </si>
  <si>
    <t>Servicii generale economice şi comerciale</t>
  </si>
  <si>
    <t xml:space="preserve"> 50</t>
  </si>
  <si>
    <t>Politici şi management în domeniul macroeconomic şi de dezvoltare a economiei</t>
  </si>
  <si>
    <t xml:space="preserve">1. Realizarea Planului de activitate al Ministerului Economiei la nivel de 90% anual;
2. Asigurarea transparenţei în procesul decizional al Ministerului;
3. Asigurarea dezvoltării profesionale continuă a fiecărui angajat cu cel puțin 40 de ore anual.
</t>
  </si>
  <si>
    <t>Subprogramul cuprinde activităţile aparatului central al Ministerului Economiei în vederea elaborării, promovării şi implementării politicilor şi programelor economice prin optimizarea cadrului de reglementare a activităţii de întreprinzător, constituirea premiselor pentru dezvoltarea mediului de afaceri, dezvoltarea tehnologică şi asigurarea competitivităţii, crearea unui mediu investiţional atractiv, precum şi prin cooperare economică internaţională.</t>
  </si>
  <si>
    <t>Gradul de realizare a Planului de activitate a Ministerului Economiei</t>
  </si>
  <si>
    <t>Gradul de armonizare a legislatiei la prevederile UE</t>
  </si>
  <si>
    <t>r1</t>
  </si>
  <si>
    <t>r2</t>
  </si>
  <si>
    <t>%</t>
  </si>
  <si>
    <t>Rapoarte privind analiza si evaluarea tendintelor de dezvoltare social-economica in domeniile de competenta</t>
  </si>
  <si>
    <t>Numarul actelor normative elaborate, total</t>
  </si>
  <si>
    <t>Numarul proiectelor de legi</t>
  </si>
  <si>
    <t>Numarul proiectelor de hotariri de Guvern</t>
  </si>
  <si>
    <t>Numarul de decizii semnate in cadrul sedintelor Consiliului Economic al CSI</t>
  </si>
  <si>
    <t>Numarul de protocoale semnate in cadrul sedintelor Comisiilor interguvernamentale pentru colaborare economica, comerciala, stiintifica si tehnica</t>
  </si>
  <si>
    <t>Numarul angajatilor instruiti pe intern</t>
  </si>
  <si>
    <t>Ponderea actelor normative consultate public in total acte elaborate</t>
  </si>
  <si>
    <t>Rata fluctuatiei personalului</t>
  </si>
  <si>
    <t>o1</t>
  </si>
  <si>
    <t>o2</t>
  </si>
  <si>
    <t>o3</t>
  </si>
  <si>
    <t>o4</t>
  </si>
  <si>
    <t>o5</t>
  </si>
  <si>
    <t>o6</t>
  </si>
  <si>
    <t>o7</t>
  </si>
  <si>
    <t>e1</t>
  </si>
  <si>
    <t>e2</t>
  </si>
  <si>
    <t>nr.</t>
  </si>
  <si>
    <t>Alte servicii legate de activitatea economică</t>
  </si>
  <si>
    <t>19</t>
  </si>
  <si>
    <t>03</t>
  </si>
  <si>
    <t>Servicii generale economice și comerciale</t>
  </si>
  <si>
    <t>50</t>
  </si>
  <si>
    <t>02</t>
  </si>
  <si>
    <t>Promovarea exporturilor</t>
  </si>
  <si>
    <t>Export fata de anul precedent</t>
  </si>
  <si>
    <t>Investitii in active materiale pe termen lung fata de anul precedent</t>
  </si>
  <si>
    <t>Numarul granturilor de co-finantare acordate</t>
  </si>
  <si>
    <t>Numarul de laboratoare metrologice echipate</t>
  </si>
  <si>
    <t>Numarul inspectiilor efectuate pe companie</t>
  </si>
  <si>
    <t>Numarul serviciilor de etalonare acordate de catre INSM</t>
  </si>
  <si>
    <t>o12</t>
  </si>
  <si>
    <t>o13</t>
  </si>
  <si>
    <t>o14</t>
  </si>
  <si>
    <t>o15</t>
  </si>
  <si>
    <t xml:space="preserve">nr. </t>
  </si>
  <si>
    <t xml:space="preserve">e2 </t>
  </si>
  <si>
    <t xml:space="preserve">e3 </t>
  </si>
  <si>
    <t xml:space="preserve"> 3</t>
  </si>
  <si>
    <t xml:space="preserve"> 4</t>
  </si>
  <si>
    <t>Susţinerea intreprindelor mici şi mijlocii</t>
  </si>
  <si>
    <t>Susținerea dezvoltării sectorului întreprinderilor mici și mijlocii</t>
  </si>
  <si>
    <t>Subprogramul presupune activităţi orientate spre dezvoltarea întreprinderilor mici şi mijlocii prin promovarea dialogului public-privat şi a culturii antreprenoriale, consolidarea Fondului de stat de Garantare a Creditelor, dezvoltarea infrastructurii de suport în afaceri şi implementarea programelor de suport antreprenorial care au scopul de a facilita accesul la finanţare şi spori abilităţile antreprenoriale. În rezultat, se aşteaptă o creştere a numărului de locuri de muncă şi extinderea ariei de creare şi funcţionare a IMM-urilor pe întreg teritoriul ţării. Subprogramul este implementat de către Organizaţia pentru Dezvoltarea Sectorului Întreprinderilor Mici şi Mijlocii, în colaborare cu Ministerul Economiei.</t>
  </si>
  <si>
    <t>Dinamica numarului de garantii active</t>
  </si>
  <si>
    <t>Volumul creditelor garantate</t>
  </si>
  <si>
    <t>Numarul de incubatoare create</t>
  </si>
  <si>
    <t>IMM sustinute pentru participare la expozitii</t>
  </si>
  <si>
    <t>Numarul de premii acordate în cadrul concursului ”Cel mai bun antreprenor din sectorul IMM"</t>
  </si>
  <si>
    <t>Numarul de participanti la Conferinta IMM</t>
  </si>
  <si>
    <t>Proiecte investitionale finantate in cadrul "PARE 1+1"</t>
  </si>
  <si>
    <t>Volumul investitiilor efectuate in cadrul "PARE 1+1"</t>
  </si>
  <si>
    <t>Finantare nerambursabila in cadrul 'PARE 1+1"</t>
  </si>
  <si>
    <t>Total persoane consultate</t>
  </si>
  <si>
    <t>Numarul de intreprinderi incubate</t>
  </si>
  <si>
    <t xml:space="preserve">o2 </t>
  </si>
  <si>
    <t xml:space="preserve">o3 </t>
  </si>
  <si>
    <t xml:space="preserve">o4 </t>
  </si>
  <si>
    <t xml:space="preserve">o5 </t>
  </si>
  <si>
    <t xml:space="preserve">o7 </t>
  </si>
  <si>
    <t xml:space="preserve">o9 </t>
  </si>
  <si>
    <t>o10</t>
  </si>
  <si>
    <t>o16</t>
  </si>
  <si>
    <t>o18</t>
  </si>
  <si>
    <t>mil. lei</t>
  </si>
  <si>
    <t>Corelatia dintre costul garantiilor si valoarea creditelor disbursate</t>
  </si>
  <si>
    <t>Corelatia dintre volumul investitiilor efectuate si finantarea nerambursabila acordata</t>
  </si>
  <si>
    <t>coeficient</t>
  </si>
  <si>
    <t xml:space="preserve">e1 </t>
  </si>
  <si>
    <t>Reglementarea eficientă a activităţii de întreprinzător prin licenţiere.</t>
  </si>
  <si>
    <t>Raport de audit al Proiectului UE "Politici intelegente de cluster in Europa de Sud-Est"</t>
  </si>
  <si>
    <t xml:space="preserve">r1 </t>
  </si>
  <si>
    <t xml:space="preserve">r2 </t>
  </si>
  <si>
    <t xml:space="preserve">o1 </t>
  </si>
  <si>
    <t xml:space="preserve">o6 </t>
  </si>
  <si>
    <t xml:space="preserve">o8 </t>
  </si>
  <si>
    <t>o11</t>
  </si>
  <si>
    <t xml:space="preserve">Protecţia consumatorilor </t>
  </si>
  <si>
    <t xml:space="preserve"> 8</t>
  </si>
  <si>
    <t>Asigurarea protecției drepturilor consumatorului</t>
  </si>
  <si>
    <t xml:space="preserve">1. Menținerea ponderii cazurilor de produse neconforme identificate din numărul total de controale la nivelul de 80% pînă în anul 2017;
2. Dezvoltarea capacităţii decizionale a consumatorului prin educarea şi informarea acestora;
3. Fortificarea capacităţilor inspectorilor prin instruirea a 100% din personal pînă în anul 2017.
</t>
  </si>
  <si>
    <t>Subprogramul dat include activitățile de supraveghere a pieții privind corespunderea produselor plasate şi a serviciilor prestate pe piaţă cu cerințele prescrise și/sau declarate, la toate etapele ciclului vital a produsului și/sau serviciului în vederea protecţiei populaţiei, precum și eficientizarea activităţilor ce ţin de informarea şi educarea consumatorilor. Autoritatea responsabile de implementarea acțiunilor este Agenţia pentru Protecţia Consumatorilor, din subordinea Ministerului Economiei.</t>
  </si>
  <si>
    <t>Ponderea cazurilor depistate a produselor neconforme din numarul total de controale efectuate</t>
  </si>
  <si>
    <t>Numarul de controale efectuate, total</t>
  </si>
  <si>
    <t>Numarul controalelor efectuate conform Programului activitatii de control</t>
  </si>
  <si>
    <t>Numarul controalelor efectuate la solicitarea organelor ierarhic superioare, consumatorlor si altor solicitari</t>
  </si>
  <si>
    <t>Campanii de informare a consumatorilor</t>
  </si>
  <si>
    <t>Pliante informative diseminate, total</t>
  </si>
  <si>
    <t>Vizite consultative efectuate, total</t>
  </si>
  <si>
    <t>Ghiduri, brosuri distribuite consumatorilor</t>
  </si>
  <si>
    <t>Numărul angajaților Agenției pentru Protecția Consumatorilor instruiți</t>
  </si>
  <si>
    <t>Controale efectuate de un inspector pe parcursul anului</t>
  </si>
  <si>
    <t>Administrarea patrimoniului de stat</t>
  </si>
  <si>
    <t xml:space="preserve"> 9</t>
  </si>
  <si>
    <t>Administrarea eficientă şi deetatizarea proprietăţii publice de stat</t>
  </si>
  <si>
    <t>Venituri incasate la bugetul in rezultatul privatizarii</t>
  </si>
  <si>
    <t>Venituri incasate la bugetul de stat (defalcari din profitul net al intreprinderilor de stat, dividende aferente cotei de participare a statului in societatile</t>
  </si>
  <si>
    <t>Numarul de parteneriate public-private create</t>
  </si>
  <si>
    <t>Numarul intreprinderilor de stat (supuse/pasibile privatizarii)</t>
  </si>
  <si>
    <t>Numarul societatilor pe actiuni cu cota de stat (supuse/pasibile privatizarii)</t>
  </si>
  <si>
    <t>Numarul complexelor de bunuri/constructii nefinalizate supuse privatizarii</t>
  </si>
  <si>
    <t>Numarul total al bunurilor proprietate publica de stat deetatizate</t>
  </si>
  <si>
    <t>Numarul intreprinderilor restructurate (asanarea financiara sau lichidarea)</t>
  </si>
  <si>
    <t>Volumul investitiilor private atrase pentru dezvoltarea parcurilor industriale</t>
  </si>
  <si>
    <t>Cresterea numarului de intreprinderi care activeaza cu profit</t>
  </si>
  <si>
    <t>Numarul intreprinderilor reorganizate (comasare, fuziune)</t>
  </si>
  <si>
    <t xml:space="preserve">r3 </t>
  </si>
  <si>
    <t xml:space="preserve">r4 </t>
  </si>
  <si>
    <t>Securitate industrială</t>
  </si>
  <si>
    <t>11</t>
  </si>
  <si>
    <t>Asigurarea securității industriale a obiectelor industrial periculoase</t>
  </si>
  <si>
    <t>Subprogramul include activităţi de control şi supraveghere tehnică de stat, în scopul verificării condiţiilor de securitate a obiectelor industrial periculoase, executarea cercetării tehnice a cauzelor avariilor şi catastrofelor cu caracter tehnogen, produse la obiectele industrial periculoase. Responsabil de implementare este Inspectoratul Principal de Stat pentru Supraveghere Tehnică a Obiectelor Industriale Periculoase din subordinea Ministerului Economiei.</t>
  </si>
  <si>
    <t>Ponderea instalatiilor tehnice din zona de risc</t>
  </si>
  <si>
    <t>Ponderea agentilor economici si persoanelor fizice care cunosc riscurile</t>
  </si>
  <si>
    <t>Ponderea  incalcarilor depistate anterior înlăturate</t>
  </si>
  <si>
    <t>Numărul intreprinderilor verificate</t>
  </si>
  <si>
    <t>Numărul obiectelor verificate</t>
  </si>
  <si>
    <t>Numărul executărilor verificate de catre inspectia de ramura</t>
  </si>
  <si>
    <t>Numărul verificărilor mixte executate in grup</t>
  </si>
  <si>
    <t>Numărul vizitelor consultative efectuate</t>
  </si>
  <si>
    <t>Numărul de verificări și puneri în funcțiune a obiectelor sezoniere</t>
  </si>
  <si>
    <t>Numărul de rapoarte privind aprecierea criteriului de evaluare corespunderii riscului a obiectului întreprinderii</t>
  </si>
  <si>
    <t>Numărul de controale efectuate de un inspector pe parcursul unui an</t>
  </si>
  <si>
    <t>Complexul pentru combustibil şi energie</t>
  </si>
  <si>
    <t>16</t>
  </si>
  <si>
    <t>Activităţi şi servicii în complexul pentru combustibil şi energie neatribuite la alte grupe</t>
  </si>
  <si>
    <t>Dezvoltarea sectorului energetic</t>
  </si>
  <si>
    <t xml:space="preserve"> 58</t>
  </si>
  <si>
    <t>Politici şi management în sectorul energetic</t>
  </si>
  <si>
    <t>Implementarea eficientă a politicii statului in domeniul eficienței energetice și al surselor de energie regenerabilă</t>
  </si>
  <si>
    <t>Subprogramul este orientat spre elaborarea si implementarea politicilor în domeniul energetic si monitorizarea implementării acestora. Principalele activități se refera la funcționarea Agenției pentru Eficiență Energetică și Centrului Unic de Informare a investitorilor în domeniul surselor de energie regenerabilă și eficienței energetice, implementarea Strategiei de comunicare în domeniul eficienței energetice și surselor de energie regenerabilă, instruirea si perfecționarea profesională anuală a specialiștilor în domeniul energetic, finanțarea serviciilor de auditare energetica pentru obiectivele publice, dezvoltarea bazei de date în domeniul surselor de energie regenerabilă și eficienței energetice, elaborarea unui cadru normativ și a studiilor relevante în domeniul dat, precum și elaborarea şi adoptarea standardelor şi normativelor tehnice în domeniul energetic, armonizate la cerinţele standardelor europene. Responsabili de realizarea acțiunilor sunt Ministerul Economiei, Agenția pentru Eficiență Energetică, Inspectoratul Energetic de Stat.</t>
  </si>
  <si>
    <t>Gradul de asigurare a APL de nivel I cu manageri energetici (35 manageri anual)</t>
  </si>
  <si>
    <t>Numarul personalului AEE instruiti privind masurile de eficienta energetica si valorificarea surselor de energie regenerabila</t>
  </si>
  <si>
    <t>Numărul auditorilor energetici instruiti</t>
  </si>
  <si>
    <t>Numărul managerilor energetici instruiti</t>
  </si>
  <si>
    <t>Numărul de evenimente pentru promovarea eficientei energetice si utilizarea surselor de energie regenerabila organizate</t>
  </si>
  <si>
    <t>Numărul actelor normative, documentelor de politici, ghiduri in domeniul EE si SRE elaborate si aprobate</t>
  </si>
  <si>
    <t>Numarul de participanți la evenimente</t>
  </si>
  <si>
    <t>Numarul de materiale, articole, broșuri și pliante editate și tiraje</t>
  </si>
  <si>
    <t>Numarul de planuri locale de actiune in domeniul eficientei energetice elaborate de APL și coordonate de către AEE</t>
  </si>
  <si>
    <t>Numarul de evaluatori energetici instruiti</t>
  </si>
  <si>
    <t>Numarul administratorilor de cladiri instruiti</t>
  </si>
  <si>
    <t>Numarul inspectilor sistemelor de incalzire si climatizare instruiti</t>
  </si>
  <si>
    <t>Numarul de audite energetice efectuate</t>
  </si>
  <si>
    <t>Numarul de module noi ale bazei de date in domeniul eficientei energetice si surselor de energie regenerabila (cu transpunere in sistemul de date)</t>
  </si>
  <si>
    <t xml:space="preserve">Nr. standardelor şi normativelor tehnice elaborate </t>
  </si>
  <si>
    <t>Costul per specialist instruit</t>
  </si>
  <si>
    <t>Costul mediu per serviciu de auditare energetica</t>
  </si>
  <si>
    <t>mii unitați</t>
  </si>
  <si>
    <t>mii lei per unitate</t>
  </si>
  <si>
    <t>Produs</t>
  </si>
  <si>
    <t xml:space="preserve"> 2</t>
  </si>
  <si>
    <t>km</t>
  </si>
  <si>
    <t>Reţele electrice</t>
  </si>
  <si>
    <t>Fortificarea securităţii energetice a ţării si asigurarea fiabilă cu energie electrică a consumatorilor</t>
  </si>
  <si>
    <t xml:space="preserve">1. Sporirea eficienţei reţelelor electrice de transport prin reducerea pierderilor de energie electrică pînă la 2,8% către anul 2017;
2. Sporirea securității energetice prin construcția liniilor electrice de interconexiune cu UE.
</t>
  </si>
  <si>
    <t>Acest subprogram presupune reabilitarea reţelelor electrice de transport pentru consolidarea sistemului de aprovizionare cu energie electrică a consumatorilor, integrarea în piaţa energetică a UE și construcția liniilor electrice de interconexiune cu România pentru sporirea securității energetice a ţării. Activitățile vor fi implementate de către Ministerul Economiei și ÎS „Moldelectrica”.</t>
  </si>
  <si>
    <t>Pierderi de energie electrica in retelele de transport reduse</t>
  </si>
  <si>
    <t>Lungimea retelelor electrice de transport reabilitate</t>
  </si>
  <si>
    <t>Numarul unitatilor de utilaj electric instalat/inlocuit</t>
  </si>
  <si>
    <t>Instalatii de distributie 10 kV reconstruite</t>
  </si>
  <si>
    <t>Documentatia de proiect pentru constructia liniei electrice aeriene 400 kV ”Balti-Suceava" elaborata</t>
  </si>
  <si>
    <t>Studiu de fezabilitate privind constructia liniei electrice aeriene de 400 kV "Balti-Suceava" actualizat</t>
  </si>
  <si>
    <t xml:space="preserve">Numarul substantiilor total sau parțial reconstruite (din cele 45 obiecte) </t>
  </si>
  <si>
    <t>Eficienţă energetică şi surse regenerabile</t>
  </si>
  <si>
    <t xml:space="preserve">Sporirea eficienţei energetice prin realizarea măsurilor de eficientizare a consumului de energie şi valorificare surselor regenerabile de energie </t>
  </si>
  <si>
    <t>Subprogramul include activități de promovare a consumului eficient de energie și valorificare a surselor regenerabile de energie în sectoarele public şi privat. Realizarea acestor activități are loc prin intermediul Fondului pentru Eficiență Energetică, Agenţiei pentru Protecţia Consumatorilor şi Unității consolidate pentru implementarea și monitorizarea proiectelor în domeniul energetic.</t>
  </si>
  <si>
    <t>Ponderea energiei regenerabile in totalul mix-ului energetic (conform balantei energetice)</t>
  </si>
  <si>
    <t>Gradul de realizare a ToR-ului proiectului "Sporirea capacitatilor in doemniul eficientii a resurselor regenerabile in sectorul energetic"</t>
  </si>
  <si>
    <t>Proiecte de eficienta energetica si valorificare a surselor de energie regenerabila implementate</t>
  </si>
  <si>
    <t>Numarul de inspectii asupra produselor cu impact energetic efectuate</t>
  </si>
  <si>
    <t>Numarul de testari asupra produselor cu impact energetic efectuate</t>
  </si>
  <si>
    <t>Ponderea medie a mijloacelor financiare din Fondul pentru Eficienta Energetica alocate sectorului public</t>
  </si>
  <si>
    <t>Gradul de realizare a bugetului proiectului "Sporirea capacitatilor in doemniul eficientii a resurselor regenerabile in sectorul energetic"</t>
  </si>
  <si>
    <t>Reţelele termice</t>
  </si>
  <si>
    <t xml:space="preserve"> 5</t>
  </si>
  <si>
    <t xml:space="preserve">Restructurarea şi eficientizarea sistemului termoenergetic din mun. Chişinău </t>
  </si>
  <si>
    <t>Plan investitional pe termen scrut a SA "Termocom" elaborat</t>
  </si>
  <si>
    <t>Specificatii tehnice elaborate</t>
  </si>
  <si>
    <t>Intreprinderea termoenergetica nou creata</t>
  </si>
  <si>
    <t>Obiectivele renovate/modernizate la intreprinderile termoenergetice</t>
  </si>
  <si>
    <t>Setul de documente privind fuziunea SA "CET-1", SA "CET-2", si SA"Termocom" elaborat</t>
  </si>
  <si>
    <t>Raport final al Proiectului "Reforma proiectului energetic si sporirea eficientei in sectorul energetic" elaborat</t>
  </si>
  <si>
    <t>r3</t>
  </si>
  <si>
    <t>Asistență tehnică valorificată pentru modernizarea și optimizarea sistemelor de optimizare a sistemelor de furnizare a energiei termice din Chișinău</t>
  </si>
  <si>
    <t>Dezvoltarea industriei</t>
  </si>
  <si>
    <t xml:space="preserve"> 60</t>
  </si>
  <si>
    <t>Dezvoltarea clusterială a sectorului industrial</t>
  </si>
  <si>
    <t xml:space="preserve">Dezvoltarea reglementărilor tehnice naţionale_x000D_
</t>
  </si>
  <si>
    <t xml:space="preserve"> 68</t>
  </si>
  <si>
    <t>Dezvoltarea sistemului naţional de standardizare</t>
  </si>
  <si>
    <t>Dezvoltarea unui sistem de standardizare competitiv, modern şi armonizat la cerinţele şi practicile europene.</t>
  </si>
  <si>
    <t xml:space="preserve">1. Majorarea  ponderii standardelor naţionale armonizate cu cele europene şi internaţionale pînă la 60 % pînă în 2017;
2. Corelarea interesului naţional în domeniul standardizării cu lucrările de standardizare regională şi internaţională;
3. Sporirea gradului de conştientizare a beneficiilor standardizării şi de aplicare a standardelor;
4. Alinierea cadrului instituţional şi de procedură la regulile europene de standardizare.
</t>
  </si>
  <si>
    <t>Gradul de solicitare a standartelor nationale</t>
  </si>
  <si>
    <t>Ponderea standartelor adoptate din numărul total</t>
  </si>
  <si>
    <t>Ponderea standartelor depasite si conflictuale anuale</t>
  </si>
  <si>
    <t>Numărul standardelor internationale/ europene adoptate in calitate de standarde nationale</t>
  </si>
  <si>
    <t>Numărul standardelor depăşite şi conflictuale anulate</t>
  </si>
  <si>
    <t>Numărul proiectelor de standarde examinate şi votate</t>
  </si>
  <si>
    <t>Numărul standardelor regionale şi internaţionale preluate în Fondul Naţional de Standarde</t>
  </si>
  <si>
    <t>Numărul de evenimente de promovare organizate</t>
  </si>
  <si>
    <t>Acest subprogram include activităţi care ţin armonizarea  standardelor naţionale  cu cele europene/internaţionale, consolidarea cadrului instituţional în domeniul  standardizării, precum și sporirea gradului de conștientizare a beneficiarilor standardizării și de aplicare a standardelor. Responsabil de implementarea acţiunilor este Ministerul Economiei şi Institutul Naţional de Standardizare.</t>
  </si>
  <si>
    <t>Dezvoltarea sistemului naţional de metrologie</t>
  </si>
  <si>
    <t>Modernizarea continuă a Sistemului Naţional de Metrologie, inclusiv a Bazei Naţionale de Etaloane şi armonizarea cadrului instituţional</t>
  </si>
  <si>
    <t>Asigurarea trasabilităţii permanente a măsurărilor efectuate în RM la sistemul internaţional de unităţi, recunoaşterea internaţională a acestor măsurări şi publicarea tabelelor CMC (Calibration and Mesurement Capabilities)</t>
  </si>
  <si>
    <t>Dezvoltarea sistemului naţional de acreditare</t>
  </si>
  <si>
    <t>Îmbunătăţirea continuă a activităţilor  prestate de organismul naţional de acreditare în scopul recunoaşterii acreditării naţionale la nivel european şi internaţional</t>
  </si>
  <si>
    <t>Subprogramul se referă la activităţile ce ţin de armonizarea sistemului naţional de acreditare cu practicile Uniunii Europene şi dezvoltarea Centrului Național de Acreditare din Republica Moldova.</t>
  </si>
  <si>
    <t>Sistem de management implementat in cadrul CNA si conform cerintelor standartului SM SR EN ISO/CEI 17011:2006</t>
  </si>
  <si>
    <t>Centrul National de Acreditare creat</t>
  </si>
  <si>
    <t>Organisme de evaluare a conformitatii acreditate pe domenii noi</t>
  </si>
  <si>
    <t>Numarul de evaluatori instruiti in domenii noi de acreditare</t>
  </si>
  <si>
    <t xml:space="preserve">Numărul de participări la şedinţe in cadrul Cooperarii Europene de Acreditare, Asociatiei Internationale de Acreditare a Laboratoarelor, Forumului International de Acreditare, Consiliului Euro-Asiatic de Standardizare, Asociaţiei InterRegionale de Standardizare la care este membru    </t>
  </si>
  <si>
    <t>Numarul evaluatorilor instruiti privind procedurile EA</t>
  </si>
  <si>
    <t>Numarul testelor de competenta si compararilor interlaboratoare organizate</t>
  </si>
  <si>
    <t>Dezvoltarea şi implementarea politicii clusteriale de stat</t>
  </si>
  <si>
    <t>Subprogram dat presupune acţiunile instituţiilor responsabile de elaborarea, implementarea şi monitorizarea politicii de stat în domeniul dezvoltării clusterilor. Acesta include contribuţia de 10% din partea RM în implementarea Proiectului UE „Politici inteligente de cluster în Europa de Sud-Est”.</t>
  </si>
  <si>
    <t xml:space="preserve">Implementare integrală a activităţilor Proiectului „Politici inteligente de cluster în Europa de Sud-Est”  </t>
  </si>
  <si>
    <t>Memorandum de cooperare în domeniul iniţiativei clusteriale în ţările din Europa de Sud Est semnat</t>
  </si>
  <si>
    <t>Platforma IT de colaborare regională (Moldova-ţările SEE) creată</t>
  </si>
  <si>
    <t xml:space="preserve">Numărul sesiuni de instruire desfăşurate </t>
  </si>
  <si>
    <t xml:space="preserve">Numărul specialiştilor APC beneficiari </t>
  </si>
  <si>
    <t xml:space="preserve">Numărul evenimentelor de consultare organizate </t>
  </si>
  <si>
    <t>Volumul investitiilor atrase prin privatizare, total</t>
  </si>
  <si>
    <t xml:space="preserve">Numarul de programe locale de eficienta energetica elaborate și aprobate ale APL </t>
  </si>
  <si>
    <t xml:space="preserve">1. Implementarea conceptului privind restructurarea corporativă a sistemului centralizat de alimentare cu energie termică;
2. Reorganizarea prin fuziune a SA ”CET-1”, SA ”CET-2” și SA ”Termocom” și crearea noii întreprinderi termoenergetice pînă la finele anului 2014.
</t>
  </si>
  <si>
    <t>Aprobat:</t>
  </si>
  <si>
    <t>Formularul nr.1</t>
  </si>
  <si>
    <t>Conducătorul autorităţii publice centrale</t>
  </si>
  <si>
    <t>Aprobat</t>
  </si>
  <si>
    <t>prin Ordinul Ministerului Finanţelor</t>
  </si>
  <si>
    <t>(Semnatura)</t>
  </si>
  <si>
    <t>nr. 169 din 9 decembrie 2014</t>
  </si>
  <si>
    <t>L.Ş.</t>
  </si>
  <si>
    <t>"___"   ______________________2015</t>
  </si>
  <si>
    <t xml:space="preserve"> Buget pentru anul 2015 și estimări pe anii 2016-2017</t>
  </si>
  <si>
    <t>2014  aprobat/rectificat</t>
  </si>
  <si>
    <t>2015  aprobat</t>
  </si>
  <si>
    <t>2015 aprobat</t>
  </si>
  <si>
    <t>Reparaţii curente ale clădirilor şi încaperilor</t>
  </si>
  <si>
    <t>Aparatul central al ministerilor şi altor autorităţi administrative</t>
  </si>
  <si>
    <t>Aprobat :</t>
  </si>
  <si>
    <t>Conducătorul autorității publice  centrale</t>
  </si>
  <si>
    <t>prin Ordinul Ministrului Finanțelor</t>
  </si>
  <si>
    <t xml:space="preserve">                (semnătura)</t>
  </si>
  <si>
    <t>nr. 169 din 09 decembrie 2014</t>
  </si>
  <si>
    <t>"______" __________________ 2015</t>
  </si>
  <si>
    <t xml:space="preserve">         Buget pentru anul 2015 și estimări pe anii 2016-2017</t>
  </si>
  <si>
    <t>Subprogramul presupune activitățile de implementare a politicii statului privind reglementarea prin licențiere a activității de întreprinzător, care presupune eliberarea, prelungirea și reperfectarea licențelor și asigură respectarea condițiilor de licențiere în vederea excluderii prejudicierii drepturilor, intereselor legitime și sănătății cetățenilor, mediului înconjurător și securității statului. De asemenea, subprogramul are scopul de a facilita accesul on-line a solicitanților / titularilor de licență la serviciile oferite de Camera de Licențiere, prin consolidarea conlucrării cu autoritățile publice responsabile de domeniul dat.</t>
  </si>
  <si>
    <t>10 769,00</t>
  </si>
  <si>
    <t>10 900,0</t>
  </si>
  <si>
    <t>11 060,00</t>
  </si>
  <si>
    <t>11 000,00</t>
  </si>
  <si>
    <t>2 438,00</t>
  </si>
  <si>
    <t>2 380,00</t>
  </si>
  <si>
    <t>2 265</t>
  </si>
  <si>
    <t>2 272,00</t>
  </si>
  <si>
    <t>2 227,00</t>
  </si>
  <si>
    <t>1 093,00</t>
  </si>
  <si>
    <t>1 139,0</t>
  </si>
  <si>
    <t>1 104,00</t>
  </si>
  <si>
    <t>1 110,00</t>
  </si>
  <si>
    <t>1 115,00</t>
  </si>
  <si>
    <t>2 276,00</t>
  </si>
  <si>
    <t>1 650,0</t>
  </si>
  <si>
    <t>2 200,00</t>
  </si>
  <si>
    <t>o9</t>
  </si>
  <si>
    <t>1 540,00</t>
  </si>
  <si>
    <t>1 050,00</t>
  </si>
  <si>
    <t>zile lucratoare</t>
  </si>
  <si>
    <t>2014  aprobat/ rectificat</t>
  </si>
  <si>
    <t>Arenda bunurilor</t>
  </si>
  <si>
    <t xml:space="preserve">Deplasări peste hotare </t>
  </si>
  <si>
    <t>Autoritati administrative din cadrul ministerilor</t>
  </si>
  <si>
    <t xml:space="preserve">                          Aprobat: </t>
  </si>
  <si>
    <t>Formularu nr.1</t>
  </si>
  <si>
    <t xml:space="preserve">                Conducătorul autorităţii publice centrale</t>
  </si>
  <si>
    <t>Aprobat prin ordinul Ministerului Finanţelor</t>
  </si>
  <si>
    <t>(semnatura)</t>
  </si>
  <si>
    <t>L.S.</t>
  </si>
  <si>
    <t>"_____"________________2015</t>
  </si>
  <si>
    <t xml:space="preserve">  Buget pentru anul 2015 şi estimări pe anii 2016-2017</t>
  </si>
  <si>
    <t xml:space="preserve">1. Acumularea veniturilor în bugetul de stat  în rezultatul privatizării și administrării proprietății publice;   
2. Reducerea  cu minimum 10% anual al numărului bunurilor proprietate publică supuse privatizării;
3. Coordonarea parteneriatelor public-private create anual.
</t>
  </si>
  <si>
    <t>Subprogramul presupune implementarea activităților în vederea asigurării administrării eficiente și deetatizării proprietății publice, atragerii investițiilor prin crearea parteneriatelor public-private și privatizare, monitorizarea procesului  postprivatizare și ținerea evidenței patrimoniului public. Acesta este implementat de Agenția Proprietății Publice, din subordinea Ministerul Economiei.</t>
  </si>
  <si>
    <t>2014  aprobat / precizat</t>
  </si>
  <si>
    <t xml:space="preserve">Mijloace speciale ale institutiilor publice </t>
  </si>
  <si>
    <t>2014  aprobat/precizat</t>
  </si>
  <si>
    <t>Alte transferuri  de capital în interiorul ţării</t>
  </si>
  <si>
    <t>Proiectul "Reabilitarea reţelelor  electrice"</t>
  </si>
  <si>
    <t>Proiectul “Interconectarea sistemelor energetice ale Republicii Moldova şi Ucrainei la Comunitatea Europeană a Operatorilor de Energie Electrică (ENTSO-E)”</t>
  </si>
  <si>
    <t>Transferuri capitale pentru implementarea proiectelor finanţate  din surse externe</t>
  </si>
  <si>
    <t>Contribuţia Guvernului şi autorutăţilor publice</t>
  </si>
  <si>
    <t>Servicii cu plata</t>
  </si>
  <si>
    <t>Servicii de cercetari stiintifice</t>
  </si>
  <si>
    <t>Editii periodice departamentale</t>
  </si>
  <si>
    <t>Prejudiciu moral şi material conform documentelor executorii</t>
  </si>
  <si>
    <t>Cheltuieli de judecată</t>
  </si>
  <si>
    <t>Reparaţii curente ale clădirilor şi încăperilor</t>
  </si>
  <si>
    <t>Servicii şi cercetări ştiincifice</t>
  </si>
  <si>
    <t>Ediţii periodice departamentale</t>
  </si>
  <si>
    <t>2014 aprobat / rectificat</t>
  </si>
  <si>
    <t xml:space="preserve">TOTAL(a+b)                                                                                                                                                                                                                                                </t>
  </si>
  <si>
    <t xml:space="preserve">   </t>
  </si>
  <si>
    <t xml:space="preserve">  </t>
  </si>
  <si>
    <t xml:space="preserve">a. Venituri,total                                                                                                                                                                                                                                         </t>
  </si>
  <si>
    <t>412</t>
  </si>
  <si>
    <t>Venituri generale ( egale cu suma cheltuielilior , total la componenta de baza)</t>
  </si>
  <si>
    <t xml:space="preserve">b. Surse de finantare, total                                                                                                                                                                                                                              </t>
  </si>
  <si>
    <t xml:space="preserve">Diferenţa între cursul de schimb al surselor valutare                                                                                                                                                                                                     </t>
  </si>
  <si>
    <t>27</t>
  </si>
  <si>
    <t>15</t>
  </si>
  <si>
    <t xml:space="preserve">Soldul la inceputul perioadei                                                                                                                                                                                                                             </t>
  </si>
  <si>
    <t xml:space="preserve">Soldul la şfîrsitul perioadei                                                                                                                                                                                                                             </t>
  </si>
  <si>
    <t>Proiectul"Conducta de interconectare a sistemului de transport gaze din Romania cu sistemul de transport gaze din Republica Moldova pe dir. Iasi-Ungheni"</t>
  </si>
  <si>
    <t>780</t>
  </si>
  <si>
    <t>75</t>
  </si>
  <si>
    <t xml:space="preserve">Soldul la sfîrsitul perioadei                                                                                                                                                                                                                             </t>
  </si>
  <si>
    <t>76</t>
  </si>
  <si>
    <t>Proiectul" Constructia conductei  de transport gaze naturale  pe directuia Ungheni - Chisinau"</t>
  </si>
  <si>
    <t>851</t>
  </si>
  <si>
    <t xml:space="preserve">TOTAL GENERAL                                                                                                                                                                                                                                             </t>
  </si>
  <si>
    <t>291</t>
  </si>
  <si>
    <t>20</t>
  </si>
  <si>
    <t>Proiectul "Ameliorarea competitivităţii II"</t>
  </si>
  <si>
    <t>Contributii din alte mijloace</t>
  </si>
  <si>
    <t>Alte cheltuieli</t>
  </si>
  <si>
    <t>Transferiri  peste hotare</t>
  </si>
  <si>
    <t>Transferuri către  guverne şi organizaţiile internaţionale</t>
  </si>
  <si>
    <t>Alte chelruieli</t>
  </si>
  <si>
    <t>Transferuri capitale in interiorul tarii</t>
  </si>
  <si>
    <t>271</t>
  </si>
  <si>
    <t>Transferuri catre intreprinderi cu capital de stat</t>
  </si>
  <si>
    <t>Retele  electrice</t>
  </si>
  <si>
    <t>415</t>
  </si>
  <si>
    <t xml:space="preserve">Subprogramul presupune activităţi de promovare a exporturilor şi atragerea investiţiilor. Principalele acţiuni realizate în cadrul programului se referă la: promovarea imaginii ţării; sporirea competitivității întreprinderilor care exportă produse; extinderea şi diversificarea pieţelor de desfacere la export; acordarea unui suport financiar pe termen mediu și lung întreprinderilor mici şi mijlocii; îmbunătăţirea mediului de afaceri pentru reducerea costurilor în comerțul transfrontalier.
Acesta va fi implementat de către Organizația pentru Atragerea Investițiilor și Promovare a Exporturilor, Unitatea de implementare a proiectului Băncii Mondiale de ameliorare a competitivităţii, Unitatea de implementare a grantului acordat de Guvernul Japoniei în colaborare cu Ministerul Economiei. </t>
  </si>
  <si>
    <t>Numărul de îmtreprinderi finanațate din JNPGA</t>
  </si>
  <si>
    <t>Complexul pentru combustibil și energie</t>
  </si>
  <si>
    <t>Rețele de gaze</t>
  </si>
  <si>
    <t>Rețele și conducte de gaze</t>
  </si>
  <si>
    <t>1. Realizarea interconexiunii energetice prin contrucția gazoductului pe lungimea Ungheni-Chișinău către anul 2018.</t>
  </si>
  <si>
    <t xml:space="preserve">Subprogramul presupune activităţi privind construcția circa 130 de km de gazoduct magistral, de presiune de înaltă pe lungimea Ungheni-Chișinău către anul 2018. Scopul este sporirea securității energetice a țării și diversificarea surselor de livrare a gazelor naturale. Activitățile reprezintă o continuitate a proiectului de construcție a gazoductului pe lungimea ”Iași-Ungheni” care a fost dat în exploatare la 27.08.2014. Responsabil de realizarea proiectului este Ministerul Economiei. </t>
  </si>
  <si>
    <t>1. Statia de masurare a gazelor pentru gazoductul Ungheni-Iasi construita</t>
  </si>
  <si>
    <t>2. Gazoductul Ungheni-Iasi construit</t>
  </si>
  <si>
    <t>1. Studiu de fezabilitate privind construția gazoductului pe direcția ”Ungheni-Chișinău” elaborat</t>
  </si>
  <si>
    <t>2. Documentația de proiect privind construcția gazoductului ”Ungheni-Chișinău” elaborată</t>
  </si>
  <si>
    <t>1. Asistenta tehnica valorificata pentru constructia gazoductului de interconexiune pe directia Ungheni-Iasi</t>
  </si>
  <si>
    <t>Proiectul "Modernizarea sistemului termoenergetic al municipiului Balti"</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</si>
</sst>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00_р_._-;\-* #,##0.00_р_._-;_-* &quot;-&quot;??_р_._-;_-@_-"/>
    <numFmt numFmtId="165" formatCode="#,##0.0"/>
    <numFmt numFmtId="166" formatCode="0.0"/>
    <numFmt numFmtId="167" formatCode="##0.0;\-##0.0;"/>
  </numFmts>
  <fonts count="7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2"/>
      <name val="Times New Roman"/>
      <family val="1"/>
      <charset val="204"/>
    </font>
    <font>
      <sz val="12"/>
      <name val="Times New Roman"/>
      <family val="1"/>
      <charset val="204"/>
    </font>
    <font>
      <i/>
      <sz val="12"/>
      <name val="Times New Roman"/>
      <family val="1"/>
      <charset val="204"/>
    </font>
    <font>
      <b/>
      <sz val="16"/>
      <name val="Times New Roman"/>
      <family val="1"/>
      <charset val="204"/>
    </font>
    <font>
      <b/>
      <sz val="10"/>
      <name val="Times New Roman"/>
      <family val="1"/>
      <charset val="204"/>
    </font>
    <font>
      <sz val="8"/>
      <name val="Times New Roman"/>
      <family val="1"/>
      <charset val="204"/>
    </font>
    <font>
      <sz val="11"/>
      <name val="Times New Roman"/>
      <family val="1"/>
      <charset val="204"/>
    </font>
    <font>
      <sz val="12"/>
      <color indexed="8"/>
      <name val="Times New Roman"/>
      <family val="1"/>
      <charset val="204"/>
    </font>
    <font>
      <b/>
      <sz val="11"/>
      <color indexed="8"/>
      <name val="Times New Roman"/>
      <family val="1"/>
      <charset val="204"/>
    </font>
    <font>
      <b/>
      <i/>
      <sz val="12"/>
      <name val="Times New Roman"/>
      <family val="1"/>
      <charset val="204"/>
    </font>
    <font>
      <b/>
      <sz val="11"/>
      <color indexed="8"/>
      <name val="Times New Roman"/>
      <family val="1"/>
      <charset val="204"/>
    </font>
    <font>
      <sz val="10"/>
      <color indexed="8"/>
      <name val="Times New Roman"/>
      <family val="1"/>
      <charset val="204"/>
    </font>
    <font>
      <sz val="11"/>
      <color indexed="8"/>
      <name val="Times New Roman"/>
      <family val="1"/>
      <charset val="204"/>
    </font>
    <font>
      <sz val="11"/>
      <color indexed="8"/>
      <name val="Calibri"/>
      <family val="2"/>
    </font>
    <font>
      <b/>
      <i/>
      <sz val="10"/>
      <name val="Times New Roman"/>
      <family val="1"/>
      <charset val="204"/>
    </font>
    <font>
      <b/>
      <sz val="11"/>
      <name val="Times New Roman"/>
      <family val="1"/>
      <charset val="204"/>
    </font>
    <font>
      <i/>
      <sz val="10"/>
      <name val="Times New Roman"/>
      <family val="1"/>
      <charset val="204"/>
    </font>
    <font>
      <i/>
      <sz val="9"/>
      <name val="Times New Roman"/>
      <family val="1"/>
      <charset val="204"/>
    </font>
    <font>
      <i/>
      <sz val="11"/>
      <name val="Times New Roman"/>
      <family val="1"/>
      <charset val="204"/>
    </font>
    <font>
      <b/>
      <i/>
      <sz val="14"/>
      <name val="Times New Roman"/>
      <family val="1"/>
      <charset val="204"/>
    </font>
    <font>
      <b/>
      <i/>
      <sz val="11"/>
      <name val="Times New Roman"/>
      <family val="1"/>
      <charset val="204"/>
    </font>
    <font>
      <b/>
      <sz val="9"/>
      <name val="Times New Roman"/>
      <family val="1"/>
      <charset val="204"/>
    </font>
    <font>
      <b/>
      <sz val="11"/>
      <color indexed="8"/>
      <name val="Calibri"/>
      <family val="2"/>
    </font>
    <font>
      <sz val="12"/>
      <color indexed="10"/>
      <name val="Times New Roman"/>
      <family val="1"/>
      <charset val="204"/>
    </font>
    <font>
      <sz val="11"/>
      <color indexed="8"/>
      <name val="Calibri"/>
      <family val="2"/>
      <charset val="20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Arial"/>
      <family val="2"/>
      <charset val="204"/>
    </font>
    <font>
      <b/>
      <sz val="11"/>
      <color indexed="63"/>
      <name val="Calibri"/>
      <family val="2"/>
    </font>
    <font>
      <b/>
      <sz val="18"/>
      <color indexed="56"/>
      <name val="Cambria"/>
      <family val="2"/>
    </font>
    <font>
      <sz val="11"/>
      <color indexed="10"/>
      <name val="Calibri"/>
      <family val="2"/>
    </font>
    <font>
      <sz val="15"/>
      <name val="Times New Roman"/>
      <family val="1"/>
      <charset val="204"/>
    </font>
    <font>
      <sz val="16"/>
      <name val="Times New Roman"/>
      <family val="1"/>
      <charset val="204"/>
    </font>
    <font>
      <b/>
      <sz val="14"/>
      <name val="Times New Roman"/>
      <family val="1"/>
      <charset val="204"/>
    </font>
    <font>
      <sz val="9"/>
      <name val="Times New Roman"/>
      <family val="1"/>
      <charset val="204"/>
    </font>
    <font>
      <b/>
      <sz val="15"/>
      <name val="Times New Roman"/>
      <family val="1"/>
      <charset val="204"/>
    </font>
    <font>
      <sz val="14"/>
      <name val="Times New Roman"/>
      <family val="1"/>
      <charset val="204"/>
    </font>
    <font>
      <b/>
      <u/>
      <sz val="12"/>
      <name val="Times New Roman"/>
      <family val="1"/>
      <charset val="204"/>
    </font>
    <font>
      <u/>
      <sz val="10"/>
      <name val="Times New Roman"/>
      <family val="1"/>
      <charset val="204"/>
    </font>
    <font>
      <b/>
      <u/>
      <sz val="10"/>
      <name val="Times New Roman"/>
      <family val="1"/>
      <charset val="204"/>
    </font>
    <font>
      <sz val="12"/>
      <color indexed="8"/>
      <name val="Calibri"/>
      <family val="2"/>
      <charset val="204"/>
    </font>
    <font>
      <i/>
      <sz val="14"/>
      <name val="Times New Roman"/>
      <family val="1"/>
      <charset val="204"/>
    </font>
    <font>
      <b/>
      <i/>
      <sz val="9"/>
      <name val="Times New Roman"/>
      <family val="1"/>
      <charset val="204"/>
    </font>
    <font>
      <sz val="8"/>
      <name val="Calibri"/>
      <family val="2"/>
    </font>
    <font>
      <sz val="11"/>
      <color theme="1"/>
      <name val="Calibri"/>
      <family val="2"/>
      <charset val="204"/>
      <scheme val="minor"/>
    </font>
    <font>
      <sz val="11"/>
      <color theme="1"/>
      <name val="Calibri"/>
      <family val="2"/>
      <scheme val="minor"/>
    </font>
    <font>
      <b/>
      <sz val="14"/>
      <color theme="1"/>
      <name val="Times New Roman"/>
      <family val="1"/>
      <charset val="204"/>
    </font>
    <font>
      <sz val="11"/>
      <color theme="1"/>
      <name val="Times New Roman"/>
      <family val="1"/>
      <charset val="204"/>
    </font>
    <font>
      <b/>
      <sz val="11"/>
      <color theme="1"/>
      <name val="Times New Roman"/>
      <family val="1"/>
      <charset val="204"/>
    </font>
    <font>
      <sz val="8"/>
      <color theme="1"/>
      <name val="Times New Roman"/>
      <family val="1"/>
      <charset val="204"/>
    </font>
    <font>
      <i/>
      <sz val="11"/>
      <color indexed="8"/>
      <name val="Times New Roman"/>
      <family val="1"/>
      <charset val="204"/>
    </font>
    <font>
      <sz val="10"/>
      <color indexed="8"/>
      <name val="Calibri"/>
      <family val="2"/>
    </font>
    <font>
      <i/>
      <sz val="10"/>
      <color indexed="8"/>
      <name val="Calibri"/>
      <family val="2"/>
    </font>
    <font>
      <sz val="8"/>
      <name val="$Kudriashov"/>
      <family val="2"/>
    </font>
    <font>
      <sz val="10"/>
      <name val="Calibri"/>
      <family val="2"/>
    </font>
    <font>
      <b/>
      <i/>
      <sz val="10"/>
      <color theme="1"/>
      <name val="Times New Roman"/>
      <family val="1"/>
      <charset val="204"/>
    </font>
    <font>
      <b/>
      <sz val="11"/>
      <color theme="1"/>
      <name val="Calibri"/>
      <family val="2"/>
      <scheme val="minor"/>
    </font>
    <font>
      <sz val="12"/>
      <name val="$Kudriashov"/>
      <family val="2"/>
    </font>
    <font>
      <i/>
      <sz val="12"/>
      <name val="$Kudriashov"/>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61">
    <xf numFmtId="0" fontId="0" fillId="0" borderId="0"/>
    <xf numFmtId="0" fontId="19" fillId="2" borderId="0" applyNumberFormat="0" applyBorder="0" applyAlignment="0" applyProtection="0"/>
    <xf numFmtId="0" fontId="30" fillId="2" borderId="0" applyNumberFormat="0" applyBorder="0" applyAlignment="0" applyProtection="0"/>
    <xf numFmtId="0" fontId="19" fillId="3" borderId="0" applyNumberFormat="0" applyBorder="0" applyAlignment="0" applyProtection="0"/>
    <xf numFmtId="0" fontId="30" fillId="3" borderId="0" applyNumberFormat="0" applyBorder="0" applyAlignment="0" applyProtection="0"/>
    <xf numFmtId="0" fontId="19" fillId="4" borderId="0" applyNumberFormat="0" applyBorder="0" applyAlignment="0" applyProtection="0"/>
    <xf numFmtId="0" fontId="30" fillId="4" borderId="0" applyNumberFormat="0" applyBorder="0" applyAlignment="0" applyProtection="0"/>
    <xf numFmtId="0" fontId="19" fillId="5" borderId="0" applyNumberFormat="0" applyBorder="0" applyAlignment="0" applyProtection="0"/>
    <xf numFmtId="0" fontId="30" fillId="5" borderId="0" applyNumberFormat="0" applyBorder="0" applyAlignment="0" applyProtection="0"/>
    <xf numFmtId="0" fontId="19" fillId="6" borderId="0" applyNumberFormat="0" applyBorder="0" applyAlignment="0" applyProtection="0"/>
    <xf numFmtId="0" fontId="30" fillId="6" borderId="0" applyNumberFormat="0" applyBorder="0" applyAlignment="0" applyProtection="0"/>
    <xf numFmtId="0" fontId="19" fillId="7" borderId="0" applyNumberFormat="0" applyBorder="0" applyAlignment="0" applyProtection="0"/>
    <xf numFmtId="0" fontId="30" fillId="7" borderId="0" applyNumberFormat="0" applyBorder="0" applyAlignment="0" applyProtection="0"/>
    <xf numFmtId="0" fontId="19" fillId="8" borderId="0" applyNumberFormat="0" applyBorder="0" applyAlignment="0" applyProtection="0"/>
    <xf numFmtId="0" fontId="30" fillId="8" borderId="0" applyNumberFormat="0" applyBorder="0" applyAlignment="0" applyProtection="0"/>
    <xf numFmtId="0" fontId="19" fillId="9" borderId="0" applyNumberFormat="0" applyBorder="0" applyAlignment="0" applyProtection="0"/>
    <xf numFmtId="0" fontId="30" fillId="9" borderId="0" applyNumberFormat="0" applyBorder="0" applyAlignment="0" applyProtection="0"/>
    <xf numFmtId="0" fontId="19" fillId="10" borderId="0" applyNumberFormat="0" applyBorder="0" applyAlignment="0" applyProtection="0"/>
    <xf numFmtId="0" fontId="30" fillId="10" borderId="0" applyNumberFormat="0" applyBorder="0" applyAlignment="0" applyProtection="0"/>
    <xf numFmtId="0" fontId="19" fillId="5" borderId="0" applyNumberFormat="0" applyBorder="0" applyAlignment="0" applyProtection="0"/>
    <xf numFmtId="0" fontId="30" fillId="5" borderId="0" applyNumberFormat="0" applyBorder="0" applyAlignment="0" applyProtection="0"/>
    <xf numFmtId="0" fontId="19" fillId="8" borderId="0" applyNumberFormat="0" applyBorder="0" applyAlignment="0" applyProtection="0"/>
    <xf numFmtId="0" fontId="30" fillId="8" borderId="0" applyNumberFormat="0" applyBorder="0" applyAlignment="0" applyProtection="0"/>
    <xf numFmtId="0" fontId="19"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164" fontId="4" fillId="0" borderId="0" applyFont="0" applyFill="0" applyBorder="0" applyAlignment="0" applyProtection="0"/>
    <xf numFmtId="43" fontId="19"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44" fontId="19" fillId="0" borderId="0" applyFont="0" applyFill="0" applyBorder="0" applyAlignment="0" applyProtection="0"/>
    <xf numFmtId="0" fontId="42" fillId="22" borderId="0" applyNumberFormat="0" applyBorder="0" applyAlignment="0" applyProtection="0"/>
    <xf numFmtId="0" fontId="4" fillId="0" borderId="0"/>
    <xf numFmtId="0" fontId="43" fillId="0" borderId="0"/>
    <xf numFmtId="0" fontId="62" fillId="0" borderId="0"/>
    <xf numFmtId="0" fontId="43" fillId="0" borderId="0"/>
    <xf numFmtId="0" fontId="19" fillId="0" borderId="0"/>
    <xf numFmtId="0" fontId="19" fillId="0" borderId="0"/>
    <xf numFmtId="0" fontId="44" fillId="0" borderId="0"/>
    <xf numFmtId="0" fontId="4" fillId="0" borderId="0"/>
    <xf numFmtId="0" fontId="4" fillId="0" borderId="0"/>
    <xf numFmtId="0" fontId="4" fillId="0" borderId="0"/>
    <xf numFmtId="0" fontId="19" fillId="23" borderId="7" applyNumberFormat="0" applyFont="0" applyAlignment="0" applyProtection="0"/>
    <xf numFmtId="0" fontId="45" fillId="20" borderId="8" applyNumberFormat="0" applyAlignment="0" applyProtection="0"/>
    <xf numFmtId="0" fontId="46"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43" fontId="19" fillId="0" borderId="0" applyFont="0" applyFill="0" applyBorder="0" applyAlignment="0" applyProtection="0"/>
    <xf numFmtId="0" fontId="47" fillId="0" borderId="0" applyNumberFormat="0" applyFill="0" applyBorder="0" applyAlignment="0" applyProtection="0"/>
    <xf numFmtId="0" fontId="4" fillId="0" borderId="0"/>
    <xf numFmtId="0" fontId="61" fillId="0" borderId="0"/>
    <xf numFmtId="0" fontId="19" fillId="0" borderId="0"/>
    <xf numFmtId="0" fontId="3" fillId="0" borderId="0"/>
    <xf numFmtId="0" fontId="62" fillId="0" borderId="0"/>
    <xf numFmtId="0" fontId="19" fillId="0" borderId="0"/>
    <xf numFmtId="43" fontId="19" fillId="0" borderId="0" applyFont="0" applyFill="0" applyBorder="0" applyAlignment="0" applyProtection="0"/>
    <xf numFmtId="0" fontId="19" fillId="0" borderId="0"/>
    <xf numFmtId="0" fontId="30" fillId="0" borderId="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44"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0" fillId="7" borderId="1" applyNumberFormat="0" applyAlignment="0" applyProtection="0"/>
    <xf numFmtId="0" fontId="45" fillId="20" borderId="8" applyNumberFormat="0" applyAlignment="0" applyProtection="0"/>
    <xf numFmtId="0" fontId="33" fillId="20" borderId="1"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8" fillId="0" borderId="9" applyNumberFormat="0" applyFill="0" applyAlignment="0" applyProtection="0"/>
    <xf numFmtId="0" fontId="34" fillId="21" borderId="2" applyNumberFormat="0" applyAlignment="0" applyProtection="0"/>
    <xf numFmtId="0" fontId="46" fillId="0" borderId="0" applyNumberFormat="0" applyFill="0" applyBorder="0" applyAlignment="0" applyProtection="0"/>
    <xf numFmtId="0" fontId="42" fillId="22" borderId="0" applyNumberFormat="0" applyBorder="0" applyAlignment="0" applyProtection="0"/>
    <xf numFmtId="0" fontId="32" fillId="3" borderId="0" applyNumberFormat="0" applyBorder="0" applyAlignment="0" applyProtection="0"/>
    <xf numFmtId="0" fontId="35" fillId="0" borderId="0" applyNumberFormat="0" applyFill="0" applyBorder="0" applyAlignment="0" applyProtection="0"/>
    <xf numFmtId="0" fontId="19" fillId="23" borderId="7" applyNumberFormat="0" applyFont="0" applyAlignment="0" applyProtection="0"/>
    <xf numFmtId="0" fontId="41" fillId="0" borderId="6" applyNumberFormat="0" applyFill="0" applyAlignment="0" applyProtection="0"/>
    <xf numFmtId="0" fontId="47" fillId="0" borderId="0" applyNumberFormat="0" applyFill="0" applyBorder="0" applyAlignment="0" applyProtection="0"/>
    <xf numFmtId="0" fontId="36" fillId="4" borderId="0" applyNumberFormat="0" applyBorder="0" applyAlignment="0" applyProtection="0"/>
    <xf numFmtId="0" fontId="2" fillId="0" borderId="0"/>
    <xf numFmtId="0" fontId="2" fillId="0" borderId="0"/>
  </cellStyleXfs>
  <cellXfs count="1426">
    <xf numFmtId="0" fontId="0" fillId="0" borderId="0" xfId="0"/>
    <xf numFmtId="0" fontId="7" fillId="0" borderId="0" xfId="64" applyFont="1" applyFill="1" applyBorder="1" applyAlignment="1">
      <alignment vertical="top" wrapText="1"/>
    </xf>
    <xf numFmtId="0" fontId="6" fillId="0" borderId="10" xfId="64" quotePrefix="1" applyFont="1" applyFill="1" applyBorder="1" applyAlignment="1">
      <alignment horizontal="center" vertical="center" wrapText="1"/>
    </xf>
    <xf numFmtId="49" fontId="6" fillId="0" borderId="10" xfId="64" applyNumberFormat="1" applyFont="1" applyFill="1" applyBorder="1" applyAlignment="1">
      <alignment horizontal="center" vertical="center" wrapText="1"/>
    </xf>
    <xf numFmtId="0" fontId="7" fillId="0" borderId="0" xfId="0" applyFont="1" applyFill="1"/>
    <xf numFmtId="0" fontId="7" fillId="0" borderId="0" xfId="64" applyFont="1" applyFill="1"/>
    <xf numFmtId="0" fontId="7" fillId="0" borderId="0" xfId="64" applyFont="1" applyFill="1" applyAlignment="1">
      <alignment horizontal="center" vertical="top" wrapText="1"/>
    </xf>
    <xf numFmtId="0" fontId="7" fillId="0" borderId="10" xfId="64" applyFont="1" applyFill="1" applyBorder="1" applyAlignment="1">
      <alignment horizontal="center" vertical="top" wrapText="1"/>
    </xf>
    <xf numFmtId="0" fontId="7" fillId="0" borderId="0" xfId="0" applyFont="1" applyFill="1" applyBorder="1"/>
    <xf numFmtId="166" fontId="7" fillId="0" borderId="10" xfId="64" applyNumberFormat="1" applyFont="1" applyFill="1" applyBorder="1" applyAlignment="1">
      <alignment horizontal="center" vertical="center" wrapText="1"/>
    </xf>
    <xf numFmtId="0" fontId="6" fillId="0" borderId="0" xfId="0" applyFont="1" applyFill="1" applyAlignment="1"/>
    <xf numFmtId="165" fontId="6" fillId="0" borderId="11" xfId="64" applyNumberFormat="1" applyFont="1" applyFill="1" applyBorder="1" applyAlignment="1">
      <alignment wrapText="1"/>
    </xf>
    <xf numFmtId="165" fontId="6" fillId="0" borderId="12" xfId="64" applyNumberFormat="1" applyFont="1" applyFill="1" applyBorder="1" applyAlignment="1">
      <alignment wrapText="1"/>
    </xf>
    <xf numFmtId="0" fontId="8" fillId="0" borderId="13" xfId="64" applyFont="1" applyFill="1" applyBorder="1" applyAlignment="1">
      <alignment horizontal="center" wrapText="1"/>
    </xf>
    <xf numFmtId="0" fontId="6" fillId="0" borderId="13" xfId="64" applyFont="1" applyFill="1" applyBorder="1" applyAlignment="1">
      <alignment horizontal="center" wrapText="1"/>
    </xf>
    <xf numFmtId="0" fontId="6" fillId="0" borderId="13" xfId="64" applyFont="1" applyFill="1" applyBorder="1" applyAlignment="1">
      <alignment horizontal="left" wrapText="1"/>
    </xf>
    <xf numFmtId="165" fontId="6" fillId="0" borderId="14" xfId="64" applyNumberFormat="1" applyFont="1" applyFill="1" applyBorder="1" applyAlignment="1">
      <alignment wrapText="1"/>
    </xf>
    <xf numFmtId="165" fontId="7" fillId="0" borderId="11" xfId="64" applyNumberFormat="1" applyFont="1" applyFill="1" applyBorder="1" applyAlignment="1">
      <alignment wrapText="1"/>
    </xf>
    <xf numFmtId="0" fontId="7" fillId="0" borderId="13" xfId="64" applyFont="1" applyFill="1" applyBorder="1" applyAlignment="1">
      <alignment horizontal="center" vertical="center" wrapText="1"/>
    </xf>
    <xf numFmtId="0" fontId="6" fillId="0" borderId="13" xfId="64" applyFont="1" applyFill="1" applyBorder="1" applyAlignment="1">
      <alignment wrapText="1"/>
    </xf>
    <xf numFmtId="0" fontId="6" fillId="0" borderId="11" xfId="64" applyFont="1" applyFill="1" applyBorder="1" applyAlignment="1">
      <alignment horizontal="center" vertical="center" wrapText="1"/>
    </xf>
    <xf numFmtId="0" fontId="7" fillId="0" borderId="11" xfId="64" applyFont="1" applyFill="1" applyBorder="1" applyAlignment="1">
      <alignment horizontal="center" vertical="top" wrapText="1"/>
    </xf>
    <xf numFmtId="166" fontId="6" fillId="0" borderId="11" xfId="64" applyNumberFormat="1" applyFont="1" applyFill="1" applyBorder="1" applyAlignment="1">
      <alignment horizontal="center" vertical="center" wrapText="1"/>
    </xf>
    <xf numFmtId="3" fontId="7" fillId="0" borderId="11" xfId="64" applyNumberFormat="1" applyFont="1" applyFill="1" applyBorder="1" applyAlignment="1">
      <alignment wrapText="1"/>
    </xf>
    <xf numFmtId="0" fontId="8" fillId="0" borderId="13" xfId="64" applyFont="1" applyFill="1" applyBorder="1" applyAlignment="1">
      <alignment horizontal="center" vertical="center" wrapText="1"/>
    </xf>
    <xf numFmtId="166" fontId="8" fillId="0" borderId="13" xfId="64" applyNumberFormat="1" applyFont="1" applyFill="1" applyBorder="1" applyAlignment="1">
      <alignment horizontal="center" vertical="center" wrapText="1"/>
    </xf>
    <xf numFmtId="0" fontId="8" fillId="0" borderId="13" xfId="64" applyFont="1" applyFill="1" applyBorder="1" applyAlignment="1">
      <alignment wrapText="1"/>
    </xf>
    <xf numFmtId="0" fontId="8" fillId="0" borderId="0" xfId="0" applyFont="1" applyFill="1" applyAlignment="1"/>
    <xf numFmtId="0" fontId="8" fillId="0" borderId="13" xfId="64" quotePrefix="1" applyFont="1" applyFill="1" applyBorder="1" applyAlignment="1">
      <alignment horizontal="center" vertical="center" wrapText="1"/>
    </xf>
    <xf numFmtId="166" fontId="7" fillId="0" borderId="10" xfId="64" applyNumberFormat="1" applyFont="1" applyFill="1" applyBorder="1" applyAlignment="1">
      <alignment vertical="center" wrapText="1"/>
    </xf>
    <xf numFmtId="0" fontId="7" fillId="0" borderId="0" xfId="64" applyFont="1" applyFill="1" applyBorder="1" applyAlignment="1">
      <alignment horizontal="center" wrapText="1"/>
    </xf>
    <xf numFmtId="0" fontId="5" fillId="0" borderId="0" xfId="0" applyFont="1" applyFill="1"/>
    <xf numFmtId="0" fontId="7" fillId="0" borderId="0" xfId="64" applyFont="1" applyFill="1" applyBorder="1" applyAlignment="1">
      <alignment horizontal="left" wrapText="1"/>
    </xf>
    <xf numFmtId="166" fontId="6" fillId="0" borderId="12" xfId="64" applyNumberFormat="1" applyFont="1" applyFill="1" applyBorder="1" applyAlignment="1">
      <alignment horizontal="center" vertical="center" wrapText="1"/>
    </xf>
    <xf numFmtId="0" fontId="6" fillId="0" borderId="14" xfId="64" applyFont="1" applyFill="1" applyBorder="1" applyAlignment="1">
      <alignment wrapText="1"/>
    </xf>
    <xf numFmtId="0" fontId="8" fillId="0" borderId="14" xfId="64" applyFont="1" applyFill="1" applyBorder="1" applyAlignment="1">
      <alignment wrapText="1"/>
    </xf>
    <xf numFmtId="0" fontId="8" fillId="0" borderId="15" xfId="64" applyFont="1" applyFill="1" applyBorder="1" applyAlignment="1">
      <alignment horizontal="center" vertical="center" wrapText="1"/>
    </xf>
    <xf numFmtId="0" fontId="8" fillId="0" borderId="15" xfId="64" applyFont="1" applyFill="1" applyBorder="1" applyAlignment="1">
      <alignment wrapText="1"/>
    </xf>
    <xf numFmtId="0" fontId="8" fillId="0" borderId="15" xfId="64" applyFont="1" applyFill="1" applyBorder="1" applyAlignment="1">
      <alignment horizontal="center" wrapText="1"/>
    </xf>
    <xf numFmtId="166" fontId="8" fillId="0" borderId="15" xfId="64" applyNumberFormat="1" applyFont="1" applyFill="1" applyBorder="1" applyAlignment="1">
      <alignment horizontal="center" vertical="center" wrapText="1"/>
    </xf>
    <xf numFmtId="0" fontId="8" fillId="0" borderId="16" xfId="64" applyFont="1" applyFill="1" applyBorder="1" applyAlignment="1">
      <alignment wrapText="1"/>
    </xf>
    <xf numFmtId="3" fontId="7" fillId="0" borderId="15" xfId="64" applyNumberFormat="1" applyFont="1" applyFill="1" applyBorder="1" applyAlignment="1">
      <alignment wrapText="1"/>
    </xf>
    <xf numFmtId="165" fontId="7" fillId="0" borderId="15" xfId="64" applyNumberFormat="1" applyFont="1" applyFill="1" applyBorder="1" applyAlignment="1">
      <alignment wrapText="1"/>
    </xf>
    <xf numFmtId="165" fontId="6" fillId="0" borderId="15" xfId="64" applyNumberFormat="1" applyFont="1" applyFill="1" applyBorder="1" applyAlignment="1">
      <alignment wrapText="1"/>
    </xf>
    <xf numFmtId="165" fontId="6" fillId="0" borderId="16" xfId="64" applyNumberFormat="1" applyFont="1" applyFill="1" applyBorder="1" applyAlignment="1">
      <alignment wrapText="1"/>
    </xf>
    <xf numFmtId="0" fontId="6" fillId="0" borderId="0" xfId="64" applyFont="1" applyFill="1" applyBorder="1" applyAlignment="1">
      <alignment horizontal="center" vertical="center" wrapText="1"/>
    </xf>
    <xf numFmtId="0" fontId="7" fillId="0" borderId="0" xfId="64" applyFont="1" applyFill="1" applyBorder="1" applyAlignment="1">
      <alignment horizontal="center" vertical="top" wrapText="1"/>
    </xf>
    <xf numFmtId="0" fontId="7" fillId="0" borderId="14" xfId="64" applyFont="1" applyFill="1" applyBorder="1" applyAlignment="1">
      <alignment horizontal="center" vertical="center" wrapText="1"/>
    </xf>
    <xf numFmtId="0" fontId="5" fillId="0" borderId="11" xfId="64" applyFont="1" applyFill="1" applyBorder="1" applyAlignment="1">
      <alignment horizontal="center" wrapText="1"/>
    </xf>
    <xf numFmtId="0" fontId="7" fillId="0" borderId="0" xfId="0" applyFont="1" applyFill="1" applyAlignment="1"/>
    <xf numFmtId="0" fontId="7" fillId="0" borderId="15" xfId="64" applyFont="1" applyFill="1" applyBorder="1" applyAlignment="1">
      <alignment horizontal="center" vertical="center" wrapText="1"/>
    </xf>
    <xf numFmtId="0" fontId="11" fillId="0" borderId="11" xfId="64" applyFont="1" applyFill="1" applyBorder="1" applyAlignment="1">
      <alignment horizontal="center" wrapText="1"/>
    </xf>
    <xf numFmtId="0" fontId="11" fillId="0" borderId="0" xfId="0" applyFont="1" applyFill="1"/>
    <xf numFmtId="0" fontId="11" fillId="0" borderId="10" xfId="64" applyFont="1" applyFill="1" applyBorder="1" applyAlignment="1">
      <alignment horizontal="center" vertical="center" wrapText="1"/>
    </xf>
    <xf numFmtId="3" fontId="7" fillId="0" borderId="0" xfId="64" applyNumberFormat="1" applyFont="1" applyFill="1" applyBorder="1" applyAlignment="1">
      <alignment wrapText="1"/>
    </xf>
    <xf numFmtId="165" fontId="7" fillId="0" borderId="0" xfId="64" applyNumberFormat="1" applyFont="1" applyFill="1" applyBorder="1" applyAlignment="1">
      <alignment wrapText="1"/>
    </xf>
    <xf numFmtId="165" fontId="6" fillId="0" borderId="0" xfId="64" applyNumberFormat="1" applyFont="1" applyFill="1" applyBorder="1" applyAlignment="1">
      <alignment wrapText="1"/>
    </xf>
    <xf numFmtId="0" fontId="5" fillId="0" borderId="15" xfId="64" applyFont="1" applyFill="1" applyBorder="1" applyAlignment="1">
      <alignment horizontal="center" wrapText="1"/>
    </xf>
    <xf numFmtId="0" fontId="11" fillId="0" borderId="15" xfId="64" applyFont="1" applyFill="1" applyBorder="1" applyAlignment="1">
      <alignment horizontal="center" wrapText="1"/>
    </xf>
    <xf numFmtId="0" fontId="11" fillId="0" borderId="17" xfId="64" applyFont="1" applyFill="1" applyBorder="1" applyAlignment="1">
      <alignment horizontal="center" wrapText="1"/>
    </xf>
    <xf numFmtId="0" fontId="14" fillId="0" borderId="0" xfId="0" applyFont="1" applyFill="1" applyAlignment="1">
      <alignment wrapText="1"/>
    </xf>
    <xf numFmtId="0" fontId="7" fillId="0" borderId="10" xfId="64" applyFont="1" applyFill="1" applyBorder="1" applyAlignment="1">
      <alignment horizontal="center" vertical="center" wrapText="1"/>
    </xf>
    <xf numFmtId="0" fontId="7" fillId="0" borderId="10" xfId="0" applyFont="1" applyFill="1" applyBorder="1" applyAlignment="1">
      <alignment vertical="center" wrapText="1"/>
    </xf>
    <xf numFmtId="0" fontId="13" fillId="0" borderId="10" xfId="0" applyFont="1" applyBorder="1" applyAlignment="1">
      <alignment horizontal="center" vertical="center" wrapText="1"/>
    </xf>
    <xf numFmtId="166" fontId="7" fillId="0" borderId="10" xfId="64" applyNumberFormat="1" applyFont="1" applyFill="1" applyBorder="1" applyAlignment="1" applyProtection="1">
      <alignment vertical="center" wrapText="1"/>
      <protection locked="0"/>
    </xf>
    <xf numFmtId="166" fontId="13" fillId="0" borderId="10" xfId="0" applyNumberFormat="1" applyFont="1" applyBorder="1" applyAlignment="1">
      <alignment vertical="center" wrapText="1"/>
    </xf>
    <xf numFmtId="0" fontId="7" fillId="0" borderId="10" xfId="64" applyFont="1" applyFill="1" applyBorder="1" applyAlignment="1" applyProtection="1">
      <alignment horizontal="center" vertical="center" wrapText="1"/>
      <protection locked="0"/>
    </xf>
    <xf numFmtId="166" fontId="13" fillId="0" borderId="10" xfId="0" applyNumberFormat="1" applyFont="1" applyBorder="1" applyAlignment="1">
      <alignment horizontal="right" vertical="center" wrapText="1"/>
    </xf>
    <xf numFmtId="0" fontId="13" fillId="24" borderId="10" xfId="0" applyFont="1" applyFill="1" applyBorder="1" applyAlignment="1">
      <alignment horizontal="center" vertical="center" wrapText="1"/>
    </xf>
    <xf numFmtId="166" fontId="7" fillId="0" borderId="10" xfId="0" applyNumberFormat="1" applyFont="1" applyBorder="1" applyAlignment="1">
      <alignment horizontal="right" vertical="center" wrapText="1"/>
    </xf>
    <xf numFmtId="166" fontId="7" fillId="0" borderId="10" xfId="64" applyNumberFormat="1" applyFont="1" applyFill="1" applyBorder="1" applyAlignment="1" applyProtection="1">
      <alignment horizontal="right" vertical="center" wrapText="1"/>
      <protection locked="0"/>
    </xf>
    <xf numFmtId="166" fontId="7" fillId="0" borderId="10" xfId="0" applyNumberFormat="1" applyFont="1" applyFill="1" applyBorder="1" applyAlignment="1">
      <alignment horizontal="right" vertical="center" wrapText="1"/>
    </xf>
    <xf numFmtId="166" fontId="7" fillId="0" borderId="10" xfId="0" applyNumberFormat="1" applyFont="1" applyFill="1" applyBorder="1" applyAlignment="1">
      <alignment horizontal="right" vertical="center"/>
    </xf>
    <xf numFmtId="166" fontId="7" fillId="0" borderId="10" xfId="0" applyNumberFormat="1" applyFont="1" applyBorder="1" applyAlignment="1">
      <alignment vertical="center" wrapText="1"/>
    </xf>
    <xf numFmtId="0" fontId="7" fillId="24" borderId="10" xfId="64" applyFont="1" applyFill="1" applyBorder="1" applyAlignment="1" applyProtection="1">
      <alignment horizontal="center" vertical="center" wrapText="1"/>
      <protection locked="0"/>
    </xf>
    <xf numFmtId="166" fontId="13" fillId="24" borderId="10" xfId="0" applyNumberFormat="1" applyFont="1" applyFill="1" applyBorder="1" applyAlignment="1">
      <alignment vertical="center" wrapText="1"/>
    </xf>
    <xf numFmtId="0" fontId="7" fillId="0" borderId="10" xfId="64" applyNumberFormat="1" applyFont="1" applyFill="1" applyBorder="1" applyAlignment="1" applyProtection="1">
      <alignment horizontal="center" vertical="center" wrapText="1"/>
      <protection locked="0"/>
    </xf>
    <xf numFmtId="0" fontId="13" fillId="0" borderId="10" xfId="0" applyNumberFormat="1" applyFont="1" applyBorder="1" applyAlignment="1">
      <alignment horizontal="center" vertical="center" wrapText="1"/>
    </xf>
    <xf numFmtId="0" fontId="7" fillId="24" borderId="10" xfId="64" applyFont="1" applyFill="1" applyBorder="1" applyAlignment="1">
      <alignment horizontal="center" vertical="center" wrapText="1"/>
    </xf>
    <xf numFmtId="166" fontId="13" fillId="24" borderId="10" xfId="0" applyNumberFormat="1" applyFont="1" applyFill="1" applyBorder="1" applyAlignment="1">
      <alignment horizontal="right" vertical="center" wrapText="1"/>
    </xf>
    <xf numFmtId="0" fontId="7" fillId="24" borderId="10" xfId="0" applyFont="1" applyFill="1" applyBorder="1" applyAlignment="1">
      <alignment vertical="center" wrapText="1"/>
    </xf>
    <xf numFmtId="166" fontId="7" fillId="24" borderId="10" xfId="64" applyNumberFormat="1" applyFont="1" applyFill="1" applyBorder="1" applyAlignment="1">
      <alignment horizontal="center" vertical="center" wrapText="1"/>
    </xf>
    <xf numFmtId="0" fontId="7" fillId="0" borderId="20" xfId="64" applyFont="1" applyFill="1" applyBorder="1" applyAlignment="1" applyProtection="1">
      <alignment horizontal="center" vertical="center" wrapText="1"/>
      <protection locked="0"/>
    </xf>
    <xf numFmtId="2" fontId="7" fillId="0" borderId="10" xfId="64" applyNumberFormat="1" applyFont="1" applyFill="1" applyBorder="1" applyAlignment="1" applyProtection="1">
      <alignment horizontal="right" vertical="center" wrapText="1"/>
      <protection locked="0"/>
    </xf>
    <xf numFmtId="166" fontId="7" fillId="24" borderId="10" xfId="72" applyNumberFormat="1" applyFont="1" applyFill="1" applyBorder="1" applyAlignment="1">
      <alignment horizontal="right" vertical="center" wrapText="1"/>
    </xf>
    <xf numFmtId="166" fontId="7" fillId="24" borderId="10" xfId="64" applyNumberFormat="1" applyFont="1" applyFill="1" applyBorder="1" applyAlignment="1" applyProtection="1">
      <alignment horizontal="right" vertical="center" wrapText="1"/>
      <protection locked="0"/>
    </xf>
    <xf numFmtId="166" fontId="7" fillId="24" borderId="10" xfId="72" applyNumberFormat="1" applyFont="1" applyFill="1" applyBorder="1" applyAlignment="1">
      <alignment horizontal="right" vertical="center"/>
    </xf>
    <xf numFmtId="167" fontId="7" fillId="24" borderId="10" xfId="64" applyNumberFormat="1" applyFont="1" applyFill="1" applyBorder="1" applyAlignment="1" applyProtection="1">
      <alignment horizontal="right" vertical="center" wrapText="1"/>
      <protection locked="0"/>
    </xf>
    <xf numFmtId="166" fontId="7" fillId="24" borderId="10" xfId="64" applyNumberFormat="1" applyFont="1" applyFill="1" applyBorder="1" applyAlignment="1" applyProtection="1">
      <alignment horizontal="right" wrapText="1"/>
      <protection locked="0"/>
    </xf>
    <xf numFmtId="166" fontId="7" fillId="0" borderId="10" xfId="0" applyNumberFormat="1" applyFont="1" applyBorder="1" applyAlignment="1">
      <alignment horizontal="right" wrapText="1"/>
    </xf>
    <xf numFmtId="166" fontId="7" fillId="0" borderId="10" xfId="64" applyNumberFormat="1" applyFont="1" applyFill="1" applyBorder="1" applyAlignment="1" applyProtection="1">
      <alignment horizontal="right" wrapText="1"/>
      <protection locked="0"/>
    </xf>
    <xf numFmtId="166" fontId="7" fillId="0" borderId="10" xfId="64" applyNumberFormat="1" applyFont="1" applyFill="1" applyBorder="1" applyAlignment="1">
      <alignment horizontal="right" wrapText="1"/>
    </xf>
    <xf numFmtId="166" fontId="7" fillId="24" borderId="10" xfId="0" applyNumberFormat="1" applyFont="1" applyFill="1" applyBorder="1" applyAlignment="1">
      <alignment horizontal="right" vertical="center"/>
    </xf>
    <xf numFmtId="166" fontId="7" fillId="24" borderId="10" xfId="0" applyNumberFormat="1" applyFont="1" applyFill="1" applyBorder="1" applyAlignment="1">
      <alignment horizontal="right" vertical="center" wrapText="1"/>
    </xf>
    <xf numFmtId="166" fontId="7" fillId="0" borderId="0" xfId="0" applyNumberFormat="1" applyFont="1" applyFill="1"/>
    <xf numFmtId="166" fontId="13" fillId="24" borderId="10" xfId="0" applyNumberFormat="1" applyFont="1" applyFill="1" applyBorder="1" applyAlignment="1">
      <alignment horizontal="right" wrapText="1"/>
    </xf>
    <xf numFmtId="166" fontId="7" fillId="0" borderId="10" xfId="0" applyNumberFormat="1" applyFont="1" applyBorder="1" applyAlignment="1">
      <alignment horizontal="right"/>
    </xf>
    <xf numFmtId="166" fontId="13" fillId="0" borderId="10" xfId="0" applyNumberFormat="1" applyFont="1" applyBorder="1" applyAlignment="1">
      <alignment horizontal="right" wrapText="1"/>
    </xf>
    <xf numFmtId="0" fontId="7" fillId="24" borderId="0" xfId="0" applyFont="1" applyFill="1"/>
    <xf numFmtId="166" fontId="13" fillId="0" borderId="0" xfId="0" applyNumberFormat="1" applyFont="1" applyAlignment="1">
      <alignment horizontal="justify"/>
    </xf>
    <xf numFmtId="0" fontId="8" fillId="0" borderId="13" xfId="64" applyFont="1" applyFill="1" applyBorder="1" applyAlignment="1">
      <alignment vertical="center" wrapText="1"/>
    </xf>
    <xf numFmtId="166" fontId="7" fillId="0" borderId="22" xfId="64" applyNumberFormat="1" applyFont="1" applyFill="1" applyBorder="1" applyAlignment="1" applyProtection="1">
      <alignment horizontal="right" vertical="center" wrapText="1"/>
      <protection locked="0"/>
    </xf>
    <xf numFmtId="166" fontId="13" fillId="0" borderId="19"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6" fillId="0" borderId="0" xfId="64" applyFont="1" applyFill="1" applyBorder="1" applyAlignment="1">
      <alignment horizontal="center" vertical="top" wrapText="1"/>
    </xf>
    <xf numFmtId="0" fontId="6" fillId="0" borderId="11" xfId="64" applyFont="1" applyFill="1" applyBorder="1" applyAlignment="1">
      <alignment horizontal="center" vertical="top" wrapText="1"/>
    </xf>
    <xf numFmtId="166" fontId="6" fillId="0" borderId="11" xfId="64" applyNumberFormat="1" applyFont="1" applyFill="1" applyBorder="1" applyAlignment="1">
      <alignment horizontal="center" vertical="top" wrapText="1"/>
    </xf>
    <xf numFmtId="166" fontId="6" fillId="0" borderId="13" xfId="64" applyNumberFormat="1" applyFont="1" applyFill="1" applyBorder="1" applyAlignment="1">
      <alignment horizontal="center" vertical="top" wrapText="1"/>
    </xf>
    <xf numFmtId="166" fontId="6" fillId="0" borderId="14" xfId="64" applyNumberFormat="1" applyFont="1" applyFill="1" applyBorder="1" applyAlignment="1">
      <alignment horizontal="center" vertical="top" wrapText="1"/>
    </xf>
    <xf numFmtId="0" fontId="6" fillId="0" borderId="13" xfId="64" applyFont="1" applyFill="1" applyBorder="1" applyAlignment="1">
      <alignment horizontal="center" vertical="top" wrapText="1"/>
    </xf>
    <xf numFmtId="166" fontId="6" fillId="0" borderId="12" xfId="64" applyNumberFormat="1" applyFont="1" applyFill="1" applyBorder="1" applyAlignment="1">
      <alignment horizontal="center" vertical="top" wrapText="1"/>
    </xf>
    <xf numFmtId="0" fontId="6" fillId="0" borderId="21" xfId="64" applyFont="1" applyFill="1" applyBorder="1" applyAlignment="1">
      <alignment horizontal="left" vertical="top" wrapText="1"/>
    </xf>
    <xf numFmtId="0" fontId="7" fillId="0" borderId="13" xfId="64" applyFont="1" applyFill="1" applyBorder="1" applyAlignment="1">
      <alignment horizontal="center" vertical="top" wrapText="1"/>
    </xf>
    <xf numFmtId="49" fontId="7" fillId="0" borderId="13" xfId="64" applyNumberFormat="1" applyFont="1" applyFill="1" applyBorder="1" applyAlignment="1">
      <alignment horizontal="center" vertical="top" wrapText="1"/>
    </xf>
    <xf numFmtId="0" fontId="15" fillId="0" borderId="13" xfId="64" applyFont="1" applyFill="1" applyBorder="1" applyAlignment="1">
      <alignment horizontal="center" vertical="top" wrapText="1"/>
    </xf>
    <xf numFmtId="166" fontId="15" fillId="0" borderId="13" xfId="64" applyNumberFormat="1" applyFont="1" applyFill="1" applyBorder="1" applyAlignment="1">
      <alignment horizontal="center" vertical="top" wrapText="1"/>
    </xf>
    <xf numFmtId="166" fontId="7" fillId="0" borderId="13" xfId="64" applyNumberFormat="1" applyFont="1" applyFill="1" applyBorder="1" applyAlignment="1">
      <alignment horizontal="center" vertical="top" wrapText="1"/>
    </xf>
    <xf numFmtId="166" fontId="15" fillId="0" borderId="14" xfId="64" applyNumberFormat="1" applyFont="1" applyFill="1" applyBorder="1" applyAlignment="1">
      <alignment horizontal="center" vertical="top" wrapText="1"/>
    </xf>
    <xf numFmtId="0" fontId="6" fillId="0" borderId="14" xfId="64" applyFont="1" applyFill="1" applyBorder="1" applyAlignment="1">
      <alignment horizontal="center" vertical="top" wrapText="1"/>
    </xf>
    <xf numFmtId="0" fontId="8" fillId="0" borderId="13" xfId="64" applyFont="1" applyFill="1" applyBorder="1" applyAlignment="1">
      <alignment horizontal="center" vertical="top" wrapText="1"/>
    </xf>
    <xf numFmtId="0" fontId="8" fillId="0" borderId="13" xfId="64" quotePrefix="1" applyFont="1" applyFill="1" applyBorder="1" applyAlignment="1">
      <alignment horizontal="center" vertical="top" wrapText="1"/>
    </xf>
    <xf numFmtId="0" fontId="8" fillId="0" borderId="14" xfId="64" applyFont="1" applyFill="1" applyBorder="1" applyAlignment="1">
      <alignment horizontal="center" vertical="top" wrapText="1"/>
    </xf>
    <xf numFmtId="0" fontId="7" fillId="0" borderId="13" xfId="64" applyFont="1" applyFill="1" applyBorder="1" applyAlignment="1">
      <alignment horizontal="left" vertical="top" wrapText="1"/>
    </xf>
    <xf numFmtId="166" fontId="8" fillId="0" borderId="13" xfId="64" applyNumberFormat="1" applyFont="1" applyFill="1" applyBorder="1" applyAlignment="1">
      <alignment horizontal="left" vertical="top" wrapText="1"/>
    </xf>
    <xf numFmtId="0" fontId="7" fillId="0" borderId="15" xfId="64" applyFont="1" applyFill="1" applyBorder="1" applyAlignment="1">
      <alignment horizontal="left" vertical="top" wrapText="1"/>
    </xf>
    <xf numFmtId="166" fontId="8" fillId="0" borderId="15" xfId="64" applyNumberFormat="1" applyFont="1" applyFill="1" applyBorder="1" applyAlignment="1">
      <alignment horizontal="left" vertical="top" wrapText="1"/>
    </xf>
    <xf numFmtId="0" fontId="7" fillId="0" borderId="0" xfId="64" applyFont="1" applyFill="1" applyBorder="1" applyAlignment="1">
      <alignment horizontal="left" vertical="top" wrapText="1"/>
    </xf>
    <xf numFmtId="0" fontId="7" fillId="0" borderId="11" xfId="64" applyFont="1" applyFill="1" applyBorder="1" applyAlignment="1">
      <alignment horizontal="left" vertical="top" wrapText="1"/>
    </xf>
    <xf numFmtId="166" fontId="6" fillId="0" borderId="13" xfId="64" applyNumberFormat="1" applyFont="1" applyFill="1" applyBorder="1" applyAlignment="1">
      <alignment vertical="top" wrapText="1"/>
    </xf>
    <xf numFmtId="0" fontId="6" fillId="0" borderId="13" xfId="64" applyFont="1" applyFill="1" applyBorder="1" applyAlignment="1">
      <alignment horizontal="left" vertical="top" wrapText="1"/>
    </xf>
    <xf numFmtId="166" fontId="6" fillId="0" borderId="24" xfId="64" applyNumberFormat="1" applyFont="1" applyFill="1" applyBorder="1" applyAlignment="1">
      <alignment horizontal="center" vertical="top" wrapText="1"/>
    </xf>
    <xf numFmtId="166" fontId="6" fillId="0" borderId="24" xfId="64" applyNumberFormat="1" applyFont="1" applyFill="1" applyBorder="1" applyAlignment="1">
      <alignment horizontal="left" vertical="top" wrapText="1"/>
    </xf>
    <xf numFmtId="166" fontId="6" fillId="0" borderId="24" xfId="64" applyNumberFormat="1" applyFont="1" applyFill="1" applyBorder="1" applyAlignment="1">
      <alignment vertical="top" wrapText="1"/>
    </xf>
    <xf numFmtId="165" fontId="7" fillId="0" borderId="11" xfId="64" applyNumberFormat="1" applyFont="1" applyFill="1" applyBorder="1" applyAlignment="1">
      <alignment horizontal="left" vertical="top" wrapText="1"/>
    </xf>
    <xf numFmtId="165" fontId="6" fillId="0" borderId="11" xfId="64" applyNumberFormat="1" applyFont="1" applyFill="1" applyBorder="1" applyAlignment="1">
      <alignment horizontal="left" vertical="top" wrapText="1"/>
    </xf>
    <xf numFmtId="165" fontId="6" fillId="0" borderId="12" xfId="64" applyNumberFormat="1" applyFont="1" applyFill="1" applyBorder="1" applyAlignment="1">
      <alignment horizontal="left" vertical="top" wrapText="1"/>
    </xf>
    <xf numFmtId="166" fontId="7" fillId="0" borderId="24" xfId="64" applyNumberFormat="1" applyFont="1" applyFill="1" applyBorder="1" applyAlignment="1">
      <alignment horizontal="center" vertical="top" wrapText="1"/>
    </xf>
    <xf numFmtId="166" fontId="7" fillId="0" borderId="24" xfId="64" applyNumberFormat="1" applyFont="1" applyFill="1" applyBorder="1" applyAlignment="1">
      <alignment horizontal="left" vertical="top" wrapText="1"/>
    </xf>
    <xf numFmtId="166" fontId="7" fillId="0" borderId="24" xfId="64" applyNumberFormat="1" applyFont="1" applyFill="1" applyBorder="1" applyAlignment="1">
      <alignment vertical="top" wrapText="1"/>
    </xf>
    <xf numFmtId="165" fontId="8" fillId="0" borderId="11" xfId="64" applyNumberFormat="1" applyFont="1" applyFill="1" applyBorder="1" applyAlignment="1">
      <alignment horizontal="left" vertical="top" wrapText="1"/>
    </xf>
    <xf numFmtId="165" fontId="8" fillId="0" borderId="12" xfId="64" applyNumberFormat="1" applyFont="1" applyFill="1" applyBorder="1" applyAlignment="1">
      <alignment horizontal="left" vertical="top" wrapText="1"/>
    </xf>
    <xf numFmtId="0" fontId="7" fillId="0" borderId="25" xfId="64" applyFont="1" applyFill="1" applyBorder="1" applyAlignment="1">
      <alignment horizontal="left" vertical="top" wrapText="1"/>
    </xf>
    <xf numFmtId="165" fontId="6" fillId="0" borderId="14" xfId="64" applyNumberFormat="1" applyFont="1" applyFill="1" applyBorder="1" applyAlignment="1">
      <alignment horizontal="left" vertical="top" wrapText="1"/>
    </xf>
    <xf numFmtId="166" fontId="6" fillId="0" borderId="13" xfId="64" applyNumberFormat="1" applyFont="1" applyFill="1" applyBorder="1" applyAlignment="1">
      <alignment horizontal="left" vertical="top" wrapText="1"/>
    </xf>
    <xf numFmtId="3" fontId="7" fillId="0" borderId="11" xfId="64" applyNumberFormat="1" applyFont="1" applyFill="1" applyBorder="1" applyAlignment="1">
      <alignment horizontal="center" vertical="top" wrapText="1"/>
    </xf>
    <xf numFmtId="165" fontId="7" fillId="0" borderId="11" xfId="64" applyNumberFormat="1" applyFont="1" applyFill="1" applyBorder="1" applyAlignment="1">
      <alignment vertical="top" wrapText="1"/>
    </xf>
    <xf numFmtId="165" fontId="7" fillId="0" borderId="11" xfId="64" applyNumberFormat="1" applyFont="1" applyFill="1" applyBorder="1" applyAlignment="1">
      <alignment horizontal="center" vertical="top" wrapText="1"/>
    </xf>
    <xf numFmtId="165" fontId="6" fillId="0" borderId="11" xfId="64" applyNumberFormat="1" applyFont="1" applyFill="1" applyBorder="1" applyAlignment="1">
      <alignment horizontal="center" vertical="top" wrapText="1"/>
    </xf>
    <xf numFmtId="165" fontId="6" fillId="0" borderId="12" xfId="64" applyNumberFormat="1" applyFont="1" applyFill="1" applyBorder="1" applyAlignment="1">
      <alignment horizontal="center" vertical="top" wrapText="1"/>
    </xf>
    <xf numFmtId="0" fontId="7" fillId="0" borderId="17" xfId="64" applyFont="1" applyFill="1" applyBorder="1" applyAlignment="1">
      <alignment horizontal="center" vertical="top" wrapText="1"/>
    </xf>
    <xf numFmtId="3" fontId="7" fillId="0" borderId="15" xfId="64" applyNumberFormat="1" applyFont="1" applyFill="1" applyBorder="1" applyAlignment="1">
      <alignment horizontal="center" vertical="top" wrapText="1"/>
    </xf>
    <xf numFmtId="165" fontId="7" fillId="0" borderId="15" xfId="64" applyNumberFormat="1" applyFont="1" applyFill="1" applyBorder="1" applyAlignment="1">
      <alignment horizontal="center" vertical="top" wrapText="1"/>
    </xf>
    <xf numFmtId="165" fontId="6" fillId="0" borderId="15" xfId="64" applyNumberFormat="1" applyFont="1" applyFill="1" applyBorder="1" applyAlignment="1">
      <alignment horizontal="center" vertical="top" wrapText="1"/>
    </xf>
    <xf numFmtId="165" fontId="6" fillId="0" borderId="16" xfId="64" applyNumberFormat="1" applyFont="1" applyFill="1" applyBorder="1" applyAlignment="1">
      <alignment horizontal="center" vertical="top" wrapText="1"/>
    </xf>
    <xf numFmtId="0" fontId="6" fillId="0" borderId="0" xfId="64" applyFont="1" applyFill="1" applyBorder="1" applyAlignment="1">
      <alignment horizontal="left" vertical="top" wrapText="1"/>
    </xf>
    <xf numFmtId="0" fontId="7" fillId="0" borderId="26" xfId="64" applyFont="1" applyFill="1" applyBorder="1" applyAlignment="1">
      <alignment horizontal="left" vertical="top" wrapText="1"/>
    </xf>
    <xf numFmtId="0" fontId="7" fillId="0" borderId="27" xfId="64" applyFont="1" applyFill="1" applyBorder="1" applyAlignment="1">
      <alignment horizontal="left" vertical="top" wrapText="1"/>
    </xf>
    <xf numFmtId="0" fontId="7" fillId="0" borderId="23" xfId="64" applyFont="1" applyFill="1" applyBorder="1" applyAlignment="1">
      <alignment horizontal="left" vertical="top" wrapText="1"/>
    </xf>
    <xf numFmtId="0" fontId="7" fillId="0" borderId="21" xfId="64" applyFont="1" applyFill="1" applyBorder="1" applyAlignment="1">
      <alignment horizontal="left" vertical="top" wrapText="1"/>
    </xf>
    <xf numFmtId="3" fontId="7" fillId="0" borderId="0" xfId="64" applyNumberFormat="1" applyFont="1" applyFill="1" applyBorder="1" applyAlignment="1">
      <alignment horizontal="center" vertical="top" wrapText="1"/>
    </xf>
    <xf numFmtId="165" fontId="7" fillId="0" borderId="0" xfId="64" applyNumberFormat="1" applyFont="1" applyFill="1" applyBorder="1" applyAlignment="1">
      <alignment horizontal="center" vertical="top" wrapText="1"/>
    </xf>
    <xf numFmtId="165" fontId="6" fillId="0" borderId="0" xfId="64" applyNumberFormat="1" applyFont="1" applyFill="1" applyBorder="1" applyAlignment="1">
      <alignment horizontal="center" vertical="top" wrapText="1"/>
    </xf>
    <xf numFmtId="0" fontId="5" fillId="0" borderId="0" xfId="66" applyFont="1" applyFill="1" applyAlignment="1">
      <alignment horizontal="center" vertical="top" wrapText="1"/>
    </xf>
    <xf numFmtId="0" fontId="17" fillId="0" borderId="0" xfId="66" applyFont="1" applyFill="1" applyAlignment="1">
      <alignment horizontal="left" vertical="top" wrapText="1"/>
    </xf>
    <xf numFmtId="0" fontId="18" fillId="0" borderId="0" xfId="66" applyFont="1" applyFill="1" applyAlignment="1">
      <alignment horizontal="left" vertical="top" wrapText="1"/>
    </xf>
    <xf numFmtId="0" fontId="11" fillId="0" borderId="0" xfId="66" applyFont="1" applyFill="1" applyAlignment="1">
      <alignment horizontal="center" vertical="top" wrapText="1"/>
    </xf>
    <xf numFmtId="0" fontId="0" fillId="0" borderId="0" xfId="0" applyAlignment="1">
      <alignment horizontal="center" vertical="top" wrapText="1"/>
    </xf>
    <xf numFmtId="0" fontId="5" fillId="0" borderId="0" xfId="66" applyFont="1" applyFill="1" applyAlignment="1">
      <alignment horizontal="left" vertical="top" wrapText="1"/>
    </xf>
    <xf numFmtId="0" fontId="12" fillId="0" borderId="0" xfId="66" applyFont="1" applyFill="1" applyAlignment="1">
      <alignment horizontal="left" vertical="top" wrapText="1"/>
    </xf>
    <xf numFmtId="0" fontId="10" fillId="0" borderId="0" xfId="66" applyFont="1" applyFill="1" applyAlignment="1">
      <alignment horizontal="center" vertical="top" wrapText="1"/>
    </xf>
    <xf numFmtId="0" fontId="7" fillId="0" borderId="0" xfId="64" applyFont="1" applyFill="1" applyBorder="1" applyAlignment="1">
      <alignment horizontal="right" wrapText="1"/>
    </xf>
    <xf numFmtId="0" fontId="11" fillId="0" borderId="10" xfId="66" applyFont="1" applyFill="1" applyBorder="1" applyAlignment="1">
      <alignment horizontal="center" vertical="center" wrapText="1"/>
    </xf>
    <xf numFmtId="166" fontId="6" fillId="0" borderId="28" xfId="64" applyNumberFormat="1" applyFont="1" applyFill="1" applyBorder="1" applyAlignment="1">
      <alignment horizontal="center" vertical="center" wrapText="1"/>
    </xf>
    <xf numFmtId="0" fontId="21" fillId="0" borderId="11" xfId="64" applyFont="1" applyFill="1" applyBorder="1" applyAlignment="1">
      <alignment horizontal="center" vertical="center" wrapText="1"/>
    </xf>
    <xf numFmtId="0" fontId="7" fillId="0" borderId="11" xfId="64" applyFont="1" applyFill="1" applyBorder="1" applyAlignment="1">
      <alignment horizontal="center" vertical="center" wrapText="1"/>
    </xf>
    <xf numFmtId="0" fontId="5" fillId="0" borderId="11" xfId="64" applyFont="1" applyFill="1" applyBorder="1" applyAlignment="1">
      <alignment horizontal="center" vertical="center" wrapText="1"/>
    </xf>
    <xf numFmtId="166" fontId="7" fillId="0" borderId="11" xfId="64" applyNumberFormat="1" applyFont="1" applyFill="1" applyBorder="1" applyAlignment="1">
      <alignment horizontal="center" vertical="center" wrapText="1"/>
    </xf>
    <xf numFmtId="166" fontId="8" fillId="0" borderId="11" xfId="64" applyNumberFormat="1" applyFont="1" applyFill="1" applyBorder="1" applyAlignment="1">
      <alignment horizontal="center" vertical="center" wrapText="1"/>
    </xf>
    <xf numFmtId="166" fontId="8" fillId="0" borderId="12" xfId="64" applyNumberFormat="1" applyFont="1" applyFill="1" applyBorder="1" applyAlignment="1">
      <alignment horizontal="center" vertical="center" wrapText="1"/>
    </xf>
    <xf numFmtId="0" fontId="7" fillId="0" borderId="24" xfId="64" applyFont="1" applyFill="1" applyBorder="1" applyAlignment="1">
      <alignment horizontal="center" vertical="center" wrapText="1"/>
    </xf>
    <xf numFmtId="166" fontId="15" fillId="0" borderId="25" xfId="64" applyNumberFormat="1" applyFont="1" applyFill="1" applyBorder="1" applyAlignment="1">
      <alignment horizontal="center" vertical="center" wrapText="1"/>
    </xf>
    <xf numFmtId="166" fontId="15" fillId="0" borderId="29" xfId="64" applyNumberFormat="1" applyFont="1" applyFill="1" applyBorder="1" applyAlignment="1">
      <alignment horizontal="center" vertical="center" wrapText="1"/>
    </xf>
    <xf numFmtId="0" fontId="6" fillId="0" borderId="13" xfId="64" applyFont="1" applyFill="1" applyBorder="1" applyAlignment="1">
      <alignment horizontal="center" vertical="center" wrapText="1"/>
    </xf>
    <xf numFmtId="166" fontId="6" fillId="0" borderId="13" xfId="64" applyNumberFormat="1" applyFont="1" applyFill="1" applyBorder="1" applyAlignment="1">
      <alignment horizontal="center" vertical="center" wrapText="1"/>
    </xf>
    <xf numFmtId="166" fontId="6" fillId="0" borderId="14" xfId="64" applyNumberFormat="1" applyFont="1" applyFill="1" applyBorder="1" applyAlignment="1">
      <alignment horizontal="center" vertical="center" wrapText="1"/>
    </xf>
    <xf numFmtId="0" fontId="15" fillId="0" borderId="13" xfId="64" applyFont="1" applyFill="1" applyBorder="1" applyAlignment="1">
      <alignment horizontal="center" vertical="center" wrapText="1"/>
    </xf>
    <xf numFmtId="0" fontId="15" fillId="0" borderId="13" xfId="64" quotePrefix="1" applyFont="1" applyFill="1" applyBorder="1" applyAlignment="1">
      <alignment horizontal="center" vertical="center" wrapText="1"/>
    </xf>
    <xf numFmtId="166" fontId="15" fillId="0" borderId="11" xfId="64" applyNumberFormat="1" applyFont="1" applyFill="1" applyBorder="1" applyAlignment="1">
      <alignment horizontal="center" vertical="center" wrapText="1"/>
    </xf>
    <xf numFmtId="0" fontId="7" fillId="0" borderId="13" xfId="64" quotePrefix="1" applyFont="1" applyFill="1" applyBorder="1" applyAlignment="1">
      <alignment horizontal="center" vertical="center" wrapText="1"/>
    </xf>
    <xf numFmtId="0" fontId="6" fillId="0" borderId="13" xfId="64" quotePrefix="1" applyFont="1" applyFill="1" applyBorder="1" applyAlignment="1">
      <alignment horizontal="center" vertical="center" wrapText="1"/>
    </xf>
    <xf numFmtId="0" fontId="20" fillId="0" borderId="13" xfId="64" applyFont="1" applyFill="1" applyBorder="1" applyAlignment="1">
      <alignment horizontal="center" vertical="center" wrapText="1"/>
    </xf>
    <xf numFmtId="0" fontId="22" fillId="0" borderId="13" xfId="64" applyFont="1" applyFill="1" applyBorder="1" applyAlignment="1">
      <alignment horizontal="center" vertical="center" wrapText="1"/>
    </xf>
    <xf numFmtId="0" fontId="22" fillId="0" borderId="13" xfId="64" quotePrefix="1" applyFont="1" applyFill="1" applyBorder="1" applyAlignment="1">
      <alignment horizontal="center" vertical="center" wrapText="1"/>
    </xf>
    <xf numFmtId="166" fontId="7" fillId="0" borderId="12" xfId="64" applyNumberFormat="1" applyFont="1" applyFill="1" applyBorder="1" applyAlignment="1">
      <alignment horizontal="center" vertical="center" wrapText="1"/>
    </xf>
    <xf numFmtId="166" fontId="7" fillId="0" borderId="14" xfId="64" applyNumberFormat="1" applyFont="1" applyFill="1" applyBorder="1" applyAlignment="1">
      <alignment horizontal="center" vertical="center" wrapText="1"/>
    </xf>
    <xf numFmtId="166" fontId="7" fillId="0" borderId="17" xfId="64" applyNumberFormat="1" applyFont="1" applyFill="1" applyBorder="1" applyAlignment="1">
      <alignment horizontal="center" vertical="center" wrapText="1"/>
    </xf>
    <xf numFmtId="166" fontId="7" fillId="0" borderId="30" xfId="64" applyNumberFormat="1" applyFont="1" applyFill="1" applyBorder="1" applyAlignment="1">
      <alignment horizontal="center" vertical="center" wrapText="1"/>
    </xf>
    <xf numFmtId="0" fontId="10" fillId="0" borderId="31" xfId="64" applyFont="1" applyFill="1" applyBorder="1" applyAlignment="1">
      <alignment horizontal="left" vertical="center" wrapText="1"/>
    </xf>
    <xf numFmtId="0" fontId="6" fillId="0" borderId="31" xfId="64" applyFont="1" applyFill="1" applyBorder="1" applyAlignment="1">
      <alignment horizontal="center" vertical="center" wrapText="1"/>
    </xf>
    <xf numFmtId="166" fontId="7" fillId="0" borderId="31" xfId="64" applyNumberFormat="1" applyFont="1" applyFill="1" applyBorder="1" applyAlignment="1">
      <alignment horizontal="center" vertical="center" wrapText="1"/>
    </xf>
    <xf numFmtId="166" fontId="7" fillId="0" borderId="28" xfId="64" applyNumberFormat="1" applyFont="1" applyFill="1" applyBorder="1" applyAlignment="1">
      <alignment horizontal="center" vertical="center" wrapText="1"/>
    </xf>
    <xf numFmtId="166" fontId="15" fillId="0" borderId="13" xfId="64" applyNumberFormat="1" applyFont="1" applyFill="1" applyBorder="1" applyAlignment="1">
      <alignment horizontal="left" vertical="center" wrapText="1"/>
    </xf>
    <xf numFmtId="166" fontId="15" fillId="0" borderId="14" xfId="64" applyNumberFormat="1" applyFont="1" applyFill="1" applyBorder="1" applyAlignment="1">
      <alignment horizontal="left" vertical="center" wrapText="1"/>
    </xf>
    <xf numFmtId="166" fontId="7" fillId="0" borderId="13" xfId="64" applyNumberFormat="1" applyFont="1" applyFill="1" applyBorder="1" applyAlignment="1">
      <alignment horizontal="center" vertical="center" wrapText="1"/>
    </xf>
    <xf numFmtId="166" fontId="8" fillId="0" borderId="13" xfId="64" applyNumberFormat="1" applyFont="1" applyFill="1" applyBorder="1" applyAlignment="1">
      <alignment horizontal="left" vertical="center" wrapText="1"/>
    </xf>
    <xf numFmtId="166" fontId="8" fillId="0" borderId="14" xfId="64" applyNumberFormat="1" applyFont="1" applyFill="1" applyBorder="1" applyAlignment="1">
      <alignment horizontal="left" vertical="center" wrapText="1"/>
    </xf>
    <xf numFmtId="166" fontId="7" fillId="0" borderId="15" xfId="64" applyNumberFormat="1" applyFont="1" applyFill="1" applyBorder="1" applyAlignment="1">
      <alignment horizontal="center" vertical="center" wrapText="1"/>
    </xf>
    <xf numFmtId="166" fontId="7" fillId="0" borderId="16" xfId="64" applyNumberFormat="1" applyFont="1" applyFill="1" applyBorder="1" applyAlignment="1">
      <alignment horizontal="center" vertical="center" wrapText="1"/>
    </xf>
    <xf numFmtId="0" fontId="10" fillId="0" borderId="11" xfId="64" applyFont="1" applyFill="1" applyBorder="1" applyAlignment="1">
      <alignment horizontal="center" vertical="center" wrapText="1"/>
    </xf>
    <xf numFmtId="166" fontId="15" fillId="0" borderId="15" xfId="64" applyNumberFormat="1" applyFont="1" applyFill="1" applyBorder="1" applyAlignment="1">
      <alignment horizontal="center" vertical="center" wrapText="1"/>
    </xf>
    <xf numFmtId="166" fontId="8" fillId="0" borderId="16" xfId="64" applyNumberFormat="1" applyFont="1" applyFill="1" applyBorder="1" applyAlignment="1">
      <alignment horizontal="center" vertical="center" wrapText="1"/>
    </xf>
    <xf numFmtId="0" fontId="8" fillId="0" borderId="33" xfId="64" applyFont="1" applyFill="1" applyBorder="1" applyAlignment="1">
      <alignment horizontal="left" vertical="top" wrapText="1"/>
    </xf>
    <xf numFmtId="0" fontId="8" fillId="0" borderId="34" xfId="66" applyFont="1" applyFill="1" applyBorder="1" applyAlignment="1">
      <alignment horizontal="left" vertical="top" wrapText="1"/>
    </xf>
    <xf numFmtId="166" fontId="8" fillId="0" borderId="25" xfId="64" applyNumberFormat="1" applyFont="1" applyFill="1" applyBorder="1" applyAlignment="1">
      <alignment horizontal="center" vertical="center" wrapText="1"/>
    </xf>
    <xf numFmtId="166" fontId="6" fillId="0" borderId="25" xfId="64" applyNumberFormat="1" applyFont="1" applyFill="1" applyBorder="1" applyAlignment="1">
      <alignment horizontal="center" vertical="center" wrapText="1"/>
    </xf>
    <xf numFmtId="0" fontId="10" fillId="0" borderId="13" xfId="64" applyFont="1" applyFill="1" applyBorder="1" applyAlignment="1">
      <alignment horizontal="left" vertical="top" wrapText="1"/>
    </xf>
    <xf numFmtId="166" fontId="15" fillId="0" borderId="13" xfId="64" applyNumberFormat="1" applyFont="1" applyFill="1" applyBorder="1" applyAlignment="1">
      <alignment horizontal="center" vertical="center" wrapText="1"/>
    </xf>
    <xf numFmtId="166" fontId="8" fillId="0" borderId="13" xfId="64" applyNumberFormat="1" applyFont="1" applyFill="1" applyBorder="1" applyAlignment="1">
      <alignment horizontal="center" wrapText="1"/>
    </xf>
    <xf numFmtId="166" fontId="8" fillId="0" borderId="13" xfId="64" applyNumberFormat="1" applyFont="1" applyFill="1" applyBorder="1" applyAlignment="1">
      <alignment wrapText="1"/>
    </xf>
    <xf numFmtId="166" fontId="8" fillId="0" borderId="11" xfId="64" applyNumberFormat="1" applyFont="1" applyFill="1" applyBorder="1" applyAlignment="1">
      <alignment horizontal="center" wrapText="1"/>
    </xf>
    <xf numFmtId="166" fontId="6" fillId="0" borderId="11" xfId="64" applyNumberFormat="1" applyFont="1" applyFill="1" applyBorder="1" applyAlignment="1">
      <alignment horizontal="center" wrapText="1"/>
    </xf>
    <xf numFmtId="166" fontId="15" fillId="0" borderId="11" xfId="64" applyNumberFormat="1" applyFont="1" applyFill="1" applyBorder="1" applyAlignment="1">
      <alignment horizontal="center" wrapText="1"/>
    </xf>
    <xf numFmtId="166" fontId="6" fillId="0" borderId="13" xfId="64" applyNumberFormat="1" applyFont="1" applyFill="1" applyBorder="1" applyAlignment="1">
      <alignment horizontal="center" wrapText="1"/>
    </xf>
    <xf numFmtId="166" fontId="15" fillId="0" borderId="13" xfId="64" applyNumberFormat="1" applyFont="1" applyFill="1" applyBorder="1" applyAlignment="1">
      <alignment horizontal="center" wrapText="1"/>
    </xf>
    <xf numFmtId="166" fontId="15" fillId="0" borderId="12" xfId="64" applyNumberFormat="1" applyFont="1" applyFill="1" applyBorder="1" applyAlignment="1">
      <alignment horizontal="center" vertical="center" wrapText="1"/>
    </xf>
    <xf numFmtId="0" fontId="7" fillId="0" borderId="21" xfId="64" applyFont="1" applyFill="1" applyBorder="1" applyAlignment="1">
      <alignment horizontal="center" vertical="center" wrapText="1"/>
    </xf>
    <xf numFmtId="166" fontId="8" fillId="0" borderId="13" xfId="64" applyNumberFormat="1" applyFont="1" applyFill="1" applyBorder="1" applyAlignment="1">
      <alignment vertical="center" wrapText="1"/>
    </xf>
    <xf numFmtId="0" fontId="7" fillId="0" borderId="35" xfId="64" applyFont="1" applyFill="1" applyBorder="1" applyAlignment="1">
      <alignment horizontal="center" vertical="center" wrapText="1"/>
    </xf>
    <xf numFmtId="166" fontId="15" fillId="0" borderId="17" xfId="64" applyNumberFormat="1" applyFont="1" applyFill="1" applyBorder="1" applyAlignment="1">
      <alignment horizontal="center" vertical="center" wrapText="1"/>
    </xf>
    <xf numFmtId="166" fontId="8" fillId="0" borderId="17" xfId="64" applyNumberFormat="1" applyFont="1" applyFill="1" applyBorder="1" applyAlignment="1">
      <alignment horizontal="center" vertical="center" wrapText="1"/>
    </xf>
    <xf numFmtId="166" fontId="8" fillId="0" borderId="15" xfId="64" applyNumberFormat="1" applyFont="1" applyFill="1" applyBorder="1" applyAlignment="1">
      <alignment vertical="center" wrapText="1"/>
    </xf>
    <xf numFmtId="0" fontId="8" fillId="0" borderId="0" xfId="64" applyFont="1" applyFill="1" applyBorder="1" applyAlignment="1">
      <alignment horizontal="left" vertical="top" wrapText="1"/>
    </xf>
    <xf numFmtId="0" fontId="8" fillId="0" borderId="0" xfId="66" applyFont="1" applyFill="1" applyBorder="1" applyAlignment="1">
      <alignment horizontal="left" vertical="top" wrapText="1"/>
    </xf>
    <xf numFmtId="166" fontId="8" fillId="0" borderId="25" xfId="64" applyNumberFormat="1" applyFont="1" applyFill="1" applyBorder="1" applyAlignment="1">
      <alignment vertical="center" wrapText="1"/>
    </xf>
    <xf numFmtId="166" fontId="6" fillId="0" borderId="29" xfId="64" applyNumberFormat="1" applyFont="1" applyFill="1" applyBorder="1" applyAlignment="1">
      <alignment horizontal="center" vertical="center" wrapText="1"/>
    </xf>
    <xf numFmtId="166" fontId="6" fillId="0" borderId="13" xfId="64" applyNumberFormat="1" applyFont="1" applyFill="1" applyBorder="1" applyAlignment="1">
      <alignment vertical="center" wrapText="1"/>
    </xf>
    <xf numFmtId="166" fontId="8" fillId="0" borderId="11" xfId="64" applyNumberFormat="1" applyFont="1" applyFill="1" applyBorder="1" applyAlignment="1">
      <alignment wrapText="1"/>
    </xf>
    <xf numFmtId="166" fontId="15" fillId="0" borderId="13" xfId="64" applyNumberFormat="1" applyFont="1" applyFill="1" applyBorder="1" applyAlignment="1">
      <alignment vertical="center" wrapText="1"/>
    </xf>
    <xf numFmtId="166" fontId="8" fillId="0" borderId="12" xfId="64" applyNumberFormat="1" applyFont="1" applyFill="1" applyBorder="1" applyAlignment="1">
      <alignment horizontal="center" wrapText="1"/>
    </xf>
    <xf numFmtId="0" fontId="7" fillId="0" borderId="36" xfId="64" applyFont="1" applyFill="1" applyBorder="1" applyAlignment="1">
      <alignment horizontal="center" vertical="center" wrapText="1"/>
    </xf>
    <xf numFmtId="166" fontId="8" fillId="0" borderId="15" xfId="64" applyNumberFormat="1" applyFont="1" applyFill="1" applyBorder="1" applyAlignment="1">
      <alignment wrapText="1"/>
    </xf>
    <xf numFmtId="166" fontId="8" fillId="0" borderId="15" xfId="64" applyNumberFormat="1" applyFont="1" applyFill="1" applyBorder="1" applyAlignment="1">
      <alignment horizontal="center" wrapText="1"/>
    </xf>
    <xf numFmtId="166" fontId="8" fillId="0" borderId="16" xfId="64" applyNumberFormat="1" applyFont="1" applyFill="1" applyBorder="1" applyAlignment="1">
      <alignment wrapText="1"/>
    </xf>
    <xf numFmtId="0" fontId="11" fillId="0" borderId="11" xfId="64" applyFont="1" applyFill="1" applyBorder="1" applyAlignment="1">
      <alignment horizontal="left" vertical="top" wrapText="1"/>
    </xf>
    <xf numFmtId="0" fontId="5" fillId="0" borderId="11" xfId="64" applyFont="1" applyFill="1" applyBorder="1" applyAlignment="1">
      <alignment horizontal="left" vertical="top" wrapText="1"/>
    </xf>
    <xf numFmtId="166" fontId="6" fillId="0" borderId="11" xfId="64" applyNumberFormat="1" applyFont="1" applyFill="1" applyBorder="1" applyAlignment="1">
      <alignment horizontal="left" vertical="top" wrapText="1"/>
    </xf>
    <xf numFmtId="166" fontId="6" fillId="0" borderId="28" xfId="64" applyNumberFormat="1" applyFont="1" applyFill="1" applyBorder="1" applyAlignment="1">
      <alignment horizontal="left" vertical="top" wrapText="1"/>
    </xf>
    <xf numFmtId="0" fontId="10" fillId="0" borderId="11" xfId="64" applyFont="1" applyFill="1" applyBorder="1" applyAlignment="1">
      <alignment horizontal="left" vertical="top" wrapText="1"/>
    </xf>
    <xf numFmtId="166" fontId="15" fillId="0" borderId="11" xfId="64" applyNumberFormat="1" applyFont="1" applyFill="1" applyBorder="1" applyAlignment="1">
      <alignment horizontal="left" vertical="top" wrapText="1"/>
    </xf>
    <xf numFmtId="166" fontId="7" fillId="0" borderId="11" xfId="64" applyNumberFormat="1" applyFont="1" applyFill="1" applyBorder="1" applyAlignment="1">
      <alignment horizontal="left" vertical="top" wrapText="1"/>
    </xf>
    <xf numFmtId="166" fontId="7" fillId="0" borderId="12" xfId="64" applyNumberFormat="1" applyFont="1" applyFill="1" applyBorder="1" applyAlignment="1">
      <alignment horizontal="left" vertical="top" wrapText="1"/>
    </xf>
    <xf numFmtId="166" fontId="8" fillId="0" borderId="11" xfId="64" applyNumberFormat="1" applyFont="1" applyFill="1" applyBorder="1" applyAlignment="1">
      <alignment horizontal="left" vertical="top" wrapText="1"/>
    </xf>
    <xf numFmtId="166" fontId="6" fillId="0" borderId="12" xfId="64" applyNumberFormat="1" applyFont="1" applyFill="1" applyBorder="1" applyAlignment="1">
      <alignment horizontal="left" vertical="top" wrapText="1"/>
    </xf>
    <xf numFmtId="166" fontId="8" fillId="0" borderId="12" xfId="64" applyNumberFormat="1" applyFont="1" applyFill="1" applyBorder="1" applyAlignment="1">
      <alignment horizontal="left" vertical="top" wrapText="1"/>
    </xf>
    <xf numFmtId="165" fontId="15" fillId="0" borderId="11" xfId="64" applyNumberFormat="1" applyFont="1" applyFill="1" applyBorder="1" applyAlignment="1">
      <alignment horizontal="left" vertical="top" wrapText="1"/>
    </xf>
    <xf numFmtId="165" fontId="15" fillId="0" borderId="14" xfId="64" applyNumberFormat="1" applyFont="1" applyFill="1" applyBorder="1" applyAlignment="1">
      <alignment horizontal="left" vertical="top" wrapText="1"/>
    </xf>
    <xf numFmtId="165" fontId="15" fillId="0" borderId="12" xfId="64" applyNumberFormat="1" applyFont="1" applyFill="1" applyBorder="1" applyAlignment="1">
      <alignment horizontal="left" vertical="top" wrapText="1"/>
    </xf>
    <xf numFmtId="165" fontId="24" fillId="0" borderId="12" xfId="64" applyNumberFormat="1" applyFont="1" applyFill="1" applyBorder="1" applyAlignment="1">
      <alignment horizontal="left" vertical="top" wrapText="1"/>
    </xf>
    <xf numFmtId="0" fontId="5" fillId="0" borderId="15" xfId="64" applyFont="1" applyFill="1" applyBorder="1" applyAlignment="1">
      <alignment horizontal="left" vertical="top" wrapText="1"/>
    </xf>
    <xf numFmtId="166" fontId="7" fillId="0" borderId="15" xfId="64" applyNumberFormat="1" applyFont="1" applyFill="1" applyBorder="1" applyAlignment="1">
      <alignment horizontal="left" vertical="top" wrapText="1"/>
    </xf>
    <xf numFmtId="165" fontId="6" fillId="0" borderId="15" xfId="64" applyNumberFormat="1" applyFont="1" applyFill="1" applyBorder="1" applyAlignment="1">
      <alignment horizontal="left" vertical="top" wrapText="1"/>
    </xf>
    <xf numFmtId="165" fontId="8" fillId="0" borderId="15" xfId="64" applyNumberFormat="1" applyFont="1" applyFill="1" applyBorder="1" applyAlignment="1">
      <alignment horizontal="left" vertical="top" wrapText="1"/>
    </xf>
    <xf numFmtId="165" fontId="8" fillId="0" borderId="16" xfId="64" applyNumberFormat="1" applyFont="1" applyFill="1" applyBorder="1" applyAlignment="1">
      <alignment horizontal="left" vertical="top" wrapText="1"/>
    </xf>
    <xf numFmtId="166" fontId="6" fillId="0" borderId="15" xfId="64" applyNumberFormat="1" applyFont="1" applyFill="1" applyBorder="1" applyAlignment="1">
      <alignment horizontal="left" vertical="top" wrapText="1"/>
    </xf>
    <xf numFmtId="166" fontId="8" fillId="0" borderId="16" xfId="64" applyNumberFormat="1" applyFont="1" applyFill="1" applyBorder="1" applyAlignment="1">
      <alignment horizontal="left" vertical="top" wrapText="1"/>
    </xf>
    <xf numFmtId="0" fontId="5" fillId="0" borderId="13" xfId="64" applyFont="1" applyFill="1" applyBorder="1" applyAlignment="1">
      <alignment horizontal="left" vertical="top" wrapText="1"/>
    </xf>
    <xf numFmtId="166" fontId="15" fillId="0" borderId="13" xfId="64" applyNumberFormat="1" applyFont="1" applyFill="1" applyBorder="1" applyAlignment="1">
      <alignment horizontal="left" vertical="top" wrapText="1"/>
    </xf>
    <xf numFmtId="166" fontId="7" fillId="0" borderId="13" xfId="64" applyNumberFormat="1" applyFont="1" applyFill="1" applyBorder="1" applyAlignment="1">
      <alignment horizontal="left" vertical="top" wrapText="1"/>
    </xf>
    <xf numFmtId="166" fontId="6" fillId="0" borderId="14" xfId="64" applyNumberFormat="1" applyFont="1" applyFill="1" applyBorder="1" applyAlignment="1">
      <alignment horizontal="left" vertical="top" wrapText="1"/>
    </xf>
    <xf numFmtId="0" fontId="5" fillId="0" borderId="17" xfId="64" applyFont="1" applyFill="1" applyBorder="1" applyAlignment="1">
      <alignment horizontal="left" vertical="top" wrapText="1"/>
    </xf>
    <xf numFmtId="166" fontId="7" fillId="0" borderId="17" xfId="64" applyNumberFormat="1" applyFont="1" applyFill="1" applyBorder="1" applyAlignment="1">
      <alignment horizontal="left" vertical="top" wrapText="1"/>
    </xf>
    <xf numFmtId="166" fontId="6" fillId="0" borderId="17" xfId="64" applyNumberFormat="1" applyFont="1" applyFill="1" applyBorder="1" applyAlignment="1">
      <alignment horizontal="left" vertical="top" wrapText="1"/>
    </xf>
    <xf numFmtId="166" fontId="6" fillId="0" borderId="30" xfId="64" applyNumberFormat="1" applyFont="1" applyFill="1" applyBorder="1" applyAlignment="1">
      <alignment horizontal="left" vertical="top" wrapText="1"/>
    </xf>
    <xf numFmtId="0" fontId="21" fillId="0" borderId="11" xfId="64" applyFont="1" applyFill="1" applyBorder="1" applyAlignment="1">
      <alignment horizontal="left" vertical="top" wrapText="1"/>
    </xf>
    <xf numFmtId="165" fontId="21" fillId="0" borderId="12" xfId="64" applyNumberFormat="1" applyFont="1" applyFill="1" applyBorder="1" applyAlignment="1">
      <alignment horizontal="left" vertical="top" wrapText="1"/>
    </xf>
    <xf numFmtId="0" fontId="11" fillId="0" borderId="15" xfId="64" applyFont="1" applyFill="1" applyBorder="1" applyAlignment="1">
      <alignment horizontal="left" vertical="top" wrapText="1"/>
    </xf>
    <xf numFmtId="0" fontId="11" fillId="0" borderId="17" xfId="64" applyFont="1" applyFill="1" applyBorder="1" applyAlignment="1">
      <alignment horizontal="left" vertical="top" wrapText="1"/>
    </xf>
    <xf numFmtId="3" fontId="7" fillId="0" borderId="15" xfId="64" applyNumberFormat="1" applyFont="1" applyFill="1" applyBorder="1" applyAlignment="1">
      <alignment horizontal="left" vertical="top" wrapText="1"/>
    </xf>
    <xf numFmtId="165" fontId="7" fillId="0" borderId="15" xfId="64" applyNumberFormat="1" applyFont="1" applyFill="1" applyBorder="1" applyAlignment="1">
      <alignment horizontal="left" vertical="top" wrapText="1"/>
    </xf>
    <xf numFmtId="165" fontId="6" fillId="0" borderId="16" xfId="64" applyNumberFormat="1" applyFont="1" applyFill="1" applyBorder="1" applyAlignment="1">
      <alignment horizontal="left" vertical="top" wrapText="1"/>
    </xf>
    <xf numFmtId="0" fontId="5" fillId="0" borderId="0" xfId="66" applyFont="1" applyFill="1"/>
    <xf numFmtId="0" fontId="17" fillId="0" borderId="0" xfId="66" applyFont="1" applyFill="1" applyAlignment="1">
      <alignment horizontal="left" indent="7"/>
    </xf>
    <xf numFmtId="0" fontId="18" fillId="0" borderId="0" xfId="66" applyFont="1" applyFill="1" applyAlignment="1">
      <alignment horizontal="left" indent="7"/>
    </xf>
    <xf numFmtId="0" fontId="11" fillId="0" borderId="0" xfId="66" applyFont="1" applyFill="1"/>
    <xf numFmtId="0" fontId="17" fillId="0" borderId="0" xfId="66" applyFont="1" applyFill="1" applyAlignment="1">
      <alignment horizontal="left" wrapText="1" indent="7"/>
    </xf>
    <xf numFmtId="0" fontId="18" fillId="0" borderId="0" xfId="66" applyFont="1" applyFill="1" applyAlignment="1">
      <alignment horizontal="left" wrapText="1" indent="7"/>
    </xf>
    <xf numFmtId="0" fontId="12" fillId="0" borderId="0" xfId="66" applyFont="1" applyFill="1"/>
    <xf numFmtId="0" fontId="10" fillId="0" borderId="0" xfId="66" applyFont="1" applyFill="1"/>
    <xf numFmtId="0" fontId="11" fillId="0" borderId="19" xfId="66" applyFont="1" applyFill="1" applyBorder="1" applyAlignment="1">
      <alignment horizontal="center" vertical="center" wrapText="1"/>
    </xf>
    <xf numFmtId="166" fontId="7" fillId="0" borderId="11" xfId="64" applyNumberFormat="1" applyFont="1" applyFill="1" applyBorder="1" applyAlignment="1">
      <alignment vertical="center" wrapText="1"/>
    </xf>
    <xf numFmtId="0" fontId="7" fillId="0" borderId="37" xfId="64" applyFont="1" applyFill="1" applyBorder="1" applyAlignment="1">
      <alignment horizontal="center" wrapText="1"/>
    </xf>
    <xf numFmtId="166" fontId="6" fillId="0" borderId="11" xfId="64" applyNumberFormat="1" applyFont="1" applyFill="1" applyBorder="1" applyAlignment="1">
      <alignment wrapText="1"/>
    </xf>
    <xf numFmtId="166" fontId="6" fillId="0" borderId="28" xfId="64" applyNumberFormat="1" applyFont="1" applyFill="1" applyBorder="1" applyAlignment="1">
      <alignment wrapText="1"/>
    </xf>
    <xf numFmtId="0" fontId="10" fillId="0" borderId="11" xfId="64" applyFont="1" applyFill="1" applyBorder="1" applyAlignment="1">
      <alignment horizontal="center" wrapText="1"/>
    </xf>
    <xf numFmtId="166" fontId="15" fillId="0" borderId="11" xfId="64" applyNumberFormat="1" applyFont="1" applyFill="1" applyBorder="1" applyAlignment="1">
      <alignment wrapText="1"/>
    </xf>
    <xf numFmtId="166" fontId="15" fillId="0" borderId="12" xfId="64" applyNumberFormat="1" applyFont="1" applyFill="1" applyBorder="1" applyAlignment="1">
      <alignment wrapText="1"/>
    </xf>
    <xf numFmtId="166" fontId="8" fillId="0" borderId="12" xfId="64" applyNumberFormat="1" applyFont="1" applyFill="1" applyBorder="1" applyAlignment="1">
      <alignment wrapText="1"/>
    </xf>
    <xf numFmtId="166" fontId="7" fillId="0" borderId="11" xfId="64" applyNumberFormat="1" applyFont="1" applyFill="1" applyBorder="1" applyAlignment="1">
      <alignment wrapText="1"/>
    </xf>
    <xf numFmtId="166" fontId="6" fillId="0" borderId="12" xfId="64" applyNumberFormat="1" applyFont="1" applyFill="1" applyBorder="1" applyAlignment="1">
      <alignment wrapText="1"/>
    </xf>
    <xf numFmtId="165" fontId="15" fillId="0" borderId="11" xfId="64" applyNumberFormat="1" applyFont="1" applyFill="1" applyBorder="1" applyAlignment="1">
      <alignment wrapText="1"/>
    </xf>
    <xf numFmtId="165" fontId="15" fillId="0" borderId="12" xfId="64" applyNumberFormat="1" applyFont="1" applyFill="1" applyBorder="1" applyAlignment="1">
      <alignment wrapText="1"/>
    </xf>
    <xf numFmtId="165" fontId="8" fillId="0" borderId="11" xfId="64" applyNumberFormat="1" applyFont="1" applyFill="1" applyBorder="1" applyAlignment="1">
      <alignment wrapText="1"/>
    </xf>
    <xf numFmtId="165" fontId="8" fillId="0" borderId="12" xfId="64" applyNumberFormat="1" applyFont="1" applyFill="1" applyBorder="1" applyAlignment="1">
      <alignment wrapText="1"/>
    </xf>
    <xf numFmtId="0" fontId="16" fillId="0" borderId="0" xfId="66" applyFont="1" applyFill="1" applyAlignment="1"/>
    <xf numFmtId="0" fontId="16" fillId="0" borderId="0" xfId="66" applyFont="1" applyFill="1" applyAlignment="1">
      <alignment horizontal="left" vertical="top" wrapText="1"/>
    </xf>
    <xf numFmtId="0" fontId="16" fillId="0" borderId="0" xfId="66" applyFont="1" applyFill="1" applyAlignment="1">
      <alignment horizontal="left" wrapText="1" indent="9"/>
    </xf>
    <xf numFmtId="2" fontId="10" fillId="0" borderId="10" xfId="64" applyNumberFormat="1" applyFont="1" applyFill="1" applyBorder="1" applyAlignment="1">
      <alignment horizontal="center" vertical="center" wrapText="1"/>
    </xf>
    <xf numFmtId="1" fontId="5" fillId="0" borderId="10" xfId="64" applyNumberFormat="1" applyFont="1" applyFill="1" applyBorder="1" applyAlignment="1">
      <alignment horizontal="center" vertical="center" wrapText="1"/>
    </xf>
    <xf numFmtId="2" fontId="5" fillId="0" borderId="10" xfId="64" applyNumberFormat="1" applyFont="1" applyFill="1" applyBorder="1" applyAlignment="1">
      <alignment horizontal="center" vertical="center" wrapText="1"/>
    </xf>
    <xf numFmtId="1" fontId="5" fillId="0" borderId="0" xfId="64" applyNumberFormat="1" applyFont="1" applyFill="1" applyBorder="1" applyAlignment="1">
      <alignment horizontal="center" wrapText="1"/>
    </xf>
    <xf numFmtId="2" fontId="5" fillId="0" borderId="0" xfId="64" applyNumberFormat="1" applyFont="1" applyFill="1" applyBorder="1" applyAlignment="1">
      <alignment horizontal="center" wrapText="1"/>
    </xf>
    <xf numFmtId="166" fontId="7" fillId="0" borderId="0" xfId="64" applyNumberFormat="1" applyFont="1" applyFill="1" applyBorder="1" applyAlignment="1">
      <alignment wrapText="1"/>
    </xf>
    <xf numFmtId="166" fontId="6" fillId="0" borderId="0" xfId="64" applyNumberFormat="1" applyFont="1" applyFill="1" applyBorder="1" applyAlignment="1">
      <alignment wrapText="1"/>
    </xf>
    <xf numFmtId="2" fontId="7" fillId="0" borderId="0" xfId="64" applyNumberFormat="1" applyFont="1" applyFill="1" applyBorder="1"/>
    <xf numFmtId="2" fontId="7" fillId="0" borderId="0" xfId="64" applyNumberFormat="1" applyFont="1" applyFill="1" applyBorder="1" applyAlignment="1">
      <alignment horizontal="center" vertical="top" wrapText="1"/>
    </xf>
    <xf numFmtId="2" fontId="29" fillId="0" borderId="32" xfId="64" applyNumberFormat="1" applyFont="1" applyFill="1" applyBorder="1" applyAlignment="1">
      <alignment vertical="center" wrapText="1"/>
    </xf>
    <xf numFmtId="0" fontId="7" fillId="0" borderId="42" xfId="64" applyFont="1" applyFill="1" applyBorder="1" applyAlignment="1">
      <alignment vertical="top" wrapText="1"/>
    </xf>
    <xf numFmtId="166" fontId="7" fillId="0" borderId="10" xfId="66" applyNumberFormat="1" applyFont="1" applyFill="1" applyBorder="1" applyAlignment="1">
      <alignment horizontal="right"/>
    </xf>
    <xf numFmtId="0" fontId="7" fillId="0" borderId="22" xfId="66" applyFont="1" applyFill="1" applyBorder="1" applyAlignment="1">
      <alignment horizontal="center"/>
    </xf>
    <xf numFmtId="166" fontId="7" fillId="24" borderId="10" xfId="64" applyNumberFormat="1" applyFont="1" applyFill="1" applyBorder="1" applyAlignment="1">
      <alignment horizontal="right" vertical="center" wrapText="1"/>
    </xf>
    <xf numFmtId="166" fontId="7" fillId="24" borderId="43" xfId="64" applyNumberFormat="1" applyFont="1" applyFill="1" applyBorder="1" applyAlignment="1" applyProtection="1">
      <alignment horizontal="right" vertical="center" wrapText="1"/>
      <protection locked="0"/>
    </xf>
    <xf numFmtId="166" fontId="7" fillId="0" borderId="10" xfId="73" applyNumberFormat="1" applyFont="1" applyFill="1" applyBorder="1" applyAlignment="1">
      <alignment vertical="center" wrapText="1"/>
    </xf>
    <xf numFmtId="166" fontId="7" fillId="0" borderId="10" xfId="71" applyNumberFormat="1" applyFont="1" applyFill="1" applyBorder="1" applyAlignment="1">
      <alignment vertical="center"/>
    </xf>
    <xf numFmtId="166" fontId="7" fillId="0" borderId="10" xfId="71" applyNumberFormat="1" applyFont="1" applyFill="1" applyBorder="1" applyAlignment="1">
      <alignment vertical="center" wrapText="1"/>
    </xf>
    <xf numFmtId="166" fontId="7" fillId="24" borderId="10" xfId="64" applyNumberFormat="1" applyFont="1" applyFill="1" applyBorder="1" applyAlignment="1" applyProtection="1">
      <alignment vertical="center" wrapText="1"/>
      <protection locked="0"/>
    </xf>
    <xf numFmtId="0" fontId="6" fillId="0" borderId="42" xfId="64" applyFont="1" applyFill="1" applyBorder="1" applyAlignment="1">
      <alignment vertical="top" wrapText="1"/>
    </xf>
    <xf numFmtId="166" fontId="8" fillId="0" borderId="13" xfId="64" applyNumberFormat="1" applyFont="1" applyFill="1" applyBorder="1" applyAlignment="1">
      <alignment horizontal="center" vertical="top" wrapText="1"/>
    </xf>
    <xf numFmtId="166" fontId="8" fillId="0" borderId="15" xfId="64" applyNumberFormat="1" applyFont="1" applyFill="1" applyBorder="1" applyAlignment="1">
      <alignment horizontal="center" vertical="top" wrapText="1"/>
    </xf>
    <xf numFmtId="166" fontId="8" fillId="0" borderId="16" xfId="64" applyNumberFormat="1" applyFont="1" applyFill="1" applyBorder="1" applyAlignment="1">
      <alignment horizontal="center" vertical="top" wrapText="1"/>
    </xf>
    <xf numFmtId="0" fontId="6" fillId="0" borderId="13" xfId="64" quotePrefix="1" applyFont="1" applyFill="1" applyBorder="1" applyAlignment="1">
      <alignment horizontal="center" vertical="top" wrapText="1"/>
    </xf>
    <xf numFmtId="166" fontId="8" fillId="0" borderId="11" xfId="64" applyNumberFormat="1" applyFont="1" applyFill="1" applyBorder="1" applyAlignment="1">
      <alignment horizontal="center" vertical="top" wrapText="1"/>
    </xf>
    <xf numFmtId="0" fontId="8" fillId="0" borderId="12" xfId="64" applyFont="1" applyFill="1" applyBorder="1" applyAlignment="1">
      <alignment horizontal="center" vertical="top" wrapText="1"/>
    </xf>
    <xf numFmtId="166" fontId="8" fillId="0" borderId="14" xfId="64" applyNumberFormat="1" applyFont="1" applyFill="1" applyBorder="1" applyAlignment="1">
      <alignment horizontal="center" vertical="top" wrapText="1"/>
    </xf>
    <xf numFmtId="0" fontId="51" fillId="0" borderId="10" xfId="64" applyFont="1" applyFill="1" applyBorder="1" applyAlignment="1">
      <alignment horizontal="center" vertical="center" wrapText="1"/>
    </xf>
    <xf numFmtId="165" fontId="6" fillId="0" borderId="11" xfId="64" applyNumberFormat="1" applyFont="1" applyFill="1" applyBorder="1" applyAlignment="1">
      <alignment vertical="top" wrapText="1"/>
    </xf>
    <xf numFmtId="165" fontId="6" fillId="0" borderId="12" xfId="64" applyNumberFormat="1" applyFont="1" applyFill="1" applyBorder="1" applyAlignment="1">
      <alignment vertical="top" wrapText="1"/>
    </xf>
    <xf numFmtId="165" fontId="8" fillId="0" borderId="11" xfId="64" applyNumberFormat="1" applyFont="1" applyFill="1" applyBorder="1" applyAlignment="1">
      <alignment vertical="top" wrapText="1"/>
    </xf>
    <xf numFmtId="165" fontId="8" fillId="0" borderId="12" xfId="64" applyNumberFormat="1" applyFont="1" applyFill="1" applyBorder="1" applyAlignment="1">
      <alignment vertical="top" wrapText="1"/>
    </xf>
    <xf numFmtId="0" fontId="10" fillId="0" borderId="25" xfId="64" applyFont="1" applyFill="1" applyBorder="1" applyAlignment="1">
      <alignment horizontal="left" vertical="top" wrapText="1"/>
    </xf>
    <xf numFmtId="165" fontId="6" fillId="0" borderId="14" xfId="64" applyNumberFormat="1" applyFont="1" applyFill="1" applyBorder="1" applyAlignment="1">
      <alignment vertical="top" wrapText="1"/>
    </xf>
    <xf numFmtId="166" fontId="7" fillId="0" borderId="13" xfId="64" applyNumberFormat="1" applyFont="1" applyFill="1" applyBorder="1" applyAlignment="1">
      <alignment vertical="top" wrapText="1"/>
    </xf>
    <xf numFmtId="165" fontId="7" fillId="0" borderId="13" xfId="64" applyNumberFormat="1" applyFont="1" applyFill="1" applyBorder="1" applyAlignment="1">
      <alignment vertical="top" wrapText="1"/>
    </xf>
    <xf numFmtId="165" fontId="8" fillId="0" borderId="13" xfId="64" applyNumberFormat="1" applyFont="1" applyFill="1" applyBorder="1" applyAlignment="1">
      <alignment vertical="top" wrapText="1"/>
    </xf>
    <xf numFmtId="165" fontId="6" fillId="0" borderId="13" xfId="64" applyNumberFormat="1" applyFont="1" applyFill="1" applyBorder="1" applyAlignment="1">
      <alignment vertical="top" wrapText="1"/>
    </xf>
    <xf numFmtId="165" fontId="8" fillId="0" borderId="14" xfId="64" applyNumberFormat="1" applyFont="1" applyFill="1" applyBorder="1" applyAlignment="1">
      <alignment vertical="top" wrapText="1"/>
    </xf>
    <xf numFmtId="0" fontId="5" fillId="0" borderId="11" xfId="64" applyFont="1" applyFill="1" applyBorder="1" applyAlignment="1">
      <alignment horizontal="center" vertical="top" wrapText="1"/>
    </xf>
    <xf numFmtId="0" fontId="10" fillId="0" borderId="11" xfId="64" applyFont="1" applyFill="1" applyBorder="1" applyAlignment="1">
      <alignment horizontal="center" vertical="top" wrapText="1"/>
    </xf>
    <xf numFmtId="0" fontId="10" fillId="0" borderId="13" xfId="64" applyFont="1" applyFill="1" applyBorder="1" applyAlignment="1">
      <alignment horizontal="center" vertical="top" wrapText="1"/>
    </xf>
    <xf numFmtId="49" fontId="7" fillId="0" borderId="13" xfId="64" applyNumberFormat="1" applyFont="1" applyFill="1" applyBorder="1" applyAlignment="1">
      <alignment horizontal="left" vertical="center" wrapText="1"/>
    </xf>
    <xf numFmtId="49" fontId="6" fillId="0" borderId="13" xfId="64" applyNumberFormat="1" applyFont="1" applyFill="1" applyBorder="1" applyAlignment="1">
      <alignment horizontal="left" vertical="center" wrapText="1"/>
    </xf>
    <xf numFmtId="165" fontId="15" fillId="0" borderId="11" xfId="64" applyNumberFormat="1" applyFont="1" applyFill="1" applyBorder="1" applyAlignment="1">
      <alignment vertical="top" wrapText="1"/>
    </xf>
    <xf numFmtId="165" fontId="15" fillId="0" borderId="12" xfId="64" applyNumberFormat="1" applyFont="1" applyFill="1" applyBorder="1" applyAlignment="1">
      <alignment vertical="top" wrapText="1"/>
    </xf>
    <xf numFmtId="166" fontId="7" fillId="0" borderId="24" xfId="64" applyNumberFormat="1" applyFont="1" applyFill="1" applyBorder="1" applyAlignment="1">
      <alignment horizontal="center" vertical="center" wrapText="1"/>
    </xf>
    <xf numFmtId="166" fontId="6" fillId="0" borderId="24" xfId="64" applyNumberFormat="1" applyFont="1" applyFill="1" applyBorder="1" applyAlignment="1">
      <alignment horizontal="left" vertical="center" wrapText="1"/>
    </xf>
    <xf numFmtId="166" fontId="7" fillId="0" borderId="24" xfId="64" applyNumberFormat="1" applyFont="1" applyFill="1" applyBorder="1" applyAlignment="1">
      <alignment vertical="center" wrapText="1"/>
    </xf>
    <xf numFmtId="165" fontId="7" fillId="0" borderId="11" xfId="64" applyNumberFormat="1" applyFont="1" applyFill="1" applyBorder="1" applyAlignment="1">
      <alignment vertical="center" wrapText="1"/>
    </xf>
    <xf numFmtId="165" fontId="7" fillId="0" borderId="12" xfId="64" applyNumberFormat="1" applyFont="1" applyFill="1" applyBorder="1" applyAlignment="1">
      <alignment vertical="center" wrapText="1"/>
    </xf>
    <xf numFmtId="166" fontId="7" fillId="0" borderId="24" xfId="64" applyNumberFormat="1" applyFont="1" applyFill="1" applyBorder="1" applyAlignment="1">
      <alignment horizontal="left" vertical="center" wrapText="1"/>
    </xf>
    <xf numFmtId="165" fontId="8" fillId="0" borderId="11" xfId="64" applyNumberFormat="1" applyFont="1" applyFill="1" applyBorder="1" applyAlignment="1">
      <alignment vertical="center" wrapText="1"/>
    </xf>
    <xf numFmtId="165" fontId="6" fillId="0" borderId="11" xfId="64" applyNumberFormat="1" applyFont="1" applyFill="1" applyBorder="1" applyAlignment="1">
      <alignment vertical="center" wrapText="1"/>
    </xf>
    <xf numFmtId="165" fontId="8" fillId="0" borderId="12" xfId="64" applyNumberFormat="1" applyFont="1" applyFill="1" applyBorder="1" applyAlignment="1">
      <alignment vertical="center" wrapText="1"/>
    </xf>
    <xf numFmtId="0" fontId="5" fillId="0" borderId="17" xfId="64" applyFont="1" applyFill="1" applyBorder="1" applyAlignment="1">
      <alignment horizontal="center" vertical="top" wrapText="1"/>
    </xf>
    <xf numFmtId="0" fontId="11" fillId="0" borderId="17" xfId="64" applyFont="1" applyFill="1" applyBorder="1" applyAlignment="1">
      <alignment horizontal="center" vertical="top" wrapText="1"/>
    </xf>
    <xf numFmtId="165" fontId="49" fillId="0" borderId="0" xfId="64" applyNumberFormat="1" applyFont="1" applyFill="1" applyBorder="1" applyAlignment="1">
      <alignment horizontal="center" vertical="top" wrapText="1"/>
    </xf>
    <xf numFmtId="165" fontId="52" fillId="0" borderId="0" xfId="64" applyNumberFormat="1" applyFont="1" applyFill="1" applyBorder="1" applyAlignment="1">
      <alignment horizontal="center" vertical="top" wrapText="1"/>
    </xf>
    <xf numFmtId="0" fontId="49" fillId="0" borderId="0" xfId="66" applyFont="1" applyFill="1" applyAlignment="1">
      <alignment horizontal="center" vertical="top" wrapText="1"/>
    </xf>
    <xf numFmtId="0" fontId="48" fillId="0" borderId="0" xfId="66" applyFont="1" applyFill="1" applyAlignment="1">
      <alignment horizontal="center" vertical="top" wrapText="1"/>
    </xf>
    <xf numFmtId="0" fontId="11" fillId="0" borderId="10" xfId="64" applyFont="1" applyFill="1" applyBorder="1" applyAlignment="1">
      <alignment horizontal="center" wrapText="1"/>
    </xf>
    <xf numFmtId="0" fontId="5" fillId="0" borderId="10" xfId="64" applyFont="1" applyFill="1" applyBorder="1" applyAlignment="1">
      <alignment horizontal="center" wrapText="1"/>
    </xf>
    <xf numFmtId="0" fontId="10" fillId="0" borderId="10" xfId="64" applyFont="1" applyFill="1" applyBorder="1" applyAlignment="1">
      <alignment horizontal="center" wrapText="1"/>
    </xf>
    <xf numFmtId="0" fontId="5" fillId="0" borderId="0" xfId="83" applyFont="1" applyFill="1" applyBorder="1"/>
    <xf numFmtId="0" fontId="11" fillId="0" borderId="0" xfId="83" applyFont="1" applyFill="1" applyBorder="1"/>
    <xf numFmtId="0" fontId="7" fillId="0" borderId="19" xfId="64" applyFont="1" applyFill="1" applyBorder="1" applyAlignment="1">
      <alignment horizontal="right" wrapText="1"/>
    </xf>
    <xf numFmtId="166" fontId="7" fillId="0" borderId="11" xfId="64" applyNumberFormat="1" applyFont="1" applyFill="1" applyBorder="1" applyAlignment="1">
      <alignment horizontal="center" vertical="top" wrapText="1"/>
    </xf>
    <xf numFmtId="166" fontId="7" fillId="0" borderId="12" xfId="64" applyNumberFormat="1" applyFont="1" applyFill="1" applyBorder="1" applyAlignment="1">
      <alignment horizontal="center" vertical="top" wrapText="1"/>
    </xf>
    <xf numFmtId="0" fontId="7" fillId="0" borderId="24" xfId="64" applyFont="1" applyFill="1" applyBorder="1" applyAlignment="1">
      <alignment horizontal="left" vertical="top" wrapText="1"/>
    </xf>
    <xf numFmtId="166" fontId="8" fillId="0" borderId="24" xfId="64" applyNumberFormat="1" applyFont="1" applyFill="1" applyBorder="1" applyAlignment="1">
      <alignment horizontal="left" vertical="top" wrapText="1"/>
    </xf>
    <xf numFmtId="166" fontId="8" fillId="0" borderId="24" xfId="64" applyNumberFormat="1" applyFont="1" applyFill="1" applyBorder="1" applyAlignment="1">
      <alignment horizontal="center" vertical="top" wrapText="1"/>
    </xf>
    <xf numFmtId="0" fontId="8" fillId="0" borderId="45" xfId="64" applyFont="1" applyFill="1" applyBorder="1" applyAlignment="1">
      <alignment horizontal="center" vertical="top" wrapText="1"/>
    </xf>
    <xf numFmtId="165" fontId="7" fillId="0" borderId="12" xfId="64" applyNumberFormat="1" applyFont="1" applyFill="1" applyBorder="1" applyAlignment="1">
      <alignment horizontal="left" vertical="top" wrapText="1"/>
    </xf>
    <xf numFmtId="0" fontId="6" fillId="0" borderId="25" xfId="64" applyFont="1" applyFill="1" applyBorder="1" applyAlignment="1">
      <alignment horizontal="center" vertical="top" wrapText="1"/>
    </xf>
    <xf numFmtId="0" fontId="7" fillId="0" borderId="25" xfId="64" applyFont="1" applyFill="1" applyBorder="1" applyAlignment="1">
      <alignment horizontal="center" vertical="top" wrapText="1"/>
    </xf>
    <xf numFmtId="165" fontId="7" fillId="0" borderId="13" xfId="64" applyNumberFormat="1" applyFont="1" applyFill="1" applyBorder="1" applyAlignment="1">
      <alignment horizontal="center" vertical="top" wrapText="1"/>
    </xf>
    <xf numFmtId="165" fontId="7" fillId="0" borderId="13" xfId="64" applyNumberFormat="1" applyFont="1" applyFill="1" applyBorder="1" applyAlignment="1">
      <alignment horizontal="left" vertical="top" wrapText="1"/>
    </xf>
    <xf numFmtId="165" fontId="8" fillId="0" borderId="13" xfId="64" applyNumberFormat="1" applyFont="1" applyFill="1" applyBorder="1" applyAlignment="1">
      <alignment horizontal="left" vertical="top" wrapText="1"/>
    </xf>
    <xf numFmtId="165" fontId="6" fillId="0" borderId="13" xfId="64" applyNumberFormat="1" applyFont="1" applyFill="1" applyBorder="1" applyAlignment="1">
      <alignment horizontal="left" vertical="top" wrapText="1"/>
    </xf>
    <xf numFmtId="165" fontId="8" fillId="0" borderId="14" xfId="64" applyNumberFormat="1" applyFont="1" applyFill="1" applyBorder="1" applyAlignment="1">
      <alignment horizontal="left" vertical="top" wrapText="1"/>
    </xf>
    <xf numFmtId="3" fontId="7" fillId="0" borderId="13" xfId="64" applyNumberFormat="1" applyFont="1" applyFill="1" applyBorder="1" applyAlignment="1">
      <alignment horizontal="center" vertical="top" wrapText="1"/>
    </xf>
    <xf numFmtId="0" fontId="57" fillId="0" borderId="13" xfId="0" applyFont="1" applyBorder="1" applyAlignment="1">
      <alignment horizontal="center" vertical="top" wrapText="1"/>
    </xf>
    <xf numFmtId="49" fontId="7" fillId="0" borderId="13" xfId="64" applyNumberFormat="1" applyFont="1" applyFill="1" applyBorder="1" applyAlignment="1">
      <alignment horizontal="center" vertical="center" wrapText="1"/>
    </xf>
    <xf numFmtId="165" fontId="6" fillId="0" borderId="13" xfId="64" applyNumberFormat="1" applyFont="1" applyFill="1" applyBorder="1" applyAlignment="1">
      <alignment horizontal="center" vertical="top" wrapText="1"/>
    </xf>
    <xf numFmtId="0" fontId="57" fillId="0" borderId="24" xfId="0" applyFont="1" applyBorder="1" applyAlignment="1">
      <alignment horizontal="center" vertical="top" wrapText="1"/>
    </xf>
    <xf numFmtId="49" fontId="6" fillId="0" borderId="13" xfId="64" applyNumberFormat="1" applyFont="1" applyFill="1" applyBorder="1" applyAlignment="1">
      <alignment horizontal="center" vertical="center" wrapText="1"/>
    </xf>
    <xf numFmtId="166" fontId="6" fillId="0" borderId="11" xfId="64" applyNumberFormat="1" applyFont="1" applyFill="1" applyBorder="1" applyAlignment="1">
      <alignment horizontal="left" vertical="center" wrapText="1"/>
    </xf>
    <xf numFmtId="0" fontId="15" fillId="0" borderId="11" xfId="64" applyFont="1" applyFill="1" applyBorder="1" applyAlignment="1">
      <alignment horizontal="center" vertical="center" wrapText="1"/>
    </xf>
    <xf numFmtId="166" fontId="15" fillId="0" borderId="11" xfId="64" applyNumberFormat="1" applyFont="1" applyFill="1" applyBorder="1" applyAlignment="1">
      <alignment horizontal="left" vertical="center" wrapText="1"/>
    </xf>
    <xf numFmtId="166" fontId="15" fillId="0" borderId="14" xfId="64" applyNumberFormat="1" applyFont="1" applyFill="1" applyBorder="1" applyAlignment="1">
      <alignment horizontal="center" vertical="center" wrapText="1"/>
    </xf>
    <xf numFmtId="166" fontId="8" fillId="0" borderId="14" xfId="64" applyNumberFormat="1" applyFont="1" applyFill="1" applyBorder="1" applyAlignment="1">
      <alignment horizontal="center" vertical="center" wrapText="1"/>
    </xf>
    <xf numFmtId="0" fontId="8" fillId="0" borderId="14" xfId="64" applyFont="1" applyFill="1" applyBorder="1" applyAlignment="1">
      <alignment vertical="center" wrapText="1"/>
    </xf>
    <xf numFmtId="0" fontId="8" fillId="0" borderId="15" xfId="64" applyFont="1" applyFill="1" applyBorder="1" applyAlignment="1">
      <alignment vertical="center" wrapText="1"/>
    </xf>
    <xf numFmtId="0" fontId="8" fillId="0" borderId="16" xfId="64" applyFont="1" applyFill="1" applyBorder="1" applyAlignment="1">
      <alignment vertical="center" wrapText="1"/>
    </xf>
    <xf numFmtId="166" fontId="8" fillId="0" borderId="31" xfId="64" applyNumberFormat="1" applyFont="1" applyFill="1" applyBorder="1" applyAlignment="1">
      <alignment vertical="center" wrapText="1"/>
    </xf>
    <xf numFmtId="166" fontId="8" fillId="0" borderId="31" xfId="64" applyNumberFormat="1" applyFont="1" applyFill="1" applyBorder="1" applyAlignment="1">
      <alignment horizontal="center" vertical="center" wrapText="1"/>
    </xf>
    <xf numFmtId="166" fontId="8" fillId="0" borderId="24" xfId="64" applyNumberFormat="1" applyFont="1" applyFill="1" applyBorder="1" applyAlignment="1">
      <alignment horizontal="center" vertical="center" wrapText="1"/>
    </xf>
    <xf numFmtId="166" fontId="8" fillId="0" borderId="24" xfId="64" applyNumberFormat="1" applyFont="1" applyFill="1" applyBorder="1" applyAlignment="1">
      <alignment vertical="center" wrapText="1"/>
    </xf>
    <xf numFmtId="0" fontId="8" fillId="0" borderId="24" xfId="64" applyFont="1" applyFill="1" applyBorder="1" applyAlignment="1">
      <alignment horizontal="center" vertical="center" wrapText="1"/>
    </xf>
    <xf numFmtId="0" fontId="8" fillId="0" borderId="24" xfId="64" applyFont="1" applyFill="1" applyBorder="1" applyAlignment="1">
      <alignment vertical="center" wrapText="1"/>
    </xf>
    <xf numFmtId="0" fontId="8" fillId="0" borderId="45" xfId="64" applyFont="1" applyFill="1" applyBorder="1" applyAlignment="1">
      <alignment vertical="center" wrapText="1"/>
    </xf>
    <xf numFmtId="166" fontId="6" fillId="0" borderId="24" xfId="64" applyNumberFormat="1" applyFont="1" applyFill="1" applyBorder="1" applyAlignment="1">
      <alignment horizontal="center" vertical="center" wrapText="1"/>
    </xf>
    <xf numFmtId="166" fontId="6" fillId="0" borderId="24" xfId="64" applyNumberFormat="1" applyFont="1" applyFill="1" applyBorder="1" applyAlignment="1">
      <alignment vertical="center" wrapText="1"/>
    </xf>
    <xf numFmtId="0" fontId="6" fillId="0" borderId="24" xfId="64" applyFont="1" applyFill="1" applyBorder="1" applyAlignment="1">
      <alignment horizontal="center" vertical="center" wrapText="1"/>
    </xf>
    <xf numFmtId="0" fontId="6" fillId="0" borderId="24" xfId="64" applyFont="1" applyFill="1" applyBorder="1" applyAlignment="1">
      <alignment vertical="center" wrapText="1"/>
    </xf>
    <xf numFmtId="0" fontId="6" fillId="0" borderId="45" xfId="64" applyFont="1" applyFill="1" applyBorder="1" applyAlignment="1">
      <alignment vertical="center" wrapText="1"/>
    </xf>
    <xf numFmtId="0" fontId="7" fillId="0" borderId="11" xfId="64" applyFont="1" applyFill="1" applyBorder="1" applyAlignment="1">
      <alignment horizontal="center" wrapText="1"/>
    </xf>
    <xf numFmtId="165" fontId="6" fillId="0" borderId="11" xfId="64" quotePrefix="1" applyNumberFormat="1" applyFont="1" applyFill="1" applyBorder="1" applyAlignment="1">
      <alignment wrapText="1"/>
    </xf>
    <xf numFmtId="0" fontId="6" fillId="0" borderId="11" xfId="64" applyFont="1" applyFill="1" applyBorder="1" applyAlignment="1">
      <alignment horizontal="center" wrapText="1"/>
    </xf>
    <xf numFmtId="166" fontId="22" fillId="0" borderId="12" xfId="64" applyNumberFormat="1" applyFont="1" applyFill="1" applyBorder="1" applyAlignment="1">
      <alignment wrapText="1"/>
    </xf>
    <xf numFmtId="0" fontId="7" fillId="0" borderId="13" xfId="64" applyFont="1" applyFill="1" applyBorder="1" applyAlignment="1">
      <alignment horizontal="center" wrapText="1"/>
    </xf>
    <xf numFmtId="165" fontId="15" fillId="0" borderId="13" xfId="64" applyNumberFormat="1" applyFont="1" applyFill="1" applyBorder="1" applyAlignment="1">
      <alignment wrapText="1"/>
    </xf>
    <xf numFmtId="166" fontId="7" fillId="0" borderId="13" xfId="64" applyNumberFormat="1" applyFont="1" applyFill="1" applyBorder="1" applyAlignment="1">
      <alignment wrapText="1"/>
    </xf>
    <xf numFmtId="166" fontId="15" fillId="0" borderId="13" xfId="64" applyNumberFormat="1" applyFont="1" applyFill="1" applyBorder="1" applyAlignment="1">
      <alignment wrapText="1"/>
    </xf>
    <xf numFmtId="166" fontId="6" fillId="0" borderId="13" xfId="64" applyNumberFormat="1" applyFont="1" applyFill="1" applyBorder="1" applyAlignment="1">
      <alignment wrapText="1"/>
    </xf>
    <xf numFmtId="166" fontId="15" fillId="0" borderId="14" xfId="64" applyNumberFormat="1" applyFont="1" applyFill="1" applyBorder="1" applyAlignment="1">
      <alignment wrapText="1"/>
    </xf>
    <xf numFmtId="166" fontId="8" fillId="0" borderId="14" xfId="64" applyNumberFormat="1" applyFont="1" applyFill="1" applyBorder="1" applyAlignment="1">
      <alignment wrapText="1"/>
    </xf>
    <xf numFmtId="166" fontId="20" fillId="0" borderId="12" xfId="64" applyNumberFormat="1" applyFont="1" applyFill="1" applyBorder="1" applyAlignment="1">
      <alignment wrapText="1"/>
    </xf>
    <xf numFmtId="0" fontId="7" fillId="0" borderId="15" xfId="64" applyFont="1" applyFill="1" applyBorder="1" applyAlignment="1">
      <alignment horizontal="center" wrapText="1"/>
    </xf>
    <xf numFmtId="0" fontId="6" fillId="0" borderId="15" xfId="64" applyFont="1" applyFill="1" applyBorder="1" applyAlignment="1">
      <alignment horizontal="center" wrapText="1"/>
    </xf>
    <xf numFmtId="165" fontId="15" fillId="0" borderId="15" xfId="64" applyNumberFormat="1" applyFont="1" applyFill="1" applyBorder="1" applyAlignment="1">
      <alignment wrapText="1"/>
    </xf>
    <xf numFmtId="166" fontId="7" fillId="0" borderId="15" xfId="64" applyNumberFormat="1" applyFont="1" applyFill="1" applyBorder="1" applyAlignment="1">
      <alignment wrapText="1"/>
    </xf>
    <xf numFmtId="166" fontId="15" fillId="0" borderId="15" xfId="64" applyNumberFormat="1" applyFont="1" applyFill="1" applyBorder="1" applyAlignment="1">
      <alignment wrapText="1"/>
    </xf>
    <xf numFmtId="166" fontId="6" fillId="0" borderId="15" xfId="64" applyNumberFormat="1" applyFont="1" applyFill="1" applyBorder="1" applyAlignment="1">
      <alignment wrapText="1"/>
    </xf>
    <xf numFmtId="166" fontId="15" fillId="0" borderId="16" xfId="64" applyNumberFormat="1" applyFont="1" applyFill="1" applyBorder="1" applyAlignment="1">
      <alignment wrapText="1"/>
    </xf>
    <xf numFmtId="0" fontId="8" fillId="0" borderId="46" xfId="64" applyFont="1" applyFill="1" applyBorder="1" applyAlignment="1">
      <alignment horizontal="left" vertical="top" wrapText="1"/>
    </xf>
    <xf numFmtId="0" fontId="8" fillId="0" borderId="47" xfId="64" applyFont="1" applyFill="1" applyBorder="1" applyAlignment="1">
      <alignment horizontal="left" vertical="top" wrapText="1"/>
    </xf>
    <xf numFmtId="0" fontId="7" fillId="0" borderId="31" xfId="64" applyFont="1" applyFill="1" applyBorder="1" applyAlignment="1">
      <alignment horizontal="center" wrapText="1"/>
    </xf>
    <xf numFmtId="165" fontId="8" fillId="0" borderId="31" xfId="64" applyNumberFormat="1" applyFont="1" applyFill="1" applyBorder="1" applyAlignment="1">
      <alignment wrapText="1"/>
    </xf>
    <xf numFmtId="166" fontId="8" fillId="0" borderId="31" xfId="64" applyNumberFormat="1" applyFont="1" applyFill="1" applyBorder="1" applyAlignment="1">
      <alignment wrapText="1"/>
    </xf>
    <xf numFmtId="166" fontId="7" fillId="0" borderId="31" xfId="64" applyNumberFormat="1" applyFont="1" applyFill="1" applyBorder="1" applyAlignment="1">
      <alignment wrapText="1"/>
    </xf>
    <xf numFmtId="166" fontId="6" fillId="0" borderId="31" xfId="64" applyNumberFormat="1" applyFont="1" applyFill="1" applyBorder="1" applyAlignment="1">
      <alignment wrapText="1"/>
    </xf>
    <xf numFmtId="166" fontId="15" fillId="0" borderId="31" xfId="64" applyNumberFormat="1" applyFont="1" applyFill="1" applyBorder="1" applyAlignment="1">
      <alignment wrapText="1"/>
    </xf>
    <xf numFmtId="166" fontId="20" fillId="0" borderId="28" xfId="64" applyNumberFormat="1" applyFont="1" applyFill="1" applyBorder="1" applyAlignment="1">
      <alignment wrapText="1"/>
    </xf>
    <xf numFmtId="166" fontId="10" fillId="0" borderId="12" xfId="64" applyNumberFormat="1" applyFont="1" applyFill="1" applyBorder="1" applyAlignment="1">
      <alignment wrapText="1"/>
    </xf>
    <xf numFmtId="0" fontId="7" fillId="0" borderId="25" xfId="64" applyFont="1" applyFill="1" applyBorder="1" applyAlignment="1">
      <alignment horizontal="center" wrapText="1"/>
    </xf>
    <xf numFmtId="165" fontId="15" fillId="0" borderId="25" xfId="64" applyNumberFormat="1" applyFont="1" applyFill="1" applyBorder="1" applyAlignment="1">
      <alignment wrapText="1"/>
    </xf>
    <xf numFmtId="166" fontId="8" fillId="0" borderId="25" xfId="64" applyNumberFormat="1" applyFont="1" applyFill="1" applyBorder="1" applyAlignment="1">
      <alignment wrapText="1"/>
    </xf>
    <xf numFmtId="166" fontId="7" fillId="0" borderId="25" xfId="64" applyNumberFormat="1" applyFont="1" applyFill="1" applyBorder="1" applyAlignment="1">
      <alignment wrapText="1"/>
    </xf>
    <xf numFmtId="0" fontId="20" fillId="0" borderId="24" xfId="64" applyFont="1" applyFill="1" applyBorder="1" applyAlignment="1">
      <alignment horizontal="center" vertical="center" wrapText="1"/>
    </xf>
    <xf numFmtId="0" fontId="22" fillId="0" borderId="24" xfId="64" applyFont="1" applyFill="1" applyBorder="1" applyAlignment="1">
      <alignment horizontal="center" vertical="center" wrapText="1"/>
    </xf>
    <xf numFmtId="0" fontId="22" fillId="0" borderId="24" xfId="64" quotePrefix="1" applyFont="1" applyFill="1" applyBorder="1" applyAlignment="1">
      <alignment horizontal="center" vertical="center" wrapText="1"/>
    </xf>
    <xf numFmtId="0" fontId="6" fillId="0" borderId="25" xfId="64" applyFont="1" applyFill="1" applyBorder="1" applyAlignment="1">
      <alignment horizontal="center" vertical="center" wrapText="1"/>
    </xf>
    <xf numFmtId="166" fontId="7" fillId="0" borderId="25" xfId="64" applyNumberFormat="1" applyFont="1" applyFill="1" applyBorder="1" applyAlignment="1">
      <alignment horizontal="center" vertical="center" wrapText="1"/>
    </xf>
    <xf numFmtId="0" fontId="7" fillId="0" borderId="25" xfId="64" applyFont="1" applyFill="1" applyBorder="1" applyAlignment="1">
      <alignment horizontal="center" vertical="center" wrapText="1"/>
    </xf>
    <xf numFmtId="166" fontId="7" fillId="0" borderId="29" xfId="64" applyNumberFormat="1" applyFont="1" applyFill="1" applyBorder="1" applyAlignment="1">
      <alignment horizontal="center" vertical="center" wrapText="1"/>
    </xf>
    <xf numFmtId="0" fontId="8" fillId="0" borderId="48" xfId="64" applyFont="1" applyFill="1" applyBorder="1" applyAlignment="1">
      <alignment horizontal="center" vertical="center" wrapText="1"/>
    </xf>
    <xf numFmtId="0" fontId="7" fillId="0" borderId="49" xfId="64" applyFont="1" applyFill="1" applyBorder="1" applyAlignment="1">
      <alignment horizontal="center" vertical="center" wrapText="1"/>
    </xf>
    <xf numFmtId="166" fontId="8" fillId="0" borderId="0" xfId="64" applyNumberFormat="1" applyFont="1" applyFill="1" applyBorder="1" applyAlignment="1">
      <alignment horizontal="center" vertical="center" wrapText="1"/>
    </xf>
    <xf numFmtId="165" fontId="15" fillId="0" borderId="14" xfId="64" applyNumberFormat="1" applyFont="1" applyFill="1" applyBorder="1" applyAlignment="1">
      <alignment wrapText="1"/>
    </xf>
    <xf numFmtId="165" fontId="8" fillId="0" borderId="15" xfId="64" applyNumberFormat="1" applyFont="1" applyFill="1" applyBorder="1" applyAlignment="1">
      <alignment wrapText="1"/>
    </xf>
    <xf numFmtId="165" fontId="8" fillId="0" borderId="16" xfId="64" applyNumberFormat="1" applyFont="1" applyFill="1" applyBorder="1" applyAlignment="1">
      <alignment wrapText="1"/>
    </xf>
    <xf numFmtId="166" fontId="21" fillId="0" borderId="11" xfId="64" applyNumberFormat="1" applyFont="1" applyFill="1" applyBorder="1" applyAlignment="1">
      <alignment horizontal="center" vertical="center" wrapText="1"/>
    </xf>
    <xf numFmtId="166" fontId="21" fillId="0" borderId="28" xfId="64" applyNumberFormat="1" applyFont="1" applyFill="1" applyBorder="1" applyAlignment="1">
      <alignment horizontal="center" vertical="center" wrapText="1"/>
    </xf>
    <xf numFmtId="0" fontId="50" fillId="0" borderId="11" xfId="64" applyFont="1" applyFill="1" applyBorder="1" applyAlignment="1">
      <alignment horizontal="center" vertical="center" wrapText="1"/>
    </xf>
    <xf numFmtId="166" fontId="25" fillId="0" borderId="11" xfId="64" applyNumberFormat="1" applyFont="1" applyFill="1" applyBorder="1" applyAlignment="1">
      <alignment horizontal="center" vertical="center" wrapText="1"/>
    </xf>
    <xf numFmtId="166" fontId="50" fillId="0" borderId="11" xfId="64" applyNumberFormat="1" applyFont="1" applyFill="1" applyBorder="1" applyAlignment="1">
      <alignment horizontal="center" vertical="center" wrapText="1"/>
    </xf>
    <xf numFmtId="166" fontId="50" fillId="0" borderId="12" xfId="64" applyNumberFormat="1" applyFont="1" applyFill="1" applyBorder="1" applyAlignment="1">
      <alignment horizontal="center" vertical="center" wrapText="1"/>
    </xf>
    <xf numFmtId="0" fontId="53" fillId="0" borderId="11" xfId="64" applyFont="1" applyFill="1" applyBorder="1" applyAlignment="1">
      <alignment horizontal="center" vertical="center" wrapText="1"/>
    </xf>
    <xf numFmtId="166" fontId="58" fillId="0" borderId="11" xfId="64" applyNumberFormat="1" applyFont="1" applyFill="1" applyBorder="1" applyAlignment="1">
      <alignment horizontal="center" vertical="center" wrapText="1"/>
    </xf>
    <xf numFmtId="166" fontId="25" fillId="0" borderId="24" xfId="64" applyNumberFormat="1" applyFont="1" applyFill="1" applyBorder="1" applyAlignment="1">
      <alignment horizontal="center" vertical="center" wrapText="1"/>
    </xf>
    <xf numFmtId="166" fontId="50" fillId="0" borderId="24" xfId="64" applyNumberFormat="1" applyFont="1" applyFill="1" applyBorder="1" applyAlignment="1">
      <alignment horizontal="center" vertical="center" wrapText="1"/>
    </xf>
    <xf numFmtId="166" fontId="58" fillId="0" borderId="24" xfId="64" applyNumberFormat="1" applyFont="1" applyFill="1" applyBorder="1" applyAlignment="1">
      <alignment horizontal="center" vertical="center" wrapText="1"/>
    </xf>
    <xf numFmtId="166" fontId="53" fillId="0" borderId="24" xfId="64" applyNumberFormat="1" applyFont="1" applyFill="1" applyBorder="1" applyAlignment="1">
      <alignment horizontal="center" vertical="center" wrapText="1"/>
    </xf>
    <xf numFmtId="166" fontId="25" fillId="0" borderId="13" xfId="64" applyNumberFormat="1" applyFont="1" applyFill="1" applyBorder="1" applyAlignment="1">
      <alignment horizontal="center" vertical="center" wrapText="1"/>
    </xf>
    <xf numFmtId="166" fontId="50" fillId="0" borderId="13" xfId="64" applyNumberFormat="1" applyFont="1" applyFill="1" applyBorder="1" applyAlignment="1">
      <alignment horizontal="center" vertical="center" wrapText="1"/>
    </xf>
    <xf numFmtId="0" fontId="50" fillId="0" borderId="13" xfId="64" applyFont="1" applyFill="1" applyBorder="1" applyAlignment="1">
      <alignment horizontal="center" vertical="center" wrapText="1"/>
    </xf>
    <xf numFmtId="166" fontId="50" fillId="0" borderId="14" xfId="64" applyNumberFormat="1" applyFont="1" applyFill="1" applyBorder="1" applyAlignment="1">
      <alignment horizontal="center" vertical="center" wrapText="1"/>
    </xf>
    <xf numFmtId="0" fontId="53" fillId="0" borderId="13" xfId="64" applyFont="1" applyFill="1" applyBorder="1" applyAlignment="1">
      <alignment horizontal="center" vertical="center" wrapText="1"/>
    </xf>
    <xf numFmtId="166" fontId="53" fillId="0" borderId="13" xfId="64" applyNumberFormat="1" applyFont="1" applyFill="1" applyBorder="1" applyAlignment="1">
      <alignment horizontal="center" vertical="center" wrapText="1"/>
    </xf>
    <xf numFmtId="166" fontId="58" fillId="0" borderId="13" xfId="64" applyNumberFormat="1" applyFont="1" applyFill="1" applyBorder="1" applyAlignment="1">
      <alignment horizontal="center" vertical="center" wrapText="1"/>
    </xf>
    <xf numFmtId="0" fontId="58" fillId="0" borderId="13" xfId="64" applyFont="1" applyFill="1" applyBorder="1" applyAlignment="1">
      <alignment horizontal="center" vertical="center" wrapText="1"/>
    </xf>
    <xf numFmtId="0" fontId="58" fillId="0" borderId="13" xfId="64" quotePrefix="1" applyFont="1" applyFill="1" applyBorder="1" applyAlignment="1">
      <alignment horizontal="center" vertical="center" wrapText="1"/>
    </xf>
    <xf numFmtId="166" fontId="58" fillId="0" borderId="14" xfId="64" applyNumberFormat="1" applyFont="1" applyFill="1" applyBorder="1" applyAlignment="1">
      <alignment horizontal="center" vertical="center" wrapText="1"/>
    </xf>
    <xf numFmtId="0" fontId="25" fillId="0" borderId="13" xfId="64" applyFont="1" applyFill="1" applyBorder="1" applyAlignment="1">
      <alignment horizontal="center" vertical="center" wrapText="1"/>
    </xf>
    <xf numFmtId="0" fontId="25" fillId="0" borderId="13" xfId="64" quotePrefix="1" applyFont="1" applyFill="1" applyBorder="1" applyAlignment="1">
      <alignment horizontal="center" vertical="center" wrapText="1"/>
    </xf>
    <xf numFmtId="0" fontId="53" fillId="0" borderId="15" xfId="64" applyFont="1" applyFill="1" applyBorder="1" applyAlignment="1">
      <alignment horizontal="center" vertical="center" wrapText="1"/>
    </xf>
    <xf numFmtId="166" fontId="58" fillId="0" borderId="15" xfId="64" quotePrefix="1" applyNumberFormat="1" applyFont="1" applyFill="1" applyBorder="1" applyAlignment="1">
      <alignment horizontal="center" vertical="center" wrapText="1"/>
    </xf>
    <xf numFmtId="166" fontId="53" fillId="0" borderId="15" xfId="64" applyNumberFormat="1" applyFont="1" applyFill="1" applyBorder="1" applyAlignment="1">
      <alignment horizontal="center" vertical="center" wrapText="1"/>
    </xf>
    <xf numFmtId="166" fontId="58" fillId="0" borderId="15" xfId="64" applyNumberFormat="1" applyFont="1" applyFill="1" applyBorder="1" applyAlignment="1">
      <alignment horizontal="center" vertical="center" wrapText="1"/>
    </xf>
    <xf numFmtId="166" fontId="58" fillId="0" borderId="16" xfId="64" applyNumberFormat="1" applyFont="1" applyFill="1" applyBorder="1" applyAlignment="1">
      <alignment horizontal="center" vertical="center" wrapText="1"/>
    </xf>
    <xf numFmtId="166" fontId="53" fillId="0" borderId="11" xfId="64" applyNumberFormat="1" applyFont="1" applyFill="1" applyBorder="1" applyAlignment="1">
      <alignment horizontal="center" vertical="center" wrapText="1"/>
    </xf>
    <xf numFmtId="166" fontId="58" fillId="0" borderId="12" xfId="64" applyNumberFormat="1" applyFont="1" applyFill="1" applyBorder="1" applyAlignment="1">
      <alignment horizontal="center" vertical="center" wrapText="1"/>
    </xf>
    <xf numFmtId="166" fontId="25" fillId="0" borderId="14" xfId="64" applyNumberFormat="1" applyFont="1" applyFill="1" applyBorder="1" applyAlignment="1">
      <alignment horizontal="center" vertical="center" wrapText="1"/>
    </xf>
    <xf numFmtId="0" fontId="50" fillId="0" borderId="50" xfId="64" applyFont="1" applyFill="1" applyBorder="1" applyAlignment="1">
      <alignment horizontal="center" vertical="center" wrapText="1"/>
    </xf>
    <xf numFmtId="166" fontId="58" fillId="0" borderId="31" xfId="64" applyNumberFormat="1" applyFont="1" applyFill="1" applyBorder="1" applyAlignment="1">
      <alignment horizontal="center" vertical="center" wrapText="1"/>
    </xf>
    <xf numFmtId="166" fontId="25" fillId="0" borderId="12" xfId="64" applyNumberFormat="1" applyFont="1" applyFill="1" applyBorder="1" applyAlignment="1">
      <alignment horizontal="center" vertical="center" wrapText="1"/>
    </xf>
    <xf numFmtId="0" fontId="50" fillId="0" borderId="31" xfId="64" applyFont="1" applyFill="1" applyBorder="1" applyAlignment="1">
      <alignment horizontal="center" vertical="center" wrapText="1"/>
    </xf>
    <xf numFmtId="166" fontId="58" fillId="0" borderId="28" xfId="64" applyNumberFormat="1" applyFont="1" applyFill="1" applyBorder="1" applyAlignment="1">
      <alignment horizontal="center" vertical="center" wrapText="1"/>
    </xf>
    <xf numFmtId="166" fontId="50" fillId="0" borderId="24" xfId="64" applyNumberFormat="1" applyFont="1" applyFill="1" applyBorder="1" applyAlignment="1">
      <alignment vertical="center" wrapText="1"/>
    </xf>
    <xf numFmtId="0" fontId="50" fillId="0" borderId="24" xfId="64" applyFont="1" applyFill="1" applyBorder="1" applyAlignment="1">
      <alignment horizontal="center" vertical="center" wrapText="1"/>
    </xf>
    <xf numFmtId="0" fontId="58" fillId="0" borderId="24" xfId="64" applyFont="1" applyFill="1" applyBorder="1" applyAlignment="1">
      <alignment horizontal="center" vertical="center" wrapText="1"/>
    </xf>
    <xf numFmtId="166" fontId="50" fillId="0" borderId="45" xfId="64" applyNumberFormat="1" applyFont="1" applyFill="1" applyBorder="1" applyAlignment="1">
      <alignment vertical="center" wrapText="1"/>
    </xf>
    <xf numFmtId="166" fontId="58" fillId="0" borderId="24" xfId="64" applyNumberFormat="1" applyFont="1" applyFill="1" applyBorder="1" applyAlignment="1">
      <alignment vertical="center" wrapText="1"/>
    </xf>
    <xf numFmtId="0" fontId="53" fillId="0" borderId="24" xfId="64" applyFont="1" applyFill="1" applyBorder="1" applyAlignment="1">
      <alignment horizontal="center" vertical="center" wrapText="1"/>
    </xf>
    <xf numFmtId="166" fontId="58" fillId="0" borderId="45" xfId="64" applyNumberFormat="1" applyFont="1" applyFill="1" applyBorder="1" applyAlignment="1">
      <alignment vertical="center" wrapText="1"/>
    </xf>
    <xf numFmtId="0" fontId="5" fillId="0" borderId="17" xfId="64" applyFont="1" applyFill="1" applyBorder="1" applyAlignment="1">
      <alignment horizontal="center" wrapText="1"/>
    </xf>
    <xf numFmtId="3" fontId="7" fillId="0" borderId="17" xfId="64" applyNumberFormat="1" applyFont="1" applyFill="1" applyBorder="1" applyAlignment="1">
      <alignment wrapText="1"/>
    </xf>
    <xf numFmtId="165" fontId="7" fillId="0" borderId="17" xfId="64" applyNumberFormat="1" applyFont="1" applyFill="1" applyBorder="1" applyAlignment="1">
      <alignment wrapText="1"/>
    </xf>
    <xf numFmtId="165" fontId="6" fillId="0" borderId="17" xfId="64" applyNumberFormat="1" applyFont="1" applyFill="1" applyBorder="1" applyAlignment="1">
      <alignment wrapText="1"/>
    </xf>
    <xf numFmtId="165" fontId="6" fillId="0" borderId="30" xfId="64" applyNumberFormat="1" applyFont="1" applyFill="1" applyBorder="1" applyAlignment="1">
      <alignment wrapText="1"/>
    </xf>
    <xf numFmtId="0" fontId="5" fillId="0" borderId="11" xfId="64" applyNumberFormat="1" applyFont="1" applyFill="1" applyBorder="1" applyAlignment="1">
      <alignment horizontal="center" vertical="center" wrapText="1"/>
    </xf>
    <xf numFmtId="0" fontId="8" fillId="0" borderId="11" xfId="64" applyFont="1" applyFill="1" applyBorder="1" applyAlignment="1">
      <alignment horizontal="center" vertical="center" wrapText="1"/>
    </xf>
    <xf numFmtId="166" fontId="8" fillId="0" borderId="11" xfId="64" applyNumberFormat="1" applyFont="1" applyFill="1" applyBorder="1" applyAlignment="1">
      <alignment horizontal="left" vertical="center" wrapText="1"/>
    </xf>
    <xf numFmtId="0" fontId="7" fillId="0" borderId="42" xfId="64" applyFont="1" applyFill="1" applyBorder="1" applyAlignment="1">
      <alignment horizontal="center" wrapText="1"/>
    </xf>
    <xf numFmtId="165" fontId="10" fillId="0" borderId="10" xfId="64" applyNumberFormat="1" applyFont="1" applyFill="1" applyBorder="1" applyAlignment="1">
      <alignment wrapText="1"/>
    </xf>
    <xf numFmtId="166" fontId="20" fillId="0" borderId="10" xfId="64" applyNumberFormat="1" applyFont="1" applyFill="1" applyBorder="1" applyAlignment="1">
      <alignment wrapText="1"/>
    </xf>
    <xf numFmtId="166" fontId="7" fillId="0" borderId="10" xfId="64" applyNumberFormat="1" applyFont="1" applyFill="1" applyBorder="1" applyAlignment="1">
      <alignment wrapText="1"/>
    </xf>
    <xf numFmtId="166" fontId="10" fillId="0" borderId="10" xfId="64" applyNumberFormat="1" applyFont="1" applyFill="1" applyBorder="1" applyAlignment="1">
      <alignment wrapText="1"/>
    </xf>
    <xf numFmtId="165" fontId="6" fillId="0" borderId="10" xfId="64" applyNumberFormat="1" applyFont="1" applyFill="1" applyBorder="1" applyAlignment="1">
      <alignment wrapText="1"/>
    </xf>
    <xf numFmtId="165" fontId="20" fillId="0" borderId="10" xfId="64" applyNumberFormat="1" applyFont="1" applyFill="1" applyBorder="1" applyAlignment="1">
      <alignment wrapText="1"/>
    </xf>
    <xf numFmtId="166" fontId="6" fillId="0" borderId="10" xfId="64" applyNumberFormat="1" applyFont="1" applyFill="1" applyBorder="1" applyAlignment="1">
      <alignment wrapText="1"/>
    </xf>
    <xf numFmtId="165" fontId="15" fillId="0" borderId="10" xfId="64" applyNumberFormat="1" applyFont="1" applyFill="1" applyBorder="1" applyAlignment="1">
      <alignment wrapText="1"/>
    </xf>
    <xf numFmtId="165" fontId="22" fillId="0" borderId="10" xfId="64" applyNumberFormat="1" applyFont="1" applyFill="1" applyBorder="1" applyAlignment="1">
      <alignment wrapText="1"/>
    </xf>
    <xf numFmtId="166" fontId="22" fillId="0" borderId="10" xfId="64" applyNumberFormat="1" applyFont="1" applyFill="1" applyBorder="1" applyAlignment="1">
      <alignment wrapText="1"/>
    </xf>
    <xf numFmtId="3" fontId="7" fillId="0" borderId="10" xfId="64" applyNumberFormat="1" applyFont="1" applyFill="1" applyBorder="1" applyAlignment="1">
      <alignment wrapText="1"/>
    </xf>
    <xf numFmtId="165" fontId="7" fillId="0" borderId="10" xfId="64" applyNumberFormat="1" applyFont="1" applyFill="1" applyBorder="1" applyAlignment="1">
      <alignment wrapText="1"/>
    </xf>
    <xf numFmtId="166" fontId="26" fillId="0" borderId="11" xfId="64" applyNumberFormat="1" applyFont="1" applyFill="1" applyBorder="1" applyAlignment="1">
      <alignment horizontal="center" vertical="center" wrapText="1"/>
    </xf>
    <xf numFmtId="166" fontId="24" fillId="0" borderId="11" xfId="64" applyNumberFormat="1" applyFont="1" applyFill="1" applyBorder="1" applyAlignment="1">
      <alignment horizontal="center" vertical="center" wrapText="1"/>
    </xf>
    <xf numFmtId="166" fontId="15" fillId="0" borderId="10" xfId="64" applyNumberFormat="1" applyFont="1" applyFill="1" applyBorder="1" applyAlignment="1">
      <alignment wrapText="1"/>
    </xf>
    <xf numFmtId="166" fontId="24" fillId="0" borderId="10" xfId="64" applyNumberFormat="1" applyFont="1" applyFill="1" applyBorder="1" applyAlignment="1">
      <alignment wrapText="1"/>
    </xf>
    <xf numFmtId="166" fontId="8" fillId="0" borderId="10" xfId="64" applyNumberFormat="1" applyFont="1" applyFill="1" applyBorder="1" applyAlignment="1">
      <alignment wrapText="1"/>
    </xf>
    <xf numFmtId="0" fontId="21" fillId="0" borderId="10" xfId="64" applyFont="1" applyFill="1" applyBorder="1" applyAlignment="1">
      <alignment horizontal="center" wrapText="1"/>
    </xf>
    <xf numFmtId="166" fontId="7" fillId="0" borderId="12" xfId="64" applyNumberFormat="1" applyFont="1" applyFill="1" applyBorder="1" applyAlignment="1">
      <alignment wrapText="1"/>
    </xf>
    <xf numFmtId="0" fontId="7" fillId="0" borderId="33" xfId="64" applyFont="1" applyFill="1" applyBorder="1" applyAlignment="1">
      <alignment horizontal="center" wrapText="1"/>
    </xf>
    <xf numFmtId="0" fontId="7" fillId="0" borderId="34" xfId="64" applyFont="1" applyFill="1" applyBorder="1" applyAlignment="1">
      <alignment horizontal="center" wrapText="1"/>
    </xf>
    <xf numFmtId="3" fontId="7" fillId="0" borderId="34" xfId="64" applyNumberFormat="1" applyFont="1" applyFill="1" applyBorder="1" applyAlignment="1">
      <alignment wrapText="1"/>
    </xf>
    <xf numFmtId="165" fontId="7" fillId="0" borderId="34" xfId="64" applyNumberFormat="1" applyFont="1" applyFill="1" applyBorder="1" applyAlignment="1">
      <alignment wrapText="1"/>
    </xf>
    <xf numFmtId="165" fontId="6" fillId="0" borderId="34" xfId="64" applyNumberFormat="1" applyFont="1" applyFill="1" applyBorder="1" applyAlignment="1">
      <alignment wrapText="1"/>
    </xf>
    <xf numFmtId="0" fontId="5" fillId="0" borderId="0" xfId="66" applyFont="1" applyFill="1" applyBorder="1"/>
    <xf numFmtId="166" fontId="7" fillId="24" borderId="18" xfId="64" applyNumberFormat="1" applyFont="1" applyFill="1" applyBorder="1" applyAlignment="1">
      <alignment horizontal="right" vertical="center" wrapText="1"/>
    </xf>
    <xf numFmtId="0" fontId="7" fillId="24" borderId="20" xfId="64" applyFont="1" applyFill="1" applyBorder="1" applyAlignment="1" applyProtection="1">
      <alignment horizontal="center" vertical="center" wrapText="1"/>
      <protection locked="0"/>
    </xf>
    <xf numFmtId="0" fontId="7" fillId="24" borderId="18" xfId="0" applyFont="1" applyFill="1" applyBorder="1" applyAlignment="1">
      <alignment horizontal="center" vertical="center" wrapText="1"/>
    </xf>
    <xf numFmtId="0" fontId="7" fillId="24" borderId="18" xfId="64" applyNumberFormat="1" applyFont="1" applyFill="1" applyBorder="1" applyAlignment="1">
      <alignment horizontal="right" vertical="center" wrapText="1"/>
    </xf>
    <xf numFmtId="166" fontId="7" fillId="24" borderId="10" xfId="73" applyNumberFormat="1" applyFont="1" applyFill="1" applyBorder="1" applyAlignment="1">
      <alignment horizontal="right" vertical="center"/>
    </xf>
    <xf numFmtId="0" fontId="7" fillId="24" borderId="10" xfId="0" applyFont="1" applyFill="1" applyBorder="1" applyAlignment="1">
      <alignment horizontal="center" vertical="center" wrapText="1"/>
    </xf>
    <xf numFmtId="0" fontId="57" fillId="0" borderId="0" xfId="0" applyFont="1" applyBorder="1" applyAlignment="1">
      <alignment horizontal="center" vertical="top" wrapText="1"/>
    </xf>
    <xf numFmtId="0" fontId="6" fillId="0" borderId="46" xfId="64" applyFont="1" applyFill="1" applyBorder="1" applyAlignment="1">
      <alignment horizontal="left" vertical="top" wrapText="1"/>
    </xf>
    <xf numFmtId="0" fontId="6" fillId="0" borderId="47" xfId="64" applyFont="1" applyFill="1" applyBorder="1" applyAlignment="1">
      <alignment horizontal="left" vertical="top" wrapText="1"/>
    </xf>
    <xf numFmtId="0" fontId="6" fillId="0" borderId="31" xfId="64" applyFont="1" applyFill="1" applyBorder="1" applyAlignment="1">
      <alignment horizontal="center" wrapText="1"/>
    </xf>
    <xf numFmtId="165" fontId="15" fillId="0" borderId="31" xfId="64" applyNumberFormat="1" applyFont="1" applyFill="1" applyBorder="1" applyAlignment="1">
      <alignment wrapText="1"/>
    </xf>
    <xf numFmtId="165" fontId="6" fillId="0" borderId="28" xfId="64" quotePrefix="1" applyNumberFormat="1" applyFont="1" applyFill="1" applyBorder="1" applyAlignment="1">
      <alignment wrapText="1"/>
    </xf>
    <xf numFmtId="166" fontId="8" fillId="0" borderId="51" xfId="64" applyNumberFormat="1" applyFont="1" applyFill="1" applyBorder="1" applyAlignment="1">
      <alignment vertical="center" wrapText="1"/>
    </xf>
    <xf numFmtId="166" fontId="7" fillId="0" borderId="51" xfId="64" applyNumberFormat="1" applyFont="1" applyFill="1" applyBorder="1" applyAlignment="1">
      <alignment horizontal="center" vertical="center" wrapText="1"/>
    </xf>
    <xf numFmtId="166" fontId="8" fillId="0" borderId="51" xfId="64" applyNumberFormat="1" applyFont="1" applyFill="1" applyBorder="1" applyAlignment="1">
      <alignment horizontal="center" vertical="center" wrapText="1"/>
    </xf>
    <xf numFmtId="0" fontId="7" fillId="0" borderId="51" xfId="64" applyFont="1" applyFill="1" applyBorder="1" applyAlignment="1">
      <alignment horizontal="center" vertical="center" wrapText="1"/>
    </xf>
    <xf numFmtId="0" fontId="8" fillId="0" borderId="51" xfId="64" applyFont="1" applyFill="1" applyBorder="1" applyAlignment="1">
      <alignment horizontal="center" vertical="center" wrapText="1"/>
    </xf>
    <xf numFmtId="0" fontId="8" fillId="0" borderId="51" xfId="64" applyFont="1" applyFill="1" applyBorder="1" applyAlignment="1">
      <alignment vertical="center" wrapText="1"/>
    </xf>
    <xf numFmtId="0" fontId="8" fillId="0" borderId="52" xfId="64" applyFont="1" applyFill="1" applyBorder="1" applyAlignment="1">
      <alignment vertical="center" wrapText="1"/>
    </xf>
    <xf numFmtId="166" fontId="6" fillId="0" borderId="14" xfId="64" applyNumberFormat="1" applyFont="1" applyFill="1" applyBorder="1" applyAlignment="1">
      <alignment wrapText="1"/>
    </xf>
    <xf numFmtId="0" fontId="5" fillId="0" borderId="10" xfId="64" applyFont="1" applyFill="1" applyBorder="1" applyAlignment="1">
      <alignment horizontal="center" vertical="center" wrapText="1"/>
    </xf>
    <xf numFmtId="0" fontId="5" fillId="0" borderId="10" xfId="64" applyFont="1" applyFill="1" applyBorder="1" applyAlignment="1">
      <alignment horizontal="center" vertical="top" wrapText="1"/>
    </xf>
    <xf numFmtId="0" fontId="6" fillId="0" borderId="28" xfId="64" applyFont="1" applyFill="1" applyBorder="1" applyAlignment="1">
      <alignment horizontal="center" vertical="center" wrapText="1"/>
    </xf>
    <xf numFmtId="0" fontId="6" fillId="0" borderId="14" xfId="64" applyFont="1" applyFill="1" applyBorder="1" applyAlignment="1">
      <alignment horizontal="center" vertical="center" wrapText="1"/>
    </xf>
    <xf numFmtId="0" fontId="11" fillId="0" borderId="13" xfId="64" applyFont="1" applyFill="1" applyBorder="1" applyAlignment="1">
      <alignment horizontal="center" vertical="top" wrapText="1"/>
    </xf>
    <xf numFmtId="166" fontId="5" fillId="0" borderId="13" xfId="64" applyNumberFormat="1" applyFont="1" applyFill="1" applyBorder="1" applyAlignment="1">
      <alignment horizontal="center" vertical="top" wrapText="1"/>
    </xf>
    <xf numFmtId="166" fontId="10" fillId="0" borderId="13" xfId="64" applyNumberFormat="1" applyFont="1" applyFill="1" applyBorder="1" applyAlignment="1">
      <alignment horizontal="center" vertical="top" wrapText="1"/>
    </xf>
    <xf numFmtId="166" fontId="10" fillId="0" borderId="13" xfId="64" applyNumberFormat="1" applyFont="1" applyFill="1" applyBorder="1" applyAlignment="1">
      <alignment horizontal="left" vertical="top" wrapText="1"/>
    </xf>
    <xf numFmtId="166" fontId="9" fillId="0" borderId="13" xfId="64" applyNumberFormat="1" applyFont="1" applyFill="1" applyBorder="1" applyAlignment="1">
      <alignment vertical="top" wrapText="1"/>
    </xf>
    <xf numFmtId="165" fontId="10" fillId="0" borderId="13" xfId="64" applyNumberFormat="1" applyFont="1" applyFill="1" applyBorder="1" applyAlignment="1">
      <alignment vertical="top" wrapText="1"/>
    </xf>
    <xf numFmtId="165" fontId="10" fillId="0" borderId="14" xfId="64" applyNumberFormat="1" applyFont="1" applyFill="1" applyBorder="1" applyAlignment="1">
      <alignment vertical="top" wrapText="1"/>
    </xf>
    <xf numFmtId="49" fontId="6" fillId="0" borderId="11" xfId="64" applyNumberFormat="1" applyFont="1" applyFill="1" applyBorder="1" applyAlignment="1">
      <alignment horizontal="center" vertical="center" wrapText="1"/>
    </xf>
    <xf numFmtId="2" fontId="6" fillId="0" borderId="11" xfId="64" applyNumberFormat="1" applyFont="1" applyFill="1" applyBorder="1" applyAlignment="1">
      <alignment horizontal="center" vertical="center" wrapText="1"/>
    </xf>
    <xf numFmtId="0" fontId="7" fillId="0" borderId="10" xfId="64" applyFont="1" applyFill="1" applyBorder="1" applyAlignment="1">
      <alignment horizontal="center" vertical="top" wrapText="1"/>
    </xf>
    <xf numFmtId="0" fontId="11" fillId="0" borderId="10" xfId="66" applyFont="1" applyFill="1" applyBorder="1" applyAlignment="1">
      <alignment horizontal="center" vertical="top" wrapText="1"/>
    </xf>
    <xf numFmtId="0" fontId="10" fillId="0" borderId="13" xfId="64" applyFont="1" applyFill="1" applyBorder="1" applyAlignment="1">
      <alignment horizontal="left" vertical="top" wrapText="1"/>
    </xf>
    <xf numFmtId="0" fontId="21" fillId="0" borderId="10" xfId="64" applyFont="1" applyFill="1" applyBorder="1" applyAlignment="1">
      <alignment horizontal="left" wrapText="1"/>
    </xf>
    <xf numFmtId="0" fontId="12" fillId="0" borderId="10" xfId="64" applyFont="1" applyFill="1" applyBorder="1" applyAlignment="1">
      <alignment horizontal="left" wrapText="1"/>
    </xf>
    <xf numFmtId="0" fontId="3" fillId="0" borderId="0" xfId="84"/>
    <xf numFmtId="0" fontId="64" fillId="0" borderId="0" xfId="84" applyFont="1"/>
    <xf numFmtId="0" fontId="62" fillId="0" borderId="0" xfId="85"/>
    <xf numFmtId="0" fontId="7" fillId="0" borderId="0" xfId="85" applyFont="1" applyFill="1" applyAlignment="1"/>
    <xf numFmtId="0" fontId="21" fillId="0" borderId="10" xfId="64" quotePrefix="1" applyFont="1" applyFill="1" applyBorder="1" applyAlignment="1">
      <alignment horizontal="center" vertical="center" wrapText="1"/>
    </xf>
    <xf numFmtId="0" fontId="62" fillId="0" borderId="0" xfId="85" applyFont="1"/>
    <xf numFmtId="49" fontId="21" fillId="0" borderId="10" xfId="64" quotePrefix="1" applyNumberFormat="1" applyFont="1" applyFill="1" applyBorder="1" applyAlignment="1">
      <alignment horizontal="center" vertical="center" wrapText="1"/>
    </xf>
    <xf numFmtId="49" fontId="21" fillId="0" borderId="10" xfId="64" applyNumberFormat="1" applyFont="1" applyFill="1" applyBorder="1" applyAlignment="1">
      <alignment horizontal="center" vertical="center" wrapText="1"/>
    </xf>
    <xf numFmtId="0" fontId="12" fillId="0" borderId="0" xfId="85" applyFont="1" applyFill="1" applyBorder="1"/>
    <xf numFmtId="0" fontId="12" fillId="0" borderId="10" xfId="64" applyFont="1" applyFill="1" applyBorder="1" applyAlignment="1">
      <alignment horizontal="center" vertical="center" wrapText="1"/>
    </xf>
    <xf numFmtId="0" fontId="18" fillId="0" borderId="10" xfId="85" applyFont="1" applyBorder="1" applyAlignment="1">
      <alignment horizontal="center" vertical="center" wrapText="1"/>
    </xf>
    <xf numFmtId="0" fontId="18" fillId="24" borderId="10" xfId="85" applyFont="1" applyFill="1" applyBorder="1" applyAlignment="1">
      <alignment vertical="center" wrapText="1"/>
    </xf>
    <xf numFmtId="167" fontId="12" fillId="0" borderId="10" xfId="64" applyNumberFormat="1" applyFont="1" applyFill="1" applyBorder="1" applyAlignment="1" applyProtection="1">
      <alignment vertical="center" wrapText="1"/>
      <protection locked="0"/>
    </xf>
    <xf numFmtId="167" fontId="12" fillId="0" borderId="10" xfId="64" applyNumberFormat="1" applyFont="1" applyFill="1" applyBorder="1" applyAlignment="1" applyProtection="1">
      <alignment horizontal="right" vertical="center" wrapText="1"/>
      <protection locked="0"/>
    </xf>
    <xf numFmtId="0" fontId="18" fillId="0" borderId="10" xfId="85" applyFont="1" applyBorder="1" applyAlignment="1">
      <alignment vertical="center" wrapText="1"/>
    </xf>
    <xf numFmtId="167" fontId="12" fillId="24" borderId="10" xfId="64" applyNumberFormat="1" applyFont="1" applyFill="1" applyBorder="1" applyAlignment="1" applyProtection="1">
      <alignment vertical="center" wrapText="1"/>
      <protection locked="0"/>
    </xf>
    <xf numFmtId="167" fontId="12" fillId="24" borderId="10" xfId="64" applyNumberFormat="1" applyFont="1" applyFill="1" applyBorder="1" applyAlignment="1" applyProtection="1">
      <alignment horizontal="right" vertical="center" wrapText="1"/>
      <protection locked="0"/>
    </xf>
    <xf numFmtId="167" fontId="12" fillId="0" borderId="10" xfId="85" applyNumberFormat="1" applyFont="1" applyFill="1" applyBorder="1" applyAlignment="1" applyProtection="1">
      <alignment vertical="center" wrapText="1"/>
      <protection locked="0"/>
    </xf>
    <xf numFmtId="0" fontId="27" fillId="0" borderId="11" xfId="64" applyFont="1" applyFill="1" applyBorder="1" applyAlignment="1">
      <alignment horizontal="center" vertical="top" wrapText="1"/>
    </xf>
    <xf numFmtId="0" fontId="51" fillId="0" borderId="11" xfId="64" applyFont="1" applyFill="1" applyBorder="1" applyAlignment="1">
      <alignment horizontal="center" vertical="top" wrapText="1"/>
    </xf>
    <xf numFmtId="0" fontId="27" fillId="0" borderId="13" xfId="64" applyFont="1" applyFill="1" applyBorder="1" applyAlignment="1">
      <alignment horizontal="center" vertical="top" wrapText="1"/>
    </xf>
    <xf numFmtId="166" fontId="27" fillId="0" borderId="13" xfId="64" applyNumberFormat="1" applyFont="1" applyFill="1" applyBorder="1" applyAlignment="1">
      <alignment horizontal="center" vertical="top" wrapText="1"/>
    </xf>
    <xf numFmtId="166" fontId="27" fillId="0" borderId="11" xfId="64" applyNumberFormat="1" applyFont="1" applyFill="1" applyBorder="1" applyAlignment="1">
      <alignment horizontal="center" vertical="top" wrapText="1"/>
    </xf>
    <xf numFmtId="166" fontId="27" fillId="0" borderId="14" xfId="64" applyNumberFormat="1" applyFont="1" applyFill="1" applyBorder="1" applyAlignment="1">
      <alignment horizontal="center" vertical="top" wrapText="1"/>
    </xf>
    <xf numFmtId="166" fontId="27" fillId="0" borderId="12" xfId="64" applyNumberFormat="1" applyFont="1" applyFill="1" applyBorder="1" applyAlignment="1">
      <alignment horizontal="center" vertical="top" wrapText="1"/>
    </xf>
    <xf numFmtId="0" fontId="51" fillId="0" borderId="13" xfId="64" applyFont="1" applyFill="1" applyBorder="1" applyAlignment="1">
      <alignment horizontal="center" vertical="top" wrapText="1"/>
    </xf>
    <xf numFmtId="49" fontId="51" fillId="0" borderId="13" xfId="64" applyNumberFormat="1" applyFont="1" applyFill="1" applyBorder="1" applyAlignment="1">
      <alignment horizontal="center" vertical="top" wrapText="1"/>
    </xf>
    <xf numFmtId="0" fontId="59" fillId="0" borderId="13" xfId="64" applyFont="1" applyFill="1" applyBorder="1" applyAlignment="1">
      <alignment horizontal="center" vertical="top" wrapText="1"/>
    </xf>
    <xf numFmtId="166" fontId="59" fillId="0" borderId="13" xfId="64" applyNumberFormat="1" applyFont="1" applyFill="1" applyBorder="1" applyAlignment="1">
      <alignment horizontal="center" vertical="top" wrapText="1"/>
    </xf>
    <xf numFmtId="166" fontId="51" fillId="0" borderId="13" xfId="64" applyNumberFormat="1" applyFont="1" applyFill="1" applyBorder="1" applyAlignment="1">
      <alignment horizontal="center" vertical="top" wrapText="1"/>
    </xf>
    <xf numFmtId="166" fontId="59" fillId="0" borderId="14" xfId="64" applyNumberFormat="1" applyFont="1" applyFill="1" applyBorder="1" applyAlignment="1">
      <alignment horizontal="center" vertical="top" wrapText="1"/>
    </xf>
    <xf numFmtId="0" fontId="27" fillId="0" borderId="14" xfId="64" applyFont="1" applyFill="1" applyBorder="1" applyAlignment="1">
      <alignment horizontal="center" vertical="top" wrapText="1"/>
    </xf>
    <xf numFmtId="0" fontId="23" fillId="0" borderId="13" xfId="64" applyFont="1" applyFill="1" applyBorder="1" applyAlignment="1">
      <alignment horizontal="center" vertical="top" wrapText="1"/>
    </xf>
    <xf numFmtId="0" fontId="23" fillId="0" borderId="13" xfId="64" quotePrefix="1" applyFont="1" applyFill="1" applyBorder="1" applyAlignment="1">
      <alignment horizontal="center" vertical="top" wrapText="1"/>
    </xf>
    <xf numFmtId="0" fontId="23" fillId="0" borderId="14" xfId="64" applyFont="1" applyFill="1" applyBorder="1" applyAlignment="1">
      <alignment horizontal="center" vertical="top" wrapText="1"/>
    </xf>
    <xf numFmtId="0" fontId="51" fillId="0" borderId="13" xfId="64" applyFont="1" applyFill="1" applyBorder="1" applyAlignment="1">
      <alignment horizontal="left" vertical="top" wrapText="1"/>
    </xf>
    <xf numFmtId="0" fontId="23" fillId="0" borderId="13" xfId="64" applyFont="1" applyFill="1" applyBorder="1" applyAlignment="1">
      <alignment horizontal="left" vertical="top" wrapText="1"/>
    </xf>
    <xf numFmtId="166" fontId="23" fillId="0" borderId="13" xfId="64" applyNumberFormat="1" applyFont="1" applyFill="1" applyBorder="1" applyAlignment="1">
      <alignment horizontal="left" vertical="top" wrapText="1"/>
    </xf>
    <xf numFmtId="0" fontId="23" fillId="0" borderId="14" xfId="64" applyFont="1" applyFill="1" applyBorder="1" applyAlignment="1">
      <alignment horizontal="left" vertical="top" wrapText="1"/>
    </xf>
    <xf numFmtId="0" fontId="51" fillId="0" borderId="15" xfId="64" applyFont="1" applyFill="1" applyBorder="1" applyAlignment="1">
      <alignment horizontal="left" vertical="top" wrapText="1"/>
    </xf>
    <xf numFmtId="0" fontId="23" fillId="0" borderId="15" xfId="64" applyFont="1" applyFill="1" applyBorder="1" applyAlignment="1">
      <alignment horizontal="left" vertical="top" wrapText="1"/>
    </xf>
    <xf numFmtId="166" fontId="23" fillId="0" borderId="15" xfId="64" applyNumberFormat="1" applyFont="1" applyFill="1" applyBorder="1" applyAlignment="1">
      <alignment horizontal="left" vertical="top" wrapText="1"/>
    </xf>
    <xf numFmtId="0" fontId="23" fillId="0" borderId="16" xfId="64" applyFont="1" applyFill="1" applyBorder="1" applyAlignment="1">
      <alignment horizontal="left" vertical="top" wrapText="1"/>
    </xf>
    <xf numFmtId="166" fontId="10" fillId="0" borderId="13" xfId="64" applyNumberFormat="1" applyFont="1" applyFill="1" applyBorder="1" applyAlignment="1">
      <alignment vertical="top" wrapText="1"/>
    </xf>
    <xf numFmtId="166" fontId="10" fillId="0" borderId="24" xfId="64" applyNumberFormat="1" applyFont="1" applyFill="1" applyBorder="1" applyAlignment="1">
      <alignment horizontal="center" vertical="top" wrapText="1"/>
    </xf>
    <xf numFmtId="166" fontId="10" fillId="0" borderId="24" xfId="64" applyNumberFormat="1" applyFont="1" applyFill="1" applyBorder="1" applyAlignment="1">
      <alignment horizontal="left" vertical="top" wrapText="1"/>
    </xf>
    <xf numFmtId="166" fontId="10" fillId="0" borderId="24" xfId="64" applyNumberFormat="1" applyFont="1" applyFill="1" applyBorder="1" applyAlignment="1">
      <alignment vertical="top" wrapText="1"/>
    </xf>
    <xf numFmtId="165" fontId="5" fillId="0" borderId="11" xfId="64" applyNumberFormat="1" applyFont="1" applyFill="1" applyBorder="1" applyAlignment="1">
      <alignment horizontal="left" vertical="top" wrapText="1"/>
    </xf>
    <xf numFmtId="165" fontId="10" fillId="0" borderId="11" xfId="64" applyNumberFormat="1" applyFont="1" applyFill="1" applyBorder="1" applyAlignment="1">
      <alignment horizontal="left" vertical="top" wrapText="1"/>
    </xf>
    <xf numFmtId="165" fontId="10" fillId="0" borderId="12" xfId="64" applyNumberFormat="1" applyFont="1" applyFill="1" applyBorder="1" applyAlignment="1">
      <alignment horizontal="left" vertical="top" wrapText="1"/>
    </xf>
    <xf numFmtId="166" fontId="5" fillId="0" borderId="24" xfId="64" applyNumberFormat="1" applyFont="1" applyFill="1" applyBorder="1" applyAlignment="1">
      <alignment horizontal="center" vertical="top" wrapText="1"/>
    </xf>
    <xf numFmtId="166" fontId="5" fillId="0" borderId="24" xfId="64" applyNumberFormat="1" applyFont="1" applyFill="1" applyBorder="1" applyAlignment="1">
      <alignment horizontal="left" vertical="top" wrapText="1"/>
    </xf>
    <xf numFmtId="166" fontId="5" fillId="0" borderId="24" xfId="64" applyNumberFormat="1" applyFont="1" applyFill="1" applyBorder="1" applyAlignment="1">
      <alignment vertical="top" wrapText="1"/>
    </xf>
    <xf numFmtId="165" fontId="22" fillId="0" borderId="11" xfId="64" applyNumberFormat="1" applyFont="1" applyFill="1" applyBorder="1" applyAlignment="1">
      <alignment horizontal="left" vertical="top" wrapText="1"/>
    </xf>
    <xf numFmtId="165" fontId="22" fillId="0" borderId="12" xfId="64" applyNumberFormat="1" applyFont="1" applyFill="1" applyBorder="1" applyAlignment="1">
      <alignment horizontal="left" vertical="top" wrapText="1"/>
    </xf>
    <xf numFmtId="0" fontId="5" fillId="0" borderId="25" xfId="64" applyFont="1" applyFill="1" applyBorder="1" applyAlignment="1">
      <alignment horizontal="left" vertical="top" wrapText="1"/>
    </xf>
    <xf numFmtId="165" fontId="10" fillId="0" borderId="14" xfId="64" applyNumberFormat="1" applyFont="1" applyFill="1" applyBorder="1" applyAlignment="1">
      <alignment horizontal="left" vertical="top" wrapText="1"/>
    </xf>
    <xf numFmtId="3" fontId="5" fillId="0" borderId="11" xfId="64" applyNumberFormat="1" applyFont="1" applyFill="1" applyBorder="1" applyAlignment="1">
      <alignment horizontal="center" vertical="top" wrapText="1"/>
    </xf>
    <xf numFmtId="165" fontId="5" fillId="0" borderId="11" xfId="64" applyNumberFormat="1" applyFont="1" applyFill="1" applyBorder="1" applyAlignment="1">
      <alignment vertical="top" wrapText="1"/>
    </xf>
    <xf numFmtId="165" fontId="5" fillId="0" borderId="11" xfId="64" applyNumberFormat="1" applyFont="1" applyFill="1" applyBorder="1" applyAlignment="1">
      <alignment horizontal="center" vertical="top" wrapText="1"/>
    </xf>
    <xf numFmtId="165" fontId="10" fillId="0" borderId="11" xfId="64" applyNumberFormat="1" applyFont="1" applyFill="1" applyBorder="1" applyAlignment="1">
      <alignment horizontal="center" vertical="top" wrapText="1"/>
    </xf>
    <xf numFmtId="165" fontId="10" fillId="0" borderId="12" xfId="64" applyNumberFormat="1" applyFont="1" applyFill="1" applyBorder="1" applyAlignment="1">
      <alignment horizontal="center" vertical="top" wrapText="1"/>
    </xf>
    <xf numFmtId="0" fontId="62" fillId="0" borderId="0" xfId="85" applyAlignment="1">
      <alignment horizontal="center" vertical="top" wrapText="1"/>
    </xf>
    <xf numFmtId="2" fontId="7" fillId="0" borderId="0" xfId="86" applyNumberFormat="1" applyFont="1" applyFill="1" applyBorder="1"/>
    <xf numFmtId="2" fontId="7" fillId="0" borderId="0" xfId="86" applyNumberFormat="1" applyFont="1" applyFill="1" applyBorder="1" applyAlignment="1">
      <alignment horizontal="right"/>
    </xf>
    <xf numFmtId="2" fontId="7" fillId="0" borderId="20" xfId="86" applyNumberFormat="1" applyFont="1" applyFill="1" applyBorder="1"/>
    <xf numFmtId="2" fontId="7" fillId="0" borderId="32" xfId="86" applyNumberFormat="1" applyFont="1" applyFill="1" applyBorder="1"/>
    <xf numFmtId="0" fontId="10" fillId="0" borderId="10" xfId="64" quotePrefix="1" applyNumberFormat="1" applyFont="1" applyFill="1" applyBorder="1" applyAlignment="1">
      <alignment horizontal="center" vertical="center" wrapText="1"/>
    </xf>
    <xf numFmtId="2" fontId="5" fillId="0" borderId="32" xfId="86" applyNumberFormat="1" applyFont="1" applyFill="1" applyBorder="1"/>
    <xf numFmtId="2" fontId="5" fillId="0" borderId="0" xfId="86" applyNumberFormat="1" applyFont="1" applyFill="1" applyBorder="1"/>
    <xf numFmtId="2" fontId="7" fillId="0" borderId="10" xfId="86" applyNumberFormat="1" applyFont="1" applyFill="1" applyBorder="1"/>
    <xf numFmtId="0" fontId="5" fillId="0" borderId="20" xfId="64" applyFont="1" applyFill="1" applyBorder="1" applyAlignment="1" applyProtection="1">
      <alignment horizontal="center" vertical="center" wrapText="1"/>
      <protection locked="0"/>
    </xf>
    <xf numFmtId="2" fontId="5" fillId="0" borderId="10" xfId="86" applyNumberFormat="1" applyFont="1" applyFill="1" applyBorder="1" applyAlignment="1">
      <alignment horizontal="center" vertical="center" wrapText="1"/>
    </xf>
    <xf numFmtId="167" fontId="70" fillId="0" borderId="10" xfId="64" applyNumberFormat="1" applyFont="1" applyFill="1" applyBorder="1" applyAlignment="1" applyProtection="1">
      <alignment horizontal="right" vertical="center" wrapText="1"/>
      <protection locked="0"/>
    </xf>
    <xf numFmtId="2" fontId="5" fillId="0" borderId="10" xfId="87" applyNumberFormat="1" applyFont="1" applyFill="1" applyBorder="1" applyAlignment="1">
      <alignment horizontal="right" wrapText="1"/>
    </xf>
    <xf numFmtId="2" fontId="5" fillId="25" borderId="10" xfId="64" applyNumberFormat="1" applyFont="1" applyFill="1" applyBorder="1" applyAlignment="1">
      <alignment horizontal="center" vertical="center" wrapText="1"/>
    </xf>
    <xf numFmtId="2" fontId="5" fillId="25" borderId="10" xfId="87" applyNumberFormat="1" applyFont="1" applyFill="1" applyBorder="1" applyAlignment="1">
      <alignment horizontal="right" wrapText="1"/>
    </xf>
    <xf numFmtId="2" fontId="21" fillId="0" borderId="10" xfId="64" applyNumberFormat="1" applyFont="1" applyFill="1" applyBorder="1" applyAlignment="1">
      <alignment horizontal="left" vertical="center" wrapText="1"/>
    </xf>
    <xf numFmtId="2" fontId="12" fillId="0" borderId="10" xfId="64" applyNumberFormat="1" applyFont="1" applyFill="1" applyBorder="1" applyAlignment="1">
      <alignment horizontal="center" vertical="top" wrapText="1"/>
    </xf>
    <xf numFmtId="2" fontId="12" fillId="0" borderId="10" xfId="64" applyNumberFormat="1" applyFont="1" applyFill="1" applyBorder="1" applyAlignment="1">
      <alignment horizontal="center" vertical="center" wrapText="1"/>
    </xf>
    <xf numFmtId="0" fontId="12" fillId="0" borderId="10" xfId="86" applyNumberFormat="1" applyFont="1" applyFill="1" applyBorder="1" applyAlignment="1">
      <alignment horizontal="center" vertical="center" wrapText="1"/>
    </xf>
    <xf numFmtId="2" fontId="11" fillId="0" borderId="10" xfId="86" applyNumberFormat="1" applyFont="1" applyFill="1" applyBorder="1"/>
    <xf numFmtId="2" fontId="11" fillId="0" borderId="32" xfId="86" applyNumberFormat="1" applyFont="1" applyFill="1" applyBorder="1"/>
    <xf numFmtId="2" fontId="11" fillId="0" borderId="20" xfId="86" applyNumberFormat="1" applyFont="1" applyFill="1" applyBorder="1"/>
    <xf numFmtId="1" fontId="21" fillId="0" borderId="10" xfId="87" applyNumberFormat="1" applyFont="1" applyFill="1" applyBorder="1" applyAlignment="1">
      <alignment horizontal="right" wrapText="1"/>
    </xf>
    <xf numFmtId="2" fontId="21" fillId="0" borderId="10" xfId="87" applyNumberFormat="1" applyFont="1" applyFill="1" applyBorder="1" applyAlignment="1">
      <alignment horizontal="right" wrapText="1"/>
    </xf>
    <xf numFmtId="166" fontId="21" fillId="0" borderId="10" xfId="87" applyNumberFormat="1" applyFont="1" applyFill="1" applyBorder="1" applyAlignment="1">
      <alignment horizontal="right" wrapText="1"/>
    </xf>
    <xf numFmtId="166" fontId="21" fillId="0" borderId="10" xfId="64" applyNumberFormat="1" applyFont="1" applyFill="1" applyBorder="1" applyAlignment="1">
      <alignment wrapText="1"/>
    </xf>
    <xf numFmtId="2" fontId="6" fillId="0" borderId="10" xfId="86" applyNumberFormat="1" applyFont="1" applyFill="1" applyBorder="1"/>
    <xf numFmtId="1" fontId="12" fillId="0" borderId="10" xfId="87" applyNumberFormat="1" applyFont="1" applyFill="1" applyBorder="1" applyAlignment="1">
      <alignment horizontal="right" wrapText="1"/>
    </xf>
    <xf numFmtId="166" fontId="12" fillId="0" borderId="10" xfId="87" applyNumberFormat="1" applyFont="1" applyFill="1" applyBorder="1" applyAlignment="1">
      <alignment horizontal="right" wrapText="1"/>
    </xf>
    <xf numFmtId="166" fontId="12" fillId="0" borderId="10" xfId="64" applyNumberFormat="1" applyFont="1" applyFill="1" applyBorder="1" applyAlignment="1">
      <alignment wrapText="1"/>
    </xf>
    <xf numFmtId="2" fontId="12" fillId="0" borderId="10" xfId="87" applyNumberFormat="1" applyFont="1" applyFill="1" applyBorder="1" applyAlignment="1">
      <alignment horizontal="right" wrapText="1"/>
    </xf>
    <xf numFmtId="166" fontId="12" fillId="0" borderId="10" xfId="87" applyNumberFormat="1" applyFont="1" applyFill="1" applyBorder="1" applyAlignment="1">
      <alignment horizontal="center" wrapText="1"/>
    </xf>
    <xf numFmtId="2" fontId="6" fillId="0" borderId="10" xfId="86" applyNumberFormat="1" applyFont="1" applyFill="1" applyBorder="1" applyAlignment="1"/>
    <xf numFmtId="2" fontId="6" fillId="0" borderId="32" xfId="86" applyNumberFormat="1" applyFont="1" applyFill="1" applyBorder="1" applyAlignment="1"/>
    <xf numFmtId="2" fontId="6" fillId="0" borderId="20" xfId="86" applyNumberFormat="1" applyFont="1" applyFill="1" applyBorder="1" applyAlignment="1"/>
    <xf numFmtId="2" fontId="8" fillId="0" borderId="10" xfId="86" applyNumberFormat="1" applyFont="1" applyFill="1" applyBorder="1" applyAlignment="1"/>
    <xf numFmtId="2" fontId="8" fillId="0" borderId="32" xfId="86" applyNumberFormat="1" applyFont="1" applyFill="1" applyBorder="1" applyAlignment="1"/>
    <xf numFmtId="2" fontId="8" fillId="0" borderId="20" xfId="86" applyNumberFormat="1" applyFont="1" applyFill="1" applyBorder="1" applyAlignment="1"/>
    <xf numFmtId="2" fontId="12" fillId="0" borderId="10" xfId="87" applyNumberFormat="1" applyFont="1" applyFill="1" applyBorder="1" applyAlignment="1">
      <alignment horizontal="center" wrapText="1"/>
    </xf>
    <xf numFmtId="0" fontId="12" fillId="0" borderId="10" xfId="64" applyNumberFormat="1" applyFont="1" applyFill="1" applyBorder="1" applyAlignment="1">
      <alignment horizontal="center" vertical="center" wrapText="1"/>
    </xf>
    <xf numFmtId="2" fontId="21" fillId="0" borderId="10" xfId="64" applyNumberFormat="1" applyFont="1" applyFill="1" applyBorder="1" applyAlignment="1">
      <alignment horizontal="center" wrapText="1"/>
    </xf>
    <xf numFmtId="1" fontId="12" fillId="0" borderId="10" xfId="64" applyNumberFormat="1" applyFont="1" applyFill="1" applyBorder="1" applyAlignment="1">
      <alignment horizontal="center" wrapText="1"/>
    </xf>
    <xf numFmtId="2" fontId="12" fillId="0" borderId="10" xfId="64" applyNumberFormat="1" applyFont="1" applyFill="1" applyBorder="1" applyAlignment="1">
      <alignment horizontal="center" wrapText="1"/>
    </xf>
    <xf numFmtId="166" fontId="12" fillId="0" borderId="10" xfId="86" applyNumberFormat="1" applyFont="1" applyFill="1" applyBorder="1"/>
    <xf numFmtId="2" fontId="12" fillId="0" borderId="10" xfId="64" applyNumberFormat="1" applyFont="1" applyFill="1" applyBorder="1" applyAlignment="1">
      <alignment horizontal="left" wrapText="1"/>
    </xf>
    <xf numFmtId="2" fontId="21" fillId="0" borderId="10" xfId="64" applyNumberFormat="1" applyFont="1" applyFill="1" applyBorder="1" applyAlignment="1">
      <alignment horizontal="left" wrapText="1"/>
    </xf>
    <xf numFmtId="1" fontId="26" fillId="0" borderId="10" xfId="64" applyNumberFormat="1" applyFont="1" applyFill="1" applyBorder="1" applyAlignment="1">
      <alignment horizontal="center" wrapText="1"/>
    </xf>
    <xf numFmtId="2" fontId="26" fillId="0" borderId="10" xfId="64" applyNumberFormat="1" applyFont="1" applyFill="1" applyBorder="1" applyAlignment="1">
      <alignment horizontal="center" wrapText="1"/>
    </xf>
    <xf numFmtId="166" fontId="26" fillId="0" borderId="10" xfId="64" applyNumberFormat="1" applyFont="1" applyFill="1" applyBorder="1" applyAlignment="1">
      <alignment wrapText="1"/>
    </xf>
    <xf numFmtId="2" fontId="15" fillId="0" borderId="10" xfId="86" applyNumberFormat="1" applyFont="1" applyFill="1" applyBorder="1"/>
    <xf numFmtId="2" fontId="6" fillId="0" borderId="32" xfId="86" applyNumberFormat="1" applyFont="1" applyFill="1" applyBorder="1"/>
    <xf numFmtId="2" fontId="6" fillId="0" borderId="20" xfId="86" applyNumberFormat="1" applyFont="1" applyFill="1" applyBorder="1"/>
    <xf numFmtId="2" fontId="7" fillId="0" borderId="10" xfId="86" applyNumberFormat="1" applyFont="1" applyFill="1" applyBorder="1" applyAlignment="1"/>
    <xf numFmtId="2" fontId="7" fillId="0" borderId="32" xfId="86" applyNumberFormat="1" applyFont="1" applyFill="1" applyBorder="1" applyAlignment="1"/>
    <xf numFmtId="2" fontId="7" fillId="0" borderId="20" xfId="86" applyNumberFormat="1" applyFont="1" applyFill="1" applyBorder="1" applyAlignment="1"/>
    <xf numFmtId="2" fontId="5" fillId="0" borderId="10" xfId="86" applyNumberFormat="1" applyFont="1" applyFill="1" applyBorder="1"/>
    <xf numFmtId="2" fontId="5" fillId="0" borderId="20" xfId="86" applyNumberFormat="1" applyFont="1" applyFill="1" applyBorder="1"/>
    <xf numFmtId="2" fontId="6" fillId="0" borderId="0" xfId="64" applyNumberFormat="1" applyFont="1" applyFill="1" applyBorder="1" applyAlignment="1">
      <alignment horizontal="left" wrapText="1"/>
    </xf>
    <xf numFmtId="166" fontId="7" fillId="0" borderId="39" xfId="64" applyNumberFormat="1" applyFont="1" applyFill="1" applyBorder="1" applyAlignment="1">
      <alignment wrapText="1"/>
    </xf>
    <xf numFmtId="166" fontId="7" fillId="0" borderId="42" xfId="64" applyNumberFormat="1" applyFont="1" applyFill="1" applyBorder="1" applyAlignment="1">
      <alignment wrapText="1"/>
    </xf>
    <xf numFmtId="2" fontId="14" fillId="0" borderId="0" xfId="86" applyNumberFormat="1" applyFont="1" applyFill="1" applyBorder="1" applyAlignment="1"/>
    <xf numFmtId="2" fontId="14" fillId="0" borderId="0" xfId="86" applyNumberFormat="1" applyFont="1" applyFill="1" applyBorder="1" applyAlignment="1">
      <alignment horizontal="left" indent="9"/>
    </xf>
    <xf numFmtId="2" fontId="5" fillId="0" borderId="0" xfId="86" applyNumberFormat="1" applyFont="1" applyFill="1" applyBorder="1" applyAlignment="1">
      <alignment horizontal="center"/>
    </xf>
    <xf numFmtId="2" fontId="11" fillId="0" borderId="0" xfId="86" applyNumberFormat="1" applyFont="1" applyFill="1" applyBorder="1" applyAlignment="1">
      <alignment horizontal="center" vertical="top"/>
    </xf>
    <xf numFmtId="2" fontId="14" fillId="0" borderId="0" xfId="86" applyNumberFormat="1" applyFont="1" applyFill="1" applyBorder="1" applyAlignment="1">
      <alignment horizontal="left" wrapText="1" readingOrder="1"/>
    </xf>
    <xf numFmtId="2" fontId="18" fillId="0" borderId="0" xfId="86" applyNumberFormat="1" applyFont="1" applyFill="1" applyBorder="1" applyAlignment="1">
      <alignment horizontal="left" readingOrder="1"/>
    </xf>
    <xf numFmtId="2" fontId="11" fillId="0" borderId="0" xfId="86" applyNumberFormat="1" applyFont="1" applyFill="1" applyBorder="1" applyAlignment="1">
      <alignment readingOrder="1"/>
    </xf>
    <xf numFmtId="2" fontId="11" fillId="0" borderId="0" xfId="86" applyNumberFormat="1" applyFont="1" applyFill="1" applyBorder="1" applyAlignment="1">
      <alignment horizontal="center" vertical="top" readingOrder="1"/>
    </xf>
    <xf numFmtId="2" fontId="5" fillId="0" borderId="0" xfId="86" applyNumberFormat="1" applyFont="1" applyFill="1" applyBorder="1" applyAlignment="1">
      <alignment horizontal="center" readingOrder="1"/>
    </xf>
    <xf numFmtId="2" fontId="5" fillId="0" borderId="0" xfId="86" applyNumberFormat="1" applyFont="1" applyFill="1" applyBorder="1" applyAlignment="1">
      <alignment readingOrder="1"/>
    </xf>
    <xf numFmtId="2" fontId="7" fillId="0" borderId="0" xfId="86" applyNumberFormat="1" applyFont="1" applyFill="1" applyBorder="1" applyAlignment="1">
      <alignment readingOrder="1"/>
    </xf>
    <xf numFmtId="2" fontId="7" fillId="0" borderId="20" xfId="86" applyNumberFormat="1" applyFont="1" applyFill="1" applyBorder="1" applyAlignment="1">
      <alignment readingOrder="1"/>
    </xf>
    <xf numFmtId="2" fontId="7" fillId="0" borderId="10" xfId="86" applyNumberFormat="1" applyFont="1" applyFill="1" applyBorder="1" applyAlignment="1">
      <alignment readingOrder="1"/>
    </xf>
    <xf numFmtId="2" fontId="18" fillId="0" borderId="0" xfId="86" applyNumberFormat="1" applyFont="1" applyFill="1" applyBorder="1" applyAlignment="1">
      <alignment horizontal="left" wrapText="1" indent="7"/>
    </xf>
    <xf numFmtId="2" fontId="11" fillId="0" borderId="0" xfId="86" applyNumberFormat="1" applyFont="1" applyFill="1" applyBorder="1"/>
    <xf numFmtId="2" fontId="12" fillId="0" borderId="0" xfId="86" applyNumberFormat="1" applyFont="1" applyFill="1" applyBorder="1"/>
    <xf numFmtId="2" fontId="14" fillId="0" borderId="0" xfId="86" applyNumberFormat="1" applyFont="1" applyFill="1" applyBorder="1" applyAlignment="1">
      <alignment wrapText="1"/>
    </xf>
    <xf numFmtId="2" fontId="14" fillId="0" borderId="0" xfId="86" applyNumberFormat="1" applyFont="1" applyFill="1" applyBorder="1" applyAlignment="1">
      <alignment horizontal="left" wrapText="1" indent="9"/>
    </xf>
    <xf numFmtId="2" fontId="10" fillId="0" borderId="0" xfId="86" applyNumberFormat="1" applyFont="1" applyFill="1" applyBorder="1"/>
    <xf numFmtId="2" fontId="7" fillId="0" borderId="40" xfId="86" applyNumberFormat="1" applyFont="1" applyFill="1" applyBorder="1"/>
    <xf numFmtId="2" fontId="7" fillId="0" borderId="18" xfId="86" applyNumberFormat="1" applyFont="1" applyFill="1" applyBorder="1"/>
    <xf numFmtId="0" fontId="7" fillId="0" borderId="0" xfId="86" applyFont="1" applyFill="1" applyAlignment="1"/>
    <xf numFmtId="0" fontId="7" fillId="0" borderId="0" xfId="86" applyFont="1" applyFill="1" applyAlignment="1">
      <alignment horizontal="right"/>
    </xf>
    <xf numFmtId="0" fontId="7" fillId="0" borderId="0" xfId="86" applyFont="1" applyFill="1"/>
    <xf numFmtId="0" fontId="7" fillId="0" borderId="0" xfId="86" applyFont="1" applyFill="1" applyBorder="1" applyAlignment="1"/>
    <xf numFmtId="0" fontId="12" fillId="0" borderId="0" xfId="86" applyFont="1" applyFill="1"/>
    <xf numFmtId="0" fontId="12" fillId="0" borderId="0" xfId="86" applyFont="1" applyFill="1" applyBorder="1"/>
    <xf numFmtId="0" fontId="12" fillId="0" borderId="10" xfId="64" applyFont="1" applyFill="1" applyBorder="1" applyAlignment="1" applyProtection="1">
      <alignment horizontal="center" vertical="center" wrapText="1"/>
      <protection locked="0"/>
    </xf>
    <xf numFmtId="166" fontId="12" fillId="24" borderId="10" xfId="86" applyNumberFormat="1" applyFont="1" applyFill="1" applyBorder="1" applyAlignment="1">
      <alignment horizontal="right" vertical="center"/>
    </xf>
    <xf numFmtId="166" fontId="12" fillId="24" borderId="10" xfId="64" applyNumberFormat="1" applyFont="1" applyFill="1" applyBorder="1" applyAlignment="1" applyProtection="1">
      <alignment horizontal="right" vertical="center" wrapText="1"/>
      <protection locked="0"/>
    </xf>
    <xf numFmtId="166" fontId="12" fillId="24" borderId="10" xfId="64" applyNumberFormat="1" applyFont="1" applyFill="1" applyBorder="1" applyAlignment="1">
      <alignment vertical="center" wrapText="1"/>
    </xf>
    <xf numFmtId="166" fontId="18" fillId="24" borderId="10" xfId="86" applyNumberFormat="1" applyFont="1" applyFill="1" applyBorder="1" applyAlignment="1">
      <alignment horizontal="right" vertical="center" wrapText="1"/>
    </xf>
    <xf numFmtId="166" fontId="12" fillId="24" borderId="10" xfId="86" applyNumberFormat="1" applyFont="1" applyFill="1" applyBorder="1" applyAlignment="1">
      <alignment horizontal="right" vertical="center" wrapText="1"/>
    </xf>
    <xf numFmtId="166" fontId="18" fillId="24" borderId="10" xfId="64" applyNumberFormat="1" applyFont="1" applyFill="1" applyBorder="1" applyAlignment="1">
      <alignment vertical="center" wrapText="1"/>
    </xf>
    <xf numFmtId="0" fontId="18" fillId="0" borderId="10" xfId="86" applyFont="1" applyBorder="1" applyAlignment="1">
      <alignment horizontal="center" vertical="center" wrapText="1"/>
    </xf>
    <xf numFmtId="0" fontId="12" fillId="0" borderId="44" xfId="64" applyFont="1" applyFill="1" applyBorder="1" applyAlignment="1">
      <alignment horizontal="center" vertical="top" wrapText="1"/>
    </xf>
    <xf numFmtId="0" fontId="12" fillId="0" borderId="19" xfId="64" applyFont="1" applyFill="1" applyBorder="1" applyAlignment="1">
      <alignment horizontal="center" vertical="center" wrapText="1"/>
    </xf>
    <xf numFmtId="0" fontId="12" fillId="0" borderId="10" xfId="83" applyFont="1" applyFill="1" applyBorder="1" applyAlignment="1">
      <alignment horizontal="center" vertical="center" wrapText="1"/>
    </xf>
    <xf numFmtId="0" fontId="11" fillId="0" borderId="0" xfId="86" applyFont="1" applyFill="1"/>
    <xf numFmtId="0" fontId="21" fillId="0" borderId="10" xfId="64" applyFont="1" applyFill="1" applyBorder="1" applyAlignment="1">
      <alignment horizontal="center" vertical="center" wrapText="1"/>
    </xf>
    <xf numFmtId="0" fontId="12" fillId="0" borderId="10" xfId="64" applyFont="1" applyFill="1" applyBorder="1" applyAlignment="1">
      <alignment horizontal="center" vertical="top" wrapText="1"/>
    </xf>
    <xf numFmtId="166" fontId="21" fillId="0" borderId="10" xfId="64" applyNumberFormat="1" applyFont="1" applyFill="1" applyBorder="1" applyAlignment="1">
      <alignment horizontal="center" vertical="center" wrapText="1"/>
    </xf>
    <xf numFmtId="166" fontId="12" fillId="0" borderId="10" xfId="64" applyNumberFormat="1" applyFont="1" applyFill="1" applyBorder="1" applyAlignment="1">
      <alignment horizontal="center" vertical="center" wrapText="1"/>
    </xf>
    <xf numFmtId="0" fontId="6" fillId="0" borderId="0" xfId="86" applyFont="1" applyFill="1" applyAlignment="1"/>
    <xf numFmtId="0" fontId="21" fillId="0" borderId="10" xfId="64" applyFont="1" applyFill="1" applyBorder="1" applyAlignment="1">
      <alignment wrapText="1"/>
    </xf>
    <xf numFmtId="0" fontId="24" fillId="0" borderId="10" xfId="64" applyFont="1" applyFill="1" applyBorder="1" applyAlignment="1">
      <alignment horizontal="center" vertical="center" wrapText="1"/>
    </xf>
    <xf numFmtId="166" fontId="21" fillId="0" borderId="10" xfId="64" applyNumberFormat="1" applyFont="1" applyFill="1" applyBorder="1" applyAlignment="1">
      <alignment horizontal="center" wrapText="1"/>
    </xf>
    <xf numFmtId="0" fontId="8" fillId="0" borderId="0" xfId="86" applyFont="1" applyFill="1" applyAlignment="1"/>
    <xf numFmtId="0" fontId="24" fillId="0" borderId="10" xfId="64" quotePrefix="1" applyFont="1" applyFill="1" applyBorder="1" applyAlignment="1">
      <alignment horizontal="center" vertical="center" wrapText="1"/>
    </xf>
    <xf numFmtId="0" fontId="24" fillId="0" borderId="10" xfId="64" applyFont="1" applyFill="1" applyBorder="1" applyAlignment="1">
      <alignment wrapText="1"/>
    </xf>
    <xf numFmtId="0" fontId="24" fillId="0" borderId="10" xfId="64" applyFont="1" applyFill="1" applyBorder="1" applyAlignment="1">
      <alignment horizontal="center" wrapText="1"/>
    </xf>
    <xf numFmtId="166" fontId="24" fillId="0" borderId="10" xfId="64" applyNumberFormat="1" applyFont="1" applyFill="1" applyBorder="1" applyAlignment="1">
      <alignment horizontal="center" wrapText="1"/>
    </xf>
    <xf numFmtId="166" fontId="24" fillId="0" borderId="10" xfId="64" applyNumberFormat="1" applyFont="1" applyFill="1" applyBorder="1" applyAlignment="1">
      <alignment horizontal="center" vertical="center" wrapText="1"/>
    </xf>
    <xf numFmtId="0" fontId="12" fillId="0" borderId="10" xfId="64" applyFont="1" applyFill="1" applyBorder="1" applyAlignment="1">
      <alignment horizontal="center" wrapText="1"/>
    </xf>
    <xf numFmtId="0" fontId="7" fillId="0" borderId="0" xfId="86" applyFont="1" applyFill="1" applyAlignment="1">
      <alignment horizontal="center"/>
    </xf>
    <xf numFmtId="3" fontId="12" fillId="0" borderId="10" xfId="64" applyNumberFormat="1" applyFont="1" applyFill="1" applyBorder="1" applyAlignment="1">
      <alignment horizontal="center" wrapText="1"/>
    </xf>
    <xf numFmtId="165" fontId="12" fillId="0" borderId="10" xfId="64" applyNumberFormat="1" applyFont="1" applyFill="1" applyBorder="1" applyAlignment="1">
      <alignment horizontal="center" wrapText="1"/>
    </xf>
    <xf numFmtId="165" fontId="21" fillId="0" borderId="10" xfId="64" applyNumberFormat="1" applyFont="1" applyFill="1" applyBorder="1" applyAlignment="1">
      <alignment horizontal="center" wrapText="1"/>
    </xf>
    <xf numFmtId="166" fontId="12" fillId="0" borderId="10" xfId="64" applyNumberFormat="1" applyFont="1" applyFill="1" applyBorder="1" applyAlignment="1">
      <alignment horizontal="center" wrapText="1"/>
    </xf>
    <xf numFmtId="0" fontId="7" fillId="0" borderId="0" xfId="86" applyFont="1" applyFill="1" applyBorder="1"/>
    <xf numFmtId="0" fontId="5" fillId="0" borderId="0" xfId="86" applyFont="1" applyFill="1"/>
    <xf numFmtId="166" fontId="21" fillId="0" borderId="18" xfId="64" applyNumberFormat="1" applyFont="1" applyFill="1" applyBorder="1" applyAlignment="1">
      <alignment horizontal="center" wrapText="1"/>
    </xf>
    <xf numFmtId="0" fontId="12" fillId="0" borderId="18" xfId="64" applyFont="1" applyFill="1" applyBorder="1" applyAlignment="1">
      <alignment horizontal="center" wrapText="1"/>
    </xf>
    <xf numFmtId="0" fontId="21" fillId="0" borderId="18" xfId="64" applyFont="1" applyFill="1" applyBorder="1" applyAlignment="1">
      <alignment horizontal="center" wrapText="1"/>
    </xf>
    <xf numFmtId="165" fontId="21" fillId="0" borderId="18" xfId="64" applyNumberFormat="1" applyFont="1" applyFill="1" applyBorder="1" applyAlignment="1">
      <alignment horizontal="center" wrapText="1"/>
    </xf>
    <xf numFmtId="0" fontId="21" fillId="0" borderId="18" xfId="64" applyFont="1" applyFill="1" applyBorder="1" applyAlignment="1">
      <alignment horizontal="left" wrapText="1"/>
    </xf>
    <xf numFmtId="166" fontId="12" fillId="0" borderId="18" xfId="64" applyNumberFormat="1" applyFont="1" applyFill="1" applyBorder="1" applyAlignment="1">
      <alignment horizontal="center" wrapText="1"/>
    </xf>
    <xf numFmtId="0" fontId="12" fillId="0" borderId="44" xfId="64" applyFont="1" applyFill="1" applyBorder="1" applyAlignment="1">
      <alignment horizontal="center" wrapText="1"/>
    </xf>
    <xf numFmtId="0" fontId="21" fillId="0" borderId="44" xfId="64" applyFont="1" applyFill="1" applyBorder="1" applyAlignment="1">
      <alignment horizontal="center" wrapText="1"/>
    </xf>
    <xf numFmtId="166" fontId="21" fillId="0" borderId="44" xfId="64" applyNumberFormat="1" applyFont="1" applyFill="1" applyBorder="1" applyAlignment="1">
      <alignment horizontal="center" wrapText="1"/>
    </xf>
    <xf numFmtId="166" fontId="12" fillId="0" borderId="44" xfId="64" applyNumberFormat="1" applyFont="1" applyFill="1" applyBorder="1" applyAlignment="1">
      <alignment horizontal="center" wrapText="1"/>
    </xf>
    <xf numFmtId="0" fontId="21" fillId="0" borderId="0" xfId="64" applyFont="1" applyFill="1" applyBorder="1" applyAlignment="1">
      <alignment horizontal="left" vertical="top" wrapText="1"/>
    </xf>
    <xf numFmtId="0" fontId="12" fillId="0" borderId="0" xfId="64" applyFont="1" applyFill="1" applyBorder="1" applyAlignment="1">
      <alignment horizontal="center" wrapText="1"/>
    </xf>
    <xf numFmtId="0" fontId="21" fillId="0" borderId="0" xfId="64" applyFont="1" applyFill="1" applyBorder="1" applyAlignment="1">
      <alignment horizontal="center" wrapText="1"/>
    </xf>
    <xf numFmtId="166" fontId="21" fillId="0" borderId="0" xfId="64" applyNumberFormat="1" applyFont="1" applyFill="1" applyBorder="1" applyAlignment="1">
      <alignment horizontal="center" wrapText="1"/>
    </xf>
    <xf numFmtId="166" fontId="12" fillId="0" borderId="0" xfId="64" applyNumberFormat="1" applyFont="1" applyFill="1" applyBorder="1" applyAlignment="1">
      <alignment horizontal="center" wrapText="1"/>
    </xf>
    <xf numFmtId="0" fontId="17" fillId="0" borderId="0" xfId="66" applyFont="1" applyFill="1" applyAlignment="1">
      <alignment horizontal="left" wrapText="1"/>
    </xf>
    <xf numFmtId="0" fontId="18" fillId="0" borderId="0" xfId="66" applyFont="1" applyFill="1" applyAlignment="1">
      <alignment horizontal="left" wrapText="1"/>
    </xf>
    <xf numFmtId="0" fontId="5" fillId="0" borderId="0" xfId="66" applyFont="1" applyFill="1" applyAlignment="1">
      <alignment horizontal="left" wrapText="1"/>
    </xf>
    <xf numFmtId="0" fontId="12" fillId="0" borderId="0" xfId="66" applyFont="1" applyFill="1" applyAlignment="1">
      <alignment horizontal="left" wrapText="1"/>
    </xf>
    <xf numFmtId="0" fontId="18" fillId="0" borderId="0" xfId="66" applyFont="1" applyFill="1" applyAlignment="1">
      <alignment horizontal="left"/>
    </xf>
    <xf numFmtId="0" fontId="12" fillId="0" borderId="10" xfId="66" applyFont="1" applyFill="1" applyBorder="1" applyAlignment="1">
      <alignment horizontal="center" vertical="top" wrapText="1"/>
    </xf>
    <xf numFmtId="0" fontId="51" fillId="0" borderId="10" xfId="66" applyFont="1" applyFill="1" applyBorder="1" applyAlignment="1">
      <alignment horizontal="center" vertical="top" wrapText="1"/>
    </xf>
    <xf numFmtId="0" fontId="51" fillId="0" borderId="10" xfId="64" applyFont="1" applyFill="1" applyBorder="1" applyAlignment="1">
      <alignment horizontal="center" vertical="top" wrapText="1"/>
    </xf>
    <xf numFmtId="0" fontId="12" fillId="0" borderId="10" xfId="66" applyFont="1" applyFill="1" applyBorder="1" applyAlignment="1">
      <alignment horizontal="center" vertical="center" wrapText="1"/>
    </xf>
    <xf numFmtId="0" fontId="17" fillId="0" borderId="0" xfId="66" applyFont="1" applyFill="1" applyAlignment="1">
      <alignment horizontal="left"/>
    </xf>
    <xf numFmtId="0" fontId="5" fillId="0" borderId="0" xfId="66" applyFont="1" applyFill="1" applyAlignment="1">
      <alignment horizontal="left"/>
    </xf>
    <xf numFmtId="0" fontId="12" fillId="0" borderId="0" xfId="66" applyFont="1" applyFill="1" applyAlignment="1">
      <alignment horizontal="left"/>
    </xf>
    <xf numFmtId="0" fontId="51" fillId="0" borderId="10" xfId="66" applyFont="1" applyFill="1" applyBorder="1" applyAlignment="1">
      <alignment horizontal="center" vertical="center" wrapText="1"/>
    </xf>
    <xf numFmtId="0" fontId="65" fillId="0" borderId="0" xfId="84" applyFont="1" applyAlignment="1"/>
    <xf numFmtId="0" fontId="6" fillId="0" borderId="11" xfId="64" applyFont="1" applyFill="1" applyBorder="1" applyAlignment="1">
      <alignment horizontal="left" vertical="top" wrapText="1"/>
    </xf>
    <xf numFmtId="0" fontId="6" fillId="0" borderId="27" xfId="64" applyFont="1" applyFill="1" applyBorder="1" applyAlignment="1">
      <alignment horizontal="left" vertical="top" wrapText="1"/>
    </xf>
    <xf numFmtId="0" fontId="6" fillId="0" borderId="23" xfId="64" applyFont="1" applyFill="1" applyBorder="1" applyAlignment="1">
      <alignment horizontal="left" vertical="top" wrapText="1"/>
    </xf>
    <xf numFmtId="0" fontId="6" fillId="0" borderId="21" xfId="66" applyFont="1" applyFill="1" applyBorder="1" applyAlignment="1">
      <alignment horizontal="left" vertical="top" wrapText="1"/>
    </xf>
    <xf numFmtId="0" fontId="8" fillId="0" borderId="23" xfId="64" applyFont="1" applyFill="1" applyBorder="1" applyAlignment="1">
      <alignment horizontal="left" vertical="top" wrapText="1"/>
    </xf>
    <xf numFmtId="0" fontId="8" fillId="0" borderId="21" xfId="64" applyFont="1" applyFill="1" applyBorder="1" applyAlignment="1">
      <alignment horizontal="left" vertical="top" wrapText="1"/>
    </xf>
    <xf numFmtId="0" fontId="6" fillId="0" borderId="21" xfId="64" applyFont="1" applyFill="1" applyBorder="1" applyAlignment="1">
      <alignment horizontal="left" vertical="top" wrapText="1"/>
    </xf>
    <xf numFmtId="0" fontId="27" fillId="0" borderId="21" xfId="64" applyFont="1" applyFill="1" applyBorder="1" applyAlignment="1">
      <alignment horizontal="left" vertical="top" wrapText="1"/>
    </xf>
    <xf numFmtId="0" fontId="10" fillId="0" borderId="13" xfId="64" applyFont="1" applyFill="1" applyBorder="1" applyAlignment="1">
      <alignment horizontal="left" vertical="top" wrapText="1"/>
    </xf>
    <xf numFmtId="165" fontId="8" fillId="0" borderId="25" xfId="64" applyNumberFormat="1" applyFont="1" applyFill="1" applyBorder="1" applyAlignment="1">
      <alignment wrapText="1"/>
    </xf>
    <xf numFmtId="166" fontId="6" fillId="0" borderId="25" xfId="64" applyNumberFormat="1" applyFont="1" applyFill="1" applyBorder="1" applyAlignment="1">
      <alignment wrapText="1"/>
    </xf>
    <xf numFmtId="166" fontId="8" fillId="0" borderId="29" xfId="64" applyNumberFormat="1" applyFont="1" applyFill="1" applyBorder="1" applyAlignment="1">
      <alignment wrapText="1"/>
    </xf>
    <xf numFmtId="0" fontId="6" fillId="0" borderId="25" xfId="64" applyFont="1" applyFill="1" applyBorder="1" applyAlignment="1">
      <alignment horizontal="center" wrapText="1"/>
    </xf>
    <xf numFmtId="166" fontId="15" fillId="0" borderId="25" xfId="64" applyNumberFormat="1" applyFont="1" applyFill="1" applyBorder="1" applyAlignment="1">
      <alignment wrapText="1"/>
    </xf>
    <xf numFmtId="0" fontId="8" fillId="0" borderId="21" xfId="66" applyFont="1" applyFill="1" applyBorder="1" applyAlignment="1">
      <alignment horizontal="left" vertical="top" wrapText="1"/>
    </xf>
    <xf numFmtId="0" fontId="8" fillId="0" borderId="13" xfId="64" applyFont="1" applyFill="1" applyBorder="1" applyAlignment="1">
      <alignment horizontal="left" wrapText="1"/>
    </xf>
    <xf numFmtId="166" fontId="6" fillId="0" borderId="15" xfId="64" applyNumberFormat="1" applyFont="1" applyFill="1" applyBorder="1" applyAlignment="1">
      <alignment horizontal="center" vertical="center" wrapText="1"/>
    </xf>
    <xf numFmtId="166" fontId="15" fillId="0" borderId="16" xfId="64" applyNumberFormat="1" applyFont="1" applyFill="1" applyBorder="1" applyAlignment="1">
      <alignment horizontal="center" vertical="center" wrapText="1"/>
    </xf>
    <xf numFmtId="0" fontId="8" fillId="0" borderId="26" xfId="64" applyFont="1" applyFill="1" applyBorder="1" applyAlignment="1">
      <alignment horizontal="left" vertical="top" wrapText="1"/>
    </xf>
    <xf numFmtId="0" fontId="51" fillId="0" borderId="23" xfId="64" applyFont="1" applyFill="1" applyBorder="1" applyAlignment="1">
      <alignment horizontal="left" vertical="top" wrapText="1"/>
    </xf>
    <xf numFmtId="0" fontId="12" fillId="0" borderId="10" xfId="64" applyFont="1" applyFill="1" applyBorder="1" applyAlignment="1">
      <alignment horizontal="center" vertical="center" wrapText="1"/>
    </xf>
    <xf numFmtId="0" fontId="7" fillId="0" borderId="26" xfId="64" applyFont="1" applyFill="1" applyBorder="1" applyAlignment="1">
      <alignment horizontal="left" vertical="top" wrapText="1"/>
    </xf>
    <xf numFmtId="0" fontId="7" fillId="0" borderId="27" xfId="64" applyFont="1" applyFill="1" applyBorder="1" applyAlignment="1">
      <alignment horizontal="left" vertical="top" wrapText="1"/>
    </xf>
    <xf numFmtId="0" fontId="7" fillId="0" borderId="21" xfId="64" applyFont="1" applyFill="1" applyBorder="1" applyAlignment="1">
      <alignment horizontal="left" vertical="top" wrapText="1"/>
    </xf>
    <xf numFmtId="0" fontId="20" fillId="0" borderId="23" xfId="64" applyFont="1" applyFill="1" applyBorder="1" applyAlignment="1">
      <alignment horizontal="left" vertical="top" wrapText="1"/>
    </xf>
    <xf numFmtId="0" fontId="8" fillId="0" borderId="41" xfId="64" applyFont="1" applyFill="1" applyBorder="1" applyAlignment="1">
      <alignment horizontal="left" vertical="top" wrapText="1"/>
    </xf>
    <xf numFmtId="0" fontId="8" fillId="0" borderId="35" xfId="66" applyFont="1" applyFill="1" applyBorder="1" applyAlignment="1">
      <alignment horizontal="left" vertical="top" wrapText="1"/>
    </xf>
    <xf numFmtId="0" fontId="6" fillId="0" borderId="13" xfId="64" applyFont="1" applyFill="1" applyBorder="1" applyAlignment="1">
      <alignment horizontal="left" vertical="top" wrapText="1"/>
    </xf>
    <xf numFmtId="0" fontId="11" fillId="0" borderId="10" xfId="66" applyFont="1" applyFill="1" applyBorder="1" applyAlignment="1">
      <alignment horizontal="center" vertical="center" wrapText="1"/>
    </xf>
    <xf numFmtId="0" fontId="7" fillId="0" borderId="0" xfId="64" applyFont="1" applyFill="1" applyBorder="1" applyAlignment="1">
      <alignment horizontal="center" vertical="center" wrapText="1"/>
    </xf>
    <xf numFmtId="0" fontId="6" fillId="0" borderId="32" xfId="64" applyFont="1" applyFill="1" applyBorder="1" applyAlignment="1">
      <alignment horizontal="left" vertical="top" wrapText="1"/>
    </xf>
    <xf numFmtId="0" fontId="12" fillId="0" borderId="10" xfId="64" applyFont="1" applyFill="1" applyBorder="1" applyAlignment="1">
      <alignment horizontal="center" vertical="top" wrapText="1"/>
    </xf>
    <xf numFmtId="0" fontId="6" fillId="0" borderId="21" xfId="64" applyFont="1" applyFill="1" applyBorder="1" applyAlignment="1">
      <alignment horizontal="center" vertical="center" wrapText="1"/>
    </xf>
    <xf numFmtId="0" fontId="74" fillId="0" borderId="0" xfId="88" applyFont="1" applyFill="1" applyAlignment="1">
      <alignment horizontal="left"/>
    </xf>
    <xf numFmtId="0" fontId="74" fillId="0" borderId="0" xfId="88" applyFont="1" applyFill="1"/>
    <xf numFmtId="0" fontId="7" fillId="25" borderId="10" xfId="64" applyFont="1" applyFill="1" applyBorder="1" applyAlignment="1" applyProtection="1">
      <alignment horizontal="center" vertical="center" wrapText="1"/>
      <protection locked="0"/>
    </xf>
    <xf numFmtId="0" fontId="6" fillId="0" borderId="39" xfId="64" applyFont="1" applyFill="1" applyBorder="1" applyAlignment="1">
      <alignment horizontal="left" wrapText="1"/>
    </xf>
    <xf numFmtId="0" fontId="6" fillId="0" borderId="39" xfId="64" applyFont="1" applyFill="1" applyBorder="1" applyAlignment="1">
      <alignment vertical="center" wrapText="1"/>
    </xf>
    <xf numFmtId="0" fontId="6" fillId="0" borderId="0" xfId="64" applyFont="1" applyFill="1" applyBorder="1" applyAlignment="1">
      <alignment vertical="center" wrapText="1"/>
    </xf>
    <xf numFmtId="0" fontId="7" fillId="0" borderId="0" xfId="64" applyFont="1" applyFill="1" applyBorder="1" applyAlignment="1">
      <alignment wrapText="1"/>
    </xf>
    <xf numFmtId="0" fontId="7" fillId="0" borderId="70" xfId="64" applyFont="1" applyFill="1" applyBorder="1" applyAlignment="1">
      <alignment horizontal="center" vertical="center" wrapText="1"/>
    </xf>
    <xf numFmtId="0" fontId="7" fillId="0" borderId="10" xfId="88" applyFont="1" applyFill="1" applyBorder="1" applyAlignment="1">
      <alignment horizontal="center" vertical="center" wrapText="1"/>
    </xf>
    <xf numFmtId="0" fontId="7" fillId="0" borderId="70" xfId="88" applyFont="1" applyFill="1" applyBorder="1" applyAlignment="1">
      <alignment horizontal="center" vertical="center" wrapText="1"/>
    </xf>
    <xf numFmtId="0" fontId="6" fillId="0" borderId="10" xfId="88" applyFont="1" applyFill="1" applyBorder="1" applyAlignment="1">
      <alignment horizontal="center" vertical="center" wrapText="1"/>
    </xf>
    <xf numFmtId="49" fontId="6" fillId="0" borderId="10" xfId="88" applyNumberFormat="1" applyFont="1" applyFill="1" applyBorder="1" applyAlignment="1">
      <alignment horizontal="left" wrapText="1"/>
    </xf>
    <xf numFmtId="49" fontId="7" fillId="0" borderId="33" xfId="88" applyNumberFormat="1" applyFont="1" applyFill="1" applyBorder="1" applyAlignment="1">
      <alignment horizontal="right" wrapText="1"/>
    </xf>
    <xf numFmtId="49" fontId="7" fillId="0" borderId="10" xfId="88" applyNumberFormat="1" applyFont="1" applyFill="1" applyBorder="1" applyAlignment="1">
      <alignment horizontal="left" wrapText="1"/>
    </xf>
    <xf numFmtId="49" fontId="7" fillId="0" borderId="18" xfId="88" applyNumberFormat="1" applyFont="1" applyFill="1" applyBorder="1" applyAlignment="1">
      <alignment horizontal="right" wrapText="1"/>
    </xf>
    <xf numFmtId="49" fontId="10" fillId="0" borderId="10" xfId="88" applyNumberFormat="1" applyFont="1" applyFill="1" applyBorder="1" applyAlignment="1" applyProtection="1">
      <alignment wrapText="1"/>
    </xf>
    <xf numFmtId="49" fontId="7" fillId="0" borderId="18" xfId="88" applyNumberFormat="1" applyFont="1" applyFill="1" applyBorder="1" applyAlignment="1">
      <alignment horizontal="center" vertical="center" wrapText="1"/>
    </xf>
    <xf numFmtId="49" fontId="7" fillId="0" borderId="18" xfId="88" applyNumberFormat="1" applyFont="1" applyFill="1" applyBorder="1" applyAlignment="1">
      <alignment horizontal="center" wrapText="1"/>
    </xf>
    <xf numFmtId="4" fontId="6" fillId="0" borderId="10" xfId="88" applyNumberFormat="1" applyFont="1" applyFill="1" applyBorder="1" applyAlignment="1">
      <alignment horizontal="center" wrapText="1"/>
    </xf>
    <xf numFmtId="4" fontId="6" fillId="0" borderId="10" xfId="88" applyNumberFormat="1" applyFont="1" applyFill="1" applyBorder="1" applyAlignment="1">
      <alignment horizontal="right" wrapText="1"/>
    </xf>
    <xf numFmtId="4" fontId="7" fillId="0" borderId="10" xfId="88" applyNumberFormat="1" applyFont="1" applyFill="1" applyBorder="1" applyAlignment="1">
      <alignment horizontal="right" wrapText="1"/>
    </xf>
    <xf numFmtId="4" fontId="7" fillId="0" borderId="10" xfId="88" applyNumberFormat="1" applyFont="1" applyFill="1" applyBorder="1" applyAlignment="1">
      <alignment horizontal="center" wrapText="1"/>
    </xf>
    <xf numFmtId="0" fontId="74" fillId="0" borderId="10" xfId="64" applyFont="1" applyFill="1" applyBorder="1" applyAlignment="1" applyProtection="1">
      <alignment horizontal="left" wrapText="1"/>
      <protection locked="0"/>
    </xf>
    <xf numFmtId="0" fontId="74" fillId="0" borderId="18" xfId="64" applyFont="1" applyFill="1" applyBorder="1" applyAlignment="1" applyProtection="1">
      <alignment wrapText="1"/>
      <protection locked="0"/>
    </xf>
    <xf numFmtId="0" fontId="74" fillId="0" borderId="33" xfId="64" applyFont="1" applyFill="1" applyBorder="1" applyAlignment="1" applyProtection="1">
      <alignment wrapText="1"/>
      <protection locked="0"/>
    </xf>
    <xf numFmtId="166" fontId="74" fillId="0" borderId="10" xfId="64" applyNumberFormat="1" applyFont="1" applyFill="1" applyBorder="1" applyAlignment="1" applyProtection="1">
      <alignment wrapText="1"/>
      <protection locked="0"/>
    </xf>
    <xf numFmtId="0" fontId="75" fillId="0" borderId="0" xfId="88" applyFont="1" applyFill="1" applyAlignment="1"/>
    <xf numFmtId="0" fontId="6" fillId="0" borderId="10" xfId="64" applyFont="1" applyFill="1" applyBorder="1" applyAlignment="1">
      <alignment horizontal="left"/>
    </xf>
    <xf numFmtId="0" fontId="6" fillId="0" borderId="22" xfId="64" applyFont="1" applyFill="1" applyBorder="1" applyAlignment="1">
      <alignment vertical="center"/>
    </xf>
    <xf numFmtId="0" fontId="6" fillId="0" borderId="42" xfId="64" applyFont="1" applyFill="1" applyBorder="1" applyAlignment="1">
      <alignment vertical="center"/>
    </xf>
    <xf numFmtId="0" fontId="6" fillId="0" borderId="34" xfId="64" applyFont="1" applyFill="1" applyBorder="1" applyAlignment="1">
      <alignment vertical="center"/>
    </xf>
    <xf numFmtId="0" fontId="7" fillId="0" borderId="40" xfId="64" applyFont="1" applyFill="1" applyBorder="1" applyAlignment="1">
      <alignment horizontal="center" wrapText="1"/>
    </xf>
    <xf numFmtId="166" fontId="7" fillId="0" borderId="10" xfId="88" applyNumberFormat="1" applyFont="1" applyFill="1" applyBorder="1" applyAlignment="1" applyProtection="1">
      <alignment horizontal="center" vertical="center" wrapText="1"/>
    </xf>
    <xf numFmtId="49" fontId="6" fillId="0" borderId="10" xfId="88" applyNumberFormat="1" applyFont="1" applyFill="1" applyBorder="1" applyAlignment="1" applyProtection="1">
      <alignment horizontal="left" wrapText="1"/>
    </xf>
    <xf numFmtId="49" fontId="6" fillId="0" borderId="10" xfId="64" applyNumberFormat="1" applyFont="1" applyFill="1" applyBorder="1" applyAlignment="1">
      <alignment horizontal="right" wrapText="1"/>
    </xf>
    <xf numFmtId="165" fontId="6" fillId="0" borderId="10" xfId="64" applyNumberFormat="1" applyFont="1" applyFill="1" applyBorder="1" applyAlignment="1">
      <alignment horizontal="right" wrapText="1"/>
    </xf>
    <xf numFmtId="165" fontId="7" fillId="0" borderId="10" xfId="64" applyNumberFormat="1" applyFont="1" applyFill="1" applyBorder="1" applyAlignment="1">
      <alignment horizontal="right" wrapText="1"/>
    </xf>
    <xf numFmtId="49" fontId="7" fillId="0" borderId="10" xfId="88" applyNumberFormat="1" applyFont="1" applyFill="1" applyBorder="1" applyAlignment="1" applyProtection="1">
      <alignment horizontal="left" wrapText="1"/>
    </xf>
    <xf numFmtId="49" fontId="7" fillId="0" borderId="10" xfId="64" applyNumberFormat="1" applyFont="1" applyFill="1" applyBorder="1" applyAlignment="1">
      <alignment horizontal="right" wrapText="1"/>
    </xf>
    <xf numFmtId="49" fontId="7" fillId="0" borderId="22" xfId="64" applyNumberFormat="1" applyFont="1" applyFill="1" applyBorder="1" applyAlignment="1">
      <alignment horizontal="right" wrapText="1"/>
    </xf>
    <xf numFmtId="165" fontId="7" fillId="0" borderId="70" xfId="64" applyNumberFormat="1" applyFont="1" applyFill="1" applyBorder="1" applyAlignment="1">
      <alignment horizontal="right" wrapText="1"/>
    </xf>
    <xf numFmtId="49" fontId="6" fillId="0" borderId="10" xfId="64" applyNumberFormat="1" applyFont="1" applyFill="1" applyBorder="1" applyAlignment="1">
      <alignment wrapText="1"/>
    </xf>
    <xf numFmtId="166" fontId="6" fillId="0" borderId="19" xfId="64" applyNumberFormat="1" applyFont="1" applyFill="1" applyBorder="1" applyAlignment="1">
      <alignment horizontal="right" wrapText="1"/>
    </xf>
    <xf numFmtId="166" fontId="7" fillId="0" borderId="19" xfId="64" applyNumberFormat="1" applyFont="1" applyFill="1" applyBorder="1" applyAlignment="1">
      <alignment horizontal="right" wrapText="1"/>
    </xf>
    <xf numFmtId="166" fontId="15" fillId="0" borderId="19" xfId="64" applyNumberFormat="1" applyFont="1" applyFill="1" applyBorder="1" applyAlignment="1">
      <alignment horizontal="right" wrapText="1"/>
    </xf>
    <xf numFmtId="0" fontId="74" fillId="0" borderId="10" xfId="88" applyFont="1" applyFill="1" applyBorder="1" applyAlignment="1" applyProtection="1">
      <alignment horizontal="left" wrapText="1"/>
      <protection locked="0"/>
    </xf>
    <xf numFmtId="0" fontId="74" fillId="0" borderId="10" xfId="88" applyFont="1" applyFill="1" applyBorder="1" applyAlignment="1" applyProtection="1">
      <alignment wrapText="1"/>
      <protection locked="0"/>
    </xf>
    <xf numFmtId="166" fontId="74" fillId="0" borderId="10" xfId="88" applyNumberFormat="1" applyFont="1" applyFill="1" applyBorder="1" applyAlignment="1" applyProtection="1">
      <alignment wrapText="1"/>
      <protection locked="0"/>
    </xf>
    <xf numFmtId="0" fontId="5" fillId="0" borderId="0" xfId="89" applyFont="1" applyFill="1"/>
    <xf numFmtId="0" fontId="17" fillId="0" borderId="0" xfId="89" applyFont="1" applyFill="1" applyAlignment="1">
      <alignment horizontal="left" indent="7"/>
    </xf>
    <xf numFmtId="0" fontId="18" fillId="0" borderId="0" xfId="89" applyFont="1" applyFill="1" applyAlignment="1">
      <alignment horizontal="left" indent="7"/>
    </xf>
    <xf numFmtId="0" fontId="11" fillId="0" borderId="0" xfId="89" applyFont="1" applyFill="1"/>
    <xf numFmtId="0" fontId="17" fillId="0" borderId="0" xfId="89" applyFont="1" applyFill="1" applyAlignment="1">
      <alignment horizontal="left" wrapText="1" indent="7"/>
    </xf>
    <xf numFmtId="0" fontId="18" fillId="0" borderId="0" xfId="89" applyFont="1" applyFill="1" applyAlignment="1">
      <alignment horizontal="left" wrapText="1" indent="7"/>
    </xf>
    <xf numFmtId="0" fontId="12" fillId="0" borderId="0" xfId="89" applyFont="1" applyFill="1"/>
    <xf numFmtId="0" fontId="10" fillId="0" borderId="0" xfId="89" applyFont="1" applyFill="1"/>
    <xf numFmtId="166" fontId="7" fillId="0" borderId="25" xfId="64" applyNumberFormat="1" applyFont="1" applyFill="1" applyBorder="1" applyAlignment="1">
      <alignment horizontal="left" vertical="top" wrapText="1"/>
    </xf>
    <xf numFmtId="165" fontId="8" fillId="0" borderId="25" xfId="64" applyNumberFormat="1" applyFont="1" applyFill="1" applyBorder="1" applyAlignment="1">
      <alignment horizontal="left" vertical="top" wrapText="1"/>
    </xf>
    <xf numFmtId="165" fontId="6" fillId="0" borderId="25" xfId="64" applyNumberFormat="1" applyFont="1" applyFill="1" applyBorder="1" applyAlignment="1">
      <alignment horizontal="left" vertical="top" wrapText="1"/>
    </xf>
    <xf numFmtId="165" fontId="8" fillId="0" borderId="29" xfId="64" applyNumberFormat="1" applyFont="1" applyFill="1" applyBorder="1" applyAlignment="1">
      <alignment horizontal="left" vertical="top" wrapText="1"/>
    </xf>
    <xf numFmtId="0" fontId="7" fillId="0" borderId="10" xfId="64" applyFont="1" applyFill="1" applyBorder="1" applyAlignment="1">
      <alignment horizontal="center" vertical="center" wrapText="1"/>
    </xf>
    <xf numFmtId="0" fontId="53" fillId="0" borderId="10" xfId="64" applyFont="1" applyFill="1" applyBorder="1" applyAlignment="1">
      <alignment horizontal="center" wrapText="1"/>
    </xf>
    <xf numFmtId="0" fontId="53" fillId="0" borderId="10" xfId="64" applyFont="1" applyFill="1" applyBorder="1" applyAlignment="1">
      <alignment horizontal="center" vertical="center" wrapText="1"/>
    </xf>
    <xf numFmtId="166" fontId="50" fillId="0" borderId="10" xfId="64" applyNumberFormat="1" applyFont="1" applyFill="1" applyBorder="1" applyAlignment="1">
      <alignment horizontal="center" vertical="center" wrapText="1"/>
    </xf>
    <xf numFmtId="166" fontId="50" fillId="0" borderId="71" xfId="64" applyNumberFormat="1" applyFont="1" applyFill="1" applyBorder="1" applyAlignment="1">
      <alignment horizontal="center" vertical="center" wrapText="1"/>
    </xf>
    <xf numFmtId="0" fontId="50" fillId="0" borderId="10" xfId="64" applyFont="1" applyFill="1" applyBorder="1" applyAlignment="1">
      <alignment horizontal="center" vertical="top" wrapText="1"/>
    </xf>
    <xf numFmtId="0" fontId="50" fillId="0" borderId="10" xfId="64" applyFont="1" applyFill="1" applyBorder="1" applyAlignment="1">
      <alignment horizontal="center" vertical="center" wrapText="1"/>
    </xf>
    <xf numFmtId="166" fontId="25" fillId="0" borderId="10" xfId="64" applyNumberFormat="1" applyFont="1" applyFill="1" applyBorder="1" applyAlignment="1">
      <alignment horizontal="center" vertical="center" wrapText="1"/>
    </xf>
    <xf numFmtId="166" fontId="58" fillId="0" borderId="10" xfId="64" applyNumberFormat="1" applyFont="1" applyFill="1" applyBorder="1" applyAlignment="1">
      <alignment horizontal="center" vertical="center" wrapText="1"/>
    </xf>
    <xf numFmtId="166" fontId="53" fillId="0" borderId="10" xfId="64" applyNumberFormat="1" applyFont="1" applyFill="1" applyBorder="1" applyAlignment="1">
      <alignment horizontal="center" vertical="center" wrapText="1"/>
    </xf>
    <xf numFmtId="0" fontId="50" fillId="0" borderId="10" xfId="64" applyFont="1" applyFill="1" applyBorder="1" applyAlignment="1">
      <alignment horizontal="center" wrapText="1"/>
    </xf>
    <xf numFmtId="166" fontId="26" fillId="0" borderId="10" xfId="64" applyNumberFormat="1" applyFont="1" applyFill="1" applyBorder="1" applyAlignment="1">
      <alignment horizontal="center" vertical="center" wrapText="1"/>
    </xf>
    <xf numFmtId="166" fontId="22" fillId="0" borderId="10" xfId="64" applyNumberFormat="1" applyFont="1" applyFill="1" applyBorder="1" applyAlignment="1">
      <alignment horizontal="center" vertical="center" wrapText="1"/>
    </xf>
    <xf numFmtId="0" fontId="53" fillId="0" borderId="38" xfId="64" applyFont="1" applyFill="1" applyBorder="1" applyAlignment="1">
      <alignment horizontal="center" wrapText="1"/>
    </xf>
    <xf numFmtId="0" fontId="53" fillId="0" borderId="38" xfId="64" applyFont="1" applyFill="1" applyBorder="1" applyAlignment="1">
      <alignment horizontal="center" vertical="center" wrapText="1"/>
    </xf>
    <xf numFmtId="166" fontId="58" fillId="0" borderId="38" xfId="64" applyNumberFormat="1" applyFont="1" applyFill="1" applyBorder="1" applyAlignment="1">
      <alignment horizontal="center" vertical="center" wrapText="1"/>
    </xf>
    <xf numFmtId="166" fontId="22" fillId="0" borderId="38" xfId="64" applyNumberFormat="1" applyFont="1" applyFill="1" applyBorder="1" applyAlignment="1">
      <alignment horizontal="center" vertical="center" wrapText="1"/>
    </xf>
    <xf numFmtId="166" fontId="21" fillId="0" borderId="38" xfId="64" applyNumberFormat="1" applyFont="1" applyFill="1" applyBorder="1" applyAlignment="1">
      <alignment horizontal="center" vertical="center" wrapText="1"/>
    </xf>
    <xf numFmtId="166" fontId="24" fillId="0" borderId="38" xfId="64" applyNumberFormat="1" applyFont="1" applyFill="1" applyBorder="1" applyAlignment="1">
      <alignment horizontal="center" vertical="center" wrapText="1"/>
    </xf>
    <xf numFmtId="0" fontId="58" fillId="0" borderId="10" xfId="64" applyFont="1" applyFill="1" applyBorder="1" applyAlignment="1">
      <alignment horizontal="center" wrapText="1"/>
    </xf>
    <xf numFmtId="0" fontId="8" fillId="0" borderId="22" xfId="64" applyFont="1" applyFill="1" applyBorder="1" applyAlignment="1">
      <alignment horizontal="left" vertical="top" wrapText="1"/>
    </xf>
    <xf numFmtId="0" fontId="8" fillId="0" borderId="20" xfId="64" applyFont="1" applyFill="1" applyBorder="1" applyAlignment="1">
      <alignment horizontal="left" vertical="top" wrapText="1"/>
    </xf>
    <xf numFmtId="0" fontId="7" fillId="0" borderId="68" xfId="64" applyFont="1" applyFill="1" applyBorder="1" applyAlignment="1">
      <alignment horizontal="center" vertical="top" wrapText="1"/>
    </xf>
    <xf numFmtId="0" fontId="7" fillId="0" borderId="69" xfId="64" applyFont="1" applyFill="1" applyBorder="1" applyAlignment="1">
      <alignment horizontal="center" vertical="top" wrapText="1"/>
    </xf>
    <xf numFmtId="166" fontId="6" fillId="0" borderId="10" xfId="64" applyNumberFormat="1" applyFont="1" applyFill="1" applyBorder="1" applyAlignment="1">
      <alignment horizontal="right" wrapText="1"/>
    </xf>
    <xf numFmtId="4" fontId="6" fillId="0" borderId="10" xfId="88" applyNumberFormat="1" applyFont="1" applyFill="1" applyBorder="1" applyAlignment="1">
      <alignment horizontal="center" vertical="center" wrapText="1"/>
    </xf>
    <xf numFmtId="4" fontId="6" fillId="0" borderId="10" xfId="88" applyNumberFormat="1" applyFont="1" applyFill="1" applyBorder="1" applyAlignment="1">
      <alignment vertical="center" wrapText="1"/>
    </xf>
    <xf numFmtId="4" fontId="7" fillId="0" borderId="10" xfId="88" applyNumberFormat="1" applyFont="1" applyFill="1" applyBorder="1" applyAlignment="1">
      <alignment horizontal="center" vertical="center" wrapText="1"/>
    </xf>
    <xf numFmtId="4" fontId="7" fillId="0" borderId="70" xfId="88" applyNumberFormat="1" applyFont="1" applyFill="1" applyBorder="1" applyAlignment="1">
      <alignment horizontal="center" vertical="center" wrapText="1"/>
    </xf>
    <xf numFmtId="49" fontId="6" fillId="0" borderId="10" xfId="88" applyNumberFormat="1" applyFont="1" applyFill="1" applyBorder="1" applyAlignment="1">
      <alignment horizontal="right" wrapText="1"/>
    </xf>
    <xf numFmtId="49" fontId="7" fillId="0" borderId="10" xfId="88" applyNumberFormat="1" applyFont="1" applyFill="1" applyBorder="1" applyAlignment="1">
      <alignment horizontal="right" wrapText="1"/>
    </xf>
    <xf numFmtId="4" fontId="6" fillId="0" borderId="10" xfId="88" applyNumberFormat="1" applyFont="1" applyFill="1" applyBorder="1" applyAlignment="1">
      <alignment wrapText="1"/>
    </xf>
    <xf numFmtId="4" fontId="7" fillId="0" borderId="70" xfId="88" applyNumberFormat="1" applyFont="1" applyFill="1" applyBorder="1" applyAlignment="1">
      <alignment horizontal="right" wrapText="1"/>
    </xf>
    <xf numFmtId="4" fontId="7" fillId="0" borderId="10" xfId="88" applyNumberFormat="1" applyFont="1" applyFill="1" applyBorder="1" applyAlignment="1">
      <alignment wrapText="1"/>
    </xf>
    <xf numFmtId="4" fontId="6" fillId="0" borderId="70" xfId="88" applyNumberFormat="1" applyFont="1" applyFill="1" applyBorder="1" applyAlignment="1">
      <alignment horizontal="right" wrapText="1"/>
    </xf>
    <xf numFmtId="49" fontId="6" fillId="0" borderId="10" xfId="88" applyNumberFormat="1" applyFont="1" applyFill="1" applyBorder="1" applyAlignment="1">
      <alignment horizontal="center" vertical="center" wrapText="1"/>
    </xf>
    <xf numFmtId="4" fontId="6" fillId="0" borderId="10" xfId="88" applyNumberFormat="1" applyFont="1" applyFill="1" applyBorder="1" applyAlignment="1">
      <alignment horizontal="right" vertical="center" wrapText="1"/>
    </xf>
    <xf numFmtId="49" fontId="7" fillId="0" borderId="10" xfId="88" applyNumberFormat="1" applyFont="1" applyFill="1" applyBorder="1" applyAlignment="1">
      <alignment horizontal="center" vertical="center" wrapText="1"/>
    </xf>
    <xf numFmtId="49" fontId="7" fillId="0" borderId="10" xfId="88" applyNumberFormat="1" applyFont="1" applyFill="1" applyBorder="1" applyAlignment="1">
      <alignment horizontal="center" wrapText="1"/>
    </xf>
    <xf numFmtId="0" fontId="6" fillId="0" borderId="10" xfId="64" applyFont="1" applyFill="1" applyBorder="1" applyAlignment="1">
      <alignment horizontal="center" wrapText="1"/>
    </xf>
    <xf numFmtId="166" fontId="8" fillId="0" borderId="25" xfId="64" applyNumberFormat="1" applyFont="1" applyFill="1" applyBorder="1" applyAlignment="1">
      <alignment horizontal="center" wrapText="1"/>
    </xf>
    <xf numFmtId="0" fontId="8" fillId="0" borderId="25" xfId="64" applyFont="1" applyFill="1" applyBorder="1" applyAlignment="1">
      <alignment horizontal="center" wrapText="1"/>
    </xf>
    <xf numFmtId="0" fontId="8" fillId="0" borderId="25" xfId="64" applyFont="1" applyFill="1" applyBorder="1" applyAlignment="1">
      <alignment wrapText="1"/>
    </xf>
    <xf numFmtId="0" fontId="8" fillId="0" borderId="29" xfId="64" applyFont="1" applyFill="1" applyBorder="1" applyAlignment="1">
      <alignment wrapText="1"/>
    </xf>
    <xf numFmtId="0" fontId="15" fillId="0" borderId="25" xfId="64" applyFont="1" applyFill="1" applyBorder="1" applyAlignment="1">
      <alignment wrapText="1"/>
    </xf>
    <xf numFmtId="0" fontId="15" fillId="0" borderId="29" xfId="64" applyFont="1" applyFill="1" applyBorder="1" applyAlignment="1">
      <alignment wrapText="1"/>
    </xf>
    <xf numFmtId="0" fontId="6" fillId="0" borderId="25" xfId="64" applyFont="1" applyFill="1" applyBorder="1" applyAlignment="1">
      <alignment wrapText="1"/>
    </xf>
    <xf numFmtId="0" fontId="6" fillId="0" borderId="29" xfId="64" applyFont="1" applyFill="1" applyBorder="1" applyAlignment="1">
      <alignment wrapText="1"/>
    </xf>
    <xf numFmtId="0" fontId="9" fillId="0" borderId="0" xfId="64" applyFont="1" applyFill="1" applyAlignment="1">
      <alignment horizontal="center"/>
    </xf>
    <xf numFmtId="0" fontId="7" fillId="0" borderId="10" xfId="64" applyFont="1" applyFill="1" applyBorder="1" applyAlignment="1">
      <alignment vertical="center" wrapText="1"/>
    </xf>
    <xf numFmtId="0" fontId="7" fillId="0" borderId="10" xfId="64" applyFont="1" applyFill="1" applyBorder="1" applyAlignment="1">
      <alignment horizontal="left" vertical="center" wrapText="1"/>
    </xf>
    <xf numFmtId="0" fontId="7" fillId="0" borderId="19" xfId="64" applyFont="1" applyFill="1" applyBorder="1" applyAlignment="1">
      <alignment horizontal="center" vertical="center" wrapText="1"/>
    </xf>
    <xf numFmtId="0" fontId="7" fillId="0" borderId="10" xfId="64"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64" applyFont="1" applyFill="1" applyBorder="1" applyAlignment="1">
      <alignment horizontal="center" vertical="center" wrapText="1"/>
    </xf>
    <xf numFmtId="0" fontId="7" fillId="0" borderId="18" xfId="64" applyFont="1" applyFill="1" applyBorder="1" applyAlignment="1">
      <alignment horizontal="center" vertical="center" wrapText="1"/>
    </xf>
    <xf numFmtId="0" fontId="7" fillId="24" borderId="10" xfId="64" applyFont="1" applyFill="1" applyBorder="1" applyAlignment="1">
      <alignment vertical="center" wrapText="1"/>
    </xf>
    <xf numFmtId="0" fontId="7" fillId="0" borderId="20" xfId="64" applyFont="1" applyFill="1" applyBorder="1" applyAlignment="1">
      <alignment horizontal="center" vertical="center" wrapText="1"/>
    </xf>
    <xf numFmtId="0" fontId="7" fillId="0" borderId="20" xfId="0" applyFont="1" applyFill="1" applyBorder="1" applyAlignment="1">
      <alignment horizontal="center" vertical="center" wrapText="1"/>
    </xf>
    <xf numFmtId="0" fontId="1" fillId="0" borderId="0" xfId="84" applyFont="1"/>
    <xf numFmtId="166" fontId="13" fillId="24" borderId="10" xfId="82" applyNumberFormat="1" applyFont="1" applyFill="1" applyBorder="1" applyAlignment="1">
      <alignment horizontal="right" vertical="center"/>
    </xf>
    <xf numFmtId="0" fontId="13" fillId="0" borderId="10" xfId="82" applyFont="1" applyBorder="1" applyAlignment="1">
      <alignment horizontal="center"/>
    </xf>
    <xf numFmtId="166" fontId="13" fillId="24" borderId="43" xfId="82" applyNumberFormat="1" applyFont="1" applyFill="1" applyBorder="1" applyAlignment="1">
      <alignment horizontal="right" vertical="center"/>
    </xf>
    <xf numFmtId="0" fontId="7" fillId="25" borderId="20" xfId="64" applyFont="1" applyFill="1" applyBorder="1" applyAlignment="1">
      <alignment horizontal="center" vertical="center" wrapText="1"/>
    </xf>
    <xf numFmtId="0" fontId="13" fillId="25" borderId="10" xfId="0" applyFont="1" applyFill="1" applyBorder="1" applyAlignment="1">
      <alignment horizontal="center" vertical="center" wrapText="1"/>
    </xf>
    <xf numFmtId="166" fontId="7" fillId="25" borderId="10" xfId="66" applyNumberFormat="1" applyFont="1" applyFill="1" applyBorder="1" applyAlignment="1">
      <alignment horizontal="right" wrapText="1"/>
    </xf>
    <xf numFmtId="166" fontId="7" fillId="25" borderId="10" xfId="64" applyNumberFormat="1" applyFont="1" applyFill="1" applyBorder="1" applyAlignment="1">
      <alignment horizontal="right" wrapText="1"/>
    </xf>
    <xf numFmtId="166" fontId="7" fillId="25" borderId="10" xfId="66" applyNumberFormat="1" applyFont="1" applyFill="1" applyBorder="1" applyAlignment="1">
      <alignment horizontal="right"/>
    </xf>
    <xf numFmtId="166" fontId="7" fillId="25" borderId="10" xfId="0" applyNumberFormat="1" applyFont="1" applyFill="1" applyBorder="1" applyAlignment="1">
      <alignment horizontal="right" vertical="center" wrapText="1"/>
    </xf>
    <xf numFmtId="166" fontId="7" fillId="25" borderId="10" xfId="64" applyNumberFormat="1" applyFont="1" applyFill="1" applyBorder="1" applyAlignment="1" applyProtection="1">
      <alignment horizontal="right" vertical="center" wrapText="1"/>
      <protection locked="0"/>
    </xf>
    <xf numFmtId="166" fontId="13" fillId="25" borderId="10" xfId="0" applyNumberFormat="1" applyFont="1" applyFill="1" applyBorder="1" applyAlignment="1">
      <alignment horizontal="right" vertical="center" wrapText="1"/>
    </xf>
    <xf numFmtId="0" fontId="7" fillId="25" borderId="22" xfId="66" applyFont="1" applyFill="1" applyBorder="1" applyAlignment="1">
      <alignment horizontal="center"/>
    </xf>
    <xf numFmtId="166" fontId="7" fillId="0" borderId="10" xfId="64" applyNumberFormat="1" applyFont="1" applyFill="1" applyBorder="1" applyAlignment="1">
      <alignment horizontal="right" vertical="center" wrapText="1"/>
    </xf>
    <xf numFmtId="0" fontId="6" fillId="0" borderId="72" xfId="64" applyFont="1" applyFill="1" applyBorder="1" applyAlignment="1">
      <alignment horizontal="center" vertical="center" wrapText="1"/>
    </xf>
    <xf numFmtId="0" fontId="7" fillId="0" borderId="72" xfId="64" applyFont="1" applyFill="1" applyBorder="1" applyAlignment="1">
      <alignment horizontal="center" vertical="top" wrapText="1"/>
    </xf>
    <xf numFmtId="166" fontId="8" fillId="0" borderId="72" xfId="64" applyNumberFormat="1" applyFont="1" applyFill="1" applyBorder="1" applyAlignment="1">
      <alignment wrapText="1"/>
    </xf>
    <xf numFmtId="166" fontId="7" fillId="0" borderId="72" xfId="64" applyNumberFormat="1" applyFont="1" applyFill="1" applyBorder="1" applyAlignment="1">
      <alignment horizontal="center" vertical="center" wrapText="1"/>
    </xf>
    <xf numFmtId="166" fontId="8" fillId="0" borderId="72" xfId="64" applyNumberFormat="1" applyFont="1" applyFill="1" applyBorder="1" applyAlignment="1">
      <alignment horizontal="center" wrapText="1"/>
    </xf>
    <xf numFmtId="166" fontId="8" fillId="0" borderId="72" xfId="64" applyNumberFormat="1" applyFont="1" applyFill="1" applyBorder="1" applyAlignment="1">
      <alignment horizontal="center" vertical="center" wrapText="1"/>
    </xf>
    <xf numFmtId="0" fontId="7" fillId="0" borderId="72" xfId="64" applyFont="1" applyFill="1" applyBorder="1" applyAlignment="1">
      <alignment horizontal="center" vertical="center" wrapText="1"/>
    </xf>
    <xf numFmtId="0" fontId="8" fillId="0" borderId="72" xfId="64" applyFont="1" applyFill="1" applyBorder="1" applyAlignment="1">
      <alignment horizontal="center" wrapText="1"/>
    </xf>
    <xf numFmtId="0" fontId="8" fillId="0" borderId="72" xfId="64" applyFont="1" applyFill="1" applyBorder="1" applyAlignment="1">
      <alignment wrapText="1"/>
    </xf>
    <xf numFmtId="0" fontId="8" fillId="0" borderId="73" xfId="64" applyFont="1" applyFill="1" applyBorder="1" applyAlignment="1">
      <alignment wrapText="1"/>
    </xf>
    <xf numFmtId="0" fontId="63" fillId="0" borderId="0" xfId="84" applyFont="1" applyAlignment="1">
      <alignment horizontal="left"/>
    </xf>
    <xf numFmtId="0" fontId="65" fillId="0" borderId="0" xfId="84" applyFont="1" applyAlignment="1">
      <alignment horizontal="right"/>
    </xf>
    <xf numFmtId="0" fontId="65" fillId="0" borderId="0" xfId="84" applyFont="1" applyAlignment="1">
      <alignment horizontal="left"/>
    </xf>
    <xf numFmtId="0" fontId="64" fillId="0" borderId="0" xfId="84" applyFont="1" applyAlignment="1">
      <alignment horizontal="right"/>
    </xf>
    <xf numFmtId="0" fontId="64" fillId="0" borderId="39" xfId="84" applyFont="1" applyBorder="1" applyAlignment="1">
      <alignment horizontal="center"/>
    </xf>
    <xf numFmtId="0" fontId="21" fillId="0" borderId="22" xfId="64" applyFont="1" applyFill="1" applyBorder="1" applyAlignment="1">
      <alignment horizontal="left" vertical="top" wrapText="1"/>
    </xf>
    <xf numFmtId="0" fontId="21" fillId="0" borderId="20" xfId="64" applyFont="1" applyFill="1" applyBorder="1" applyAlignment="1">
      <alignment horizontal="left" vertical="top" wrapText="1"/>
    </xf>
    <xf numFmtId="0" fontId="12" fillId="0" borderId="22" xfId="64" applyFont="1" applyFill="1" applyBorder="1" applyAlignment="1">
      <alignment horizontal="left" vertical="top"/>
    </xf>
    <xf numFmtId="0" fontId="12" fillId="0" borderId="42" xfId="64" applyFont="1" applyFill="1" applyBorder="1" applyAlignment="1">
      <alignment horizontal="left" vertical="top"/>
    </xf>
    <xf numFmtId="0" fontId="12" fillId="0" borderId="20" xfId="64" applyFont="1" applyFill="1" applyBorder="1" applyAlignment="1">
      <alignment horizontal="left" vertical="top"/>
    </xf>
    <xf numFmtId="0" fontId="12" fillId="0" borderId="22" xfId="64" applyFont="1" applyFill="1" applyBorder="1" applyAlignment="1">
      <alignment horizontal="left" vertical="center" wrapText="1"/>
    </xf>
    <xf numFmtId="0" fontId="12" fillId="0" borderId="42" xfId="64" applyFont="1" applyFill="1" applyBorder="1" applyAlignment="1">
      <alignment horizontal="left" vertical="center" wrapText="1"/>
    </xf>
    <xf numFmtId="0" fontId="12" fillId="0" borderId="20" xfId="64" applyFont="1" applyFill="1" applyBorder="1" applyAlignment="1">
      <alignment horizontal="left" vertical="center" wrapText="1"/>
    </xf>
    <xf numFmtId="0" fontId="66" fillId="0" borderId="34" xfId="84" applyFont="1" applyBorder="1" applyAlignment="1">
      <alignment horizontal="center"/>
    </xf>
    <xf numFmtId="0" fontId="64" fillId="0" borderId="0" xfId="84" applyFont="1" applyAlignment="1">
      <alignment horizontal="left"/>
    </xf>
    <xf numFmtId="0" fontId="9" fillId="0" borderId="0" xfId="64" applyFont="1" applyFill="1" applyAlignment="1">
      <alignment horizontal="center"/>
    </xf>
    <xf numFmtId="0" fontId="12" fillId="0" borderId="10" xfId="64" applyFont="1" applyFill="1" applyBorder="1" applyAlignment="1">
      <alignment vertical="center" wrapText="1"/>
    </xf>
    <xf numFmtId="0" fontId="18" fillId="0" borderId="10" xfId="85" applyFont="1" applyBorder="1" applyAlignment="1">
      <alignment horizontal="left" vertical="top" wrapText="1"/>
    </xf>
    <xf numFmtId="0" fontId="21" fillId="0" borderId="10" xfId="64" applyFont="1" applyFill="1" applyBorder="1" applyAlignment="1">
      <alignment vertical="center" wrapText="1"/>
    </xf>
    <xf numFmtId="0" fontId="62" fillId="0" borderId="10" xfId="85" applyFont="1" applyBorder="1"/>
    <xf numFmtId="0" fontId="12" fillId="0" borderId="10" xfId="64" applyFont="1" applyFill="1" applyBorder="1" applyAlignment="1">
      <alignment horizontal="center" vertical="center" wrapText="1"/>
    </xf>
    <xf numFmtId="0" fontId="12" fillId="0" borderId="10" xfId="85" applyFont="1" applyFill="1" applyBorder="1" applyAlignment="1">
      <alignment horizontal="center" vertical="center" wrapText="1"/>
    </xf>
    <xf numFmtId="0" fontId="21" fillId="0" borderId="10" xfId="64" applyFont="1" applyFill="1" applyBorder="1" applyAlignment="1">
      <alignment horizontal="left" vertical="top" wrapText="1"/>
    </xf>
    <xf numFmtId="0" fontId="21" fillId="0" borderId="0" xfId="64" applyFont="1" applyFill="1" applyBorder="1" applyAlignment="1">
      <alignment horizontal="left" vertical="center" wrapText="1"/>
    </xf>
    <xf numFmtId="0" fontId="67" fillId="0" borderId="10" xfId="85" applyFont="1" applyBorder="1" applyAlignment="1">
      <alignment horizontal="left" vertical="top" wrapText="1"/>
    </xf>
    <xf numFmtId="0" fontId="12" fillId="0" borderId="10" xfId="64" applyFont="1" applyFill="1" applyBorder="1" applyAlignment="1">
      <alignment horizontal="left" vertical="center" wrapText="1"/>
    </xf>
    <xf numFmtId="0" fontId="7" fillId="0" borderId="10" xfId="64" applyFont="1" applyFill="1" applyBorder="1" applyAlignment="1">
      <alignment horizontal="center" vertical="top" wrapText="1"/>
    </xf>
    <xf numFmtId="0" fontId="11" fillId="0" borderId="10" xfId="66" applyFont="1" applyFill="1" applyBorder="1" applyAlignment="1">
      <alignment horizontal="center" vertical="top" wrapText="1"/>
    </xf>
    <xf numFmtId="0" fontId="6" fillId="0" borderId="54" xfId="64" applyFont="1" applyFill="1" applyBorder="1" applyAlignment="1">
      <alignment horizontal="left" vertical="top" wrapText="1"/>
    </xf>
    <xf numFmtId="0" fontId="6" fillId="0" borderId="11" xfId="64" applyFont="1" applyFill="1" applyBorder="1" applyAlignment="1">
      <alignment horizontal="left" vertical="top" wrapText="1"/>
    </xf>
    <xf numFmtId="0" fontId="27" fillId="0" borderId="54" xfId="64" applyFont="1" applyFill="1" applyBorder="1" applyAlignment="1">
      <alignment horizontal="left" vertical="top" wrapText="1"/>
    </xf>
    <xf numFmtId="0" fontId="27" fillId="0" borderId="11" xfId="64" applyFont="1" applyFill="1" applyBorder="1" applyAlignment="1">
      <alignment horizontal="left" vertical="top" wrapText="1"/>
    </xf>
    <xf numFmtId="0" fontId="23" fillId="0" borderId="23" xfId="64" applyFont="1" applyFill="1" applyBorder="1" applyAlignment="1">
      <alignment horizontal="left" vertical="top" wrapText="1"/>
    </xf>
    <xf numFmtId="0" fontId="23" fillId="0" borderId="21" xfId="64" applyFont="1" applyFill="1" applyBorder="1" applyAlignment="1">
      <alignment horizontal="left" vertical="top" wrapText="1"/>
    </xf>
    <xf numFmtId="0" fontId="27" fillId="0" borderId="23" xfId="64" applyFont="1" applyFill="1" applyBorder="1" applyAlignment="1">
      <alignment horizontal="left" vertical="top" wrapText="1"/>
    </xf>
    <xf numFmtId="0" fontId="27" fillId="0" borderId="21" xfId="64" applyFont="1" applyFill="1" applyBorder="1" applyAlignment="1">
      <alignment horizontal="left" vertical="top" wrapText="1"/>
    </xf>
    <xf numFmtId="0" fontId="6" fillId="0" borderId="42" xfId="64" applyFont="1" applyFill="1" applyBorder="1" applyAlignment="1">
      <alignment horizontal="left" vertical="top" wrapText="1"/>
    </xf>
    <xf numFmtId="0" fontId="7" fillId="0" borderId="10" xfId="66" applyFont="1" applyFill="1" applyBorder="1" applyAlignment="1">
      <alignment horizontal="center" vertical="top" wrapText="1"/>
    </xf>
    <xf numFmtId="0" fontId="6" fillId="0" borderId="42" xfId="64" applyFont="1" applyFill="1" applyBorder="1" applyAlignment="1">
      <alignment horizontal="left" vertical="center" wrapText="1"/>
    </xf>
    <xf numFmtId="0" fontId="7" fillId="0" borderId="42" xfId="66" applyFont="1" applyFill="1" applyBorder="1" applyAlignment="1">
      <alignment horizontal="left" vertical="center" wrapText="1"/>
    </xf>
    <xf numFmtId="0" fontId="23" fillId="0" borderId="55" xfId="64" applyFont="1" applyFill="1" applyBorder="1" applyAlignment="1">
      <alignment horizontal="left" vertical="top" wrapText="1"/>
    </xf>
    <xf numFmtId="0" fontId="23" fillId="0" borderId="13" xfId="64" applyFont="1" applyFill="1" applyBorder="1" applyAlignment="1">
      <alignment horizontal="left" vertical="top" wrapText="1"/>
    </xf>
    <xf numFmtId="0" fontId="27" fillId="0" borderId="21" xfId="66" applyFont="1" applyFill="1" applyBorder="1" applyAlignment="1">
      <alignment horizontal="left" vertical="top" wrapText="1"/>
    </xf>
    <xf numFmtId="0" fontId="23" fillId="0" borderId="13" xfId="66" applyFont="1" applyFill="1" applyBorder="1" applyAlignment="1">
      <alignment horizontal="left" vertical="top" wrapText="1"/>
    </xf>
    <xf numFmtId="0" fontId="23" fillId="0" borderId="53" xfId="64" applyFont="1" applyFill="1" applyBorder="1" applyAlignment="1">
      <alignment horizontal="left" vertical="top" wrapText="1"/>
    </xf>
    <xf numFmtId="0" fontId="23" fillId="0" borderId="15" xfId="66" applyFont="1" applyFill="1" applyBorder="1" applyAlignment="1">
      <alignment horizontal="left" vertical="top" wrapText="1"/>
    </xf>
    <xf numFmtId="0" fontId="11" fillId="0" borderId="22" xfId="66" applyFont="1" applyFill="1" applyBorder="1" applyAlignment="1">
      <alignment horizontal="center" vertical="top" wrapText="1"/>
    </xf>
    <xf numFmtId="0" fontId="11" fillId="0" borderId="20" xfId="66" applyFont="1" applyFill="1" applyBorder="1" applyAlignment="1">
      <alignment horizontal="center" vertical="top" wrapText="1"/>
    </xf>
    <xf numFmtId="0" fontId="7" fillId="0" borderId="26" xfId="64" applyFont="1" applyFill="1" applyBorder="1" applyAlignment="1">
      <alignment horizontal="left" vertical="top" wrapText="1"/>
    </xf>
    <xf numFmtId="0" fontId="7" fillId="0" borderId="27" xfId="64" applyFont="1" applyFill="1" applyBorder="1" applyAlignment="1">
      <alignment horizontal="left" vertical="top" wrapText="1"/>
    </xf>
    <xf numFmtId="0" fontId="7" fillId="0" borderId="23" xfId="64" applyFont="1" applyFill="1" applyBorder="1" applyAlignment="1">
      <alignment horizontal="left" vertical="top" wrapText="1"/>
    </xf>
    <xf numFmtId="0" fontId="7" fillId="0" borderId="21" xfId="64" applyFont="1" applyFill="1" applyBorder="1" applyAlignment="1">
      <alignment horizontal="left" vertical="top" wrapText="1"/>
    </xf>
    <xf numFmtId="0" fontId="20" fillId="0" borderId="26" xfId="64" applyFont="1" applyFill="1" applyBorder="1" applyAlignment="1">
      <alignment horizontal="left" vertical="top" wrapText="1"/>
    </xf>
    <xf numFmtId="0" fontId="20" fillId="0" borderId="27" xfId="64" applyFont="1" applyFill="1" applyBorder="1" applyAlignment="1">
      <alignment horizontal="left" vertical="top" wrapText="1"/>
    </xf>
    <xf numFmtId="0" fontId="7" fillId="0" borderId="41" xfId="64" applyFont="1" applyFill="1" applyBorder="1" applyAlignment="1">
      <alignment horizontal="left" vertical="top" wrapText="1"/>
    </xf>
    <xf numFmtId="0" fontId="7" fillId="0" borderId="35" xfId="64" applyFont="1" applyFill="1" applyBorder="1" applyAlignment="1">
      <alignment horizontal="left" vertical="top" wrapText="1"/>
    </xf>
    <xf numFmtId="0" fontId="14" fillId="0" borderId="0" xfId="66" applyFont="1" applyFill="1" applyAlignment="1">
      <alignment horizontal="left" vertical="top" wrapText="1"/>
    </xf>
    <xf numFmtId="0" fontId="5" fillId="0" borderId="39" xfId="66" applyFont="1" applyFill="1" applyBorder="1" applyAlignment="1">
      <alignment horizontal="center" vertical="top" wrapText="1"/>
    </xf>
    <xf numFmtId="0" fontId="11" fillId="0" borderId="34" xfId="66" applyFont="1" applyFill="1" applyBorder="1" applyAlignment="1">
      <alignment horizontal="center" vertical="top" wrapText="1"/>
    </xf>
    <xf numFmtId="0" fontId="17" fillId="0" borderId="39" xfId="66" applyFont="1" applyFill="1" applyBorder="1" applyAlignment="1">
      <alignment horizontal="center" vertical="top" wrapText="1"/>
    </xf>
    <xf numFmtId="0" fontId="7" fillId="0" borderId="18" xfId="64" applyFont="1" applyFill="1" applyBorder="1" applyAlignment="1">
      <alignment horizontal="left" vertical="center" wrapText="1"/>
    </xf>
    <xf numFmtId="0" fontId="7" fillId="0" borderId="19" xfId="64" applyFont="1" applyFill="1" applyBorder="1" applyAlignment="1">
      <alignment horizontal="left" vertical="center" wrapText="1"/>
    </xf>
    <xf numFmtId="0" fontId="7" fillId="0" borderId="10" xfId="64" applyFont="1" applyFill="1" applyBorder="1" applyAlignment="1">
      <alignment horizontal="left" vertical="center" wrapText="1"/>
    </xf>
    <xf numFmtId="0" fontId="7" fillId="0" borderId="10" xfId="64" applyFont="1" applyFill="1" applyBorder="1" applyAlignment="1">
      <alignment vertical="center" wrapText="1"/>
    </xf>
    <xf numFmtId="0" fontId="7" fillId="0" borderId="22" xfId="64" applyFont="1" applyFill="1" applyBorder="1" applyAlignment="1">
      <alignment horizontal="left" vertical="center" wrapText="1"/>
    </xf>
    <xf numFmtId="0" fontId="7" fillId="0" borderId="42" xfId="64" applyFont="1" applyFill="1" applyBorder="1" applyAlignment="1">
      <alignment horizontal="left" vertical="center" wrapText="1"/>
    </xf>
    <xf numFmtId="0" fontId="7" fillId="0" borderId="20" xfId="64" applyFont="1" applyFill="1" applyBorder="1" applyAlignment="1">
      <alignment horizontal="left" vertical="center" wrapText="1"/>
    </xf>
    <xf numFmtId="0" fontId="7" fillId="0" borderId="22" xfId="64" applyFont="1" applyFill="1" applyBorder="1" applyAlignment="1" applyProtection="1">
      <alignment horizontal="left" vertical="center" wrapText="1"/>
      <protection locked="0"/>
    </xf>
    <xf numFmtId="0" fontId="7" fillId="0" borderId="42" xfId="64" applyFont="1" applyFill="1" applyBorder="1" applyAlignment="1" applyProtection="1">
      <alignment horizontal="left" vertical="center" wrapText="1"/>
      <protection locked="0"/>
    </xf>
    <xf numFmtId="0" fontId="7" fillId="0" borderId="20" xfId="64" applyFont="1" applyFill="1" applyBorder="1" applyAlignment="1" applyProtection="1">
      <alignment horizontal="left" vertical="center" wrapText="1"/>
      <protection locked="0"/>
    </xf>
    <xf numFmtId="0" fontId="7" fillId="24" borderId="22" xfId="64" applyFont="1" applyFill="1" applyBorder="1" applyAlignment="1">
      <alignment horizontal="left" vertical="center" wrapText="1"/>
    </xf>
    <xf numFmtId="0" fontId="7" fillId="24" borderId="42" xfId="64" applyFont="1" applyFill="1" applyBorder="1" applyAlignment="1">
      <alignment horizontal="left" vertical="center" wrapText="1"/>
    </xf>
    <xf numFmtId="0" fontId="7" fillId="24" borderId="20" xfId="64" applyFont="1" applyFill="1" applyBorder="1" applyAlignment="1">
      <alignment horizontal="left" vertical="center" wrapText="1"/>
    </xf>
    <xf numFmtId="0" fontId="7" fillId="0" borderId="22" xfId="64" applyFont="1" applyFill="1" applyBorder="1" applyAlignment="1">
      <alignment vertical="center" wrapText="1"/>
    </xf>
    <xf numFmtId="0" fontId="7" fillId="0" borderId="60" xfId="64" applyFont="1" applyFill="1" applyBorder="1" applyAlignment="1">
      <alignment vertical="center" wrapText="1"/>
    </xf>
    <xf numFmtId="0" fontId="0" fillId="0" borderId="61" xfId="0" applyBorder="1" applyAlignment="1"/>
    <xf numFmtId="0" fontId="0" fillId="0" borderId="62" xfId="0" applyBorder="1" applyAlignment="1"/>
    <xf numFmtId="0" fontId="6" fillId="0" borderId="18" xfId="64" applyFont="1" applyFill="1" applyBorder="1" applyAlignment="1">
      <alignment vertical="center" wrapText="1"/>
    </xf>
    <xf numFmtId="0" fontId="0" fillId="0" borderId="19" xfId="0" applyBorder="1"/>
    <xf numFmtId="0" fontId="7" fillId="0" borderId="33" xfId="64" applyFont="1" applyFill="1" applyBorder="1" applyAlignment="1">
      <alignment horizontal="center" vertical="center" wrapText="1"/>
    </xf>
    <xf numFmtId="0" fontId="7" fillId="0" borderId="0" xfId="64" applyFont="1" applyFill="1" applyBorder="1" applyAlignment="1">
      <alignment horizontal="center" vertical="center" wrapText="1"/>
    </xf>
    <xf numFmtId="0" fontId="7" fillId="0" borderId="37" xfId="64" applyFont="1" applyFill="1" applyBorder="1" applyAlignment="1">
      <alignment horizontal="center" vertical="center" wrapText="1"/>
    </xf>
    <xf numFmtId="0" fontId="7" fillId="0" borderId="32" xfId="64" applyFont="1" applyFill="1" applyBorder="1" applyAlignment="1">
      <alignment horizontal="center" vertical="center" wrapText="1"/>
    </xf>
    <xf numFmtId="0" fontId="7" fillId="0" borderId="59" xfId="64"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9" xfId="64"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22" xfId="64" applyFont="1" applyFill="1" applyBorder="1" applyAlignment="1">
      <alignment vertical="center" wrapText="1"/>
    </xf>
    <xf numFmtId="0" fontId="6" fillId="0" borderId="20" xfId="64" applyFont="1" applyFill="1" applyBorder="1" applyAlignment="1">
      <alignment vertical="center" wrapText="1"/>
    </xf>
    <xf numFmtId="0" fontId="7" fillId="0" borderId="22" xfId="64" applyFont="1" applyFill="1" applyBorder="1" applyAlignment="1">
      <alignment horizontal="left" vertical="top" wrapText="1"/>
    </xf>
    <xf numFmtId="0" fontId="7" fillId="0" borderId="42" xfId="64" applyFont="1" applyFill="1" applyBorder="1" applyAlignment="1">
      <alignment horizontal="left" vertical="top" wrapText="1"/>
    </xf>
    <xf numFmtId="0" fontId="7" fillId="0" borderId="20" xfId="64" applyFont="1" applyFill="1" applyBorder="1" applyAlignment="1">
      <alignment horizontal="left" vertical="top" wrapText="1"/>
    </xf>
    <xf numFmtId="0" fontId="6" fillId="0" borderId="10" xfId="64" applyFont="1" applyFill="1" applyBorder="1" applyAlignment="1">
      <alignment vertical="center" wrapText="1"/>
    </xf>
    <xf numFmtId="0" fontId="6" fillId="0" borderId="0" xfId="64" applyFont="1" applyFill="1" applyBorder="1" applyAlignment="1">
      <alignment horizontal="left" vertical="center" wrapText="1"/>
    </xf>
    <xf numFmtId="0" fontId="7" fillId="0" borderId="42" xfId="64" applyFont="1" applyFill="1" applyBorder="1" applyAlignment="1">
      <alignment vertical="center" wrapText="1"/>
    </xf>
    <xf numFmtId="0" fontId="13" fillId="0" borderId="60" xfId="0" applyFont="1" applyBorder="1" applyAlignment="1">
      <alignment horizontal="left" vertical="top" wrapText="1"/>
    </xf>
    <xf numFmtId="0" fontId="13" fillId="0" borderId="61" xfId="0" applyFont="1" applyBorder="1" applyAlignment="1">
      <alignment horizontal="left" vertical="top" wrapText="1"/>
    </xf>
    <xf numFmtId="0" fontId="13" fillId="0" borderId="62" xfId="0" applyFont="1" applyBorder="1" applyAlignment="1">
      <alignment horizontal="left" vertical="top" wrapText="1"/>
    </xf>
    <xf numFmtId="0" fontId="13" fillId="24" borderId="60" xfId="0" applyFont="1" applyFill="1" applyBorder="1" applyAlignment="1">
      <alignment horizontal="left" vertical="top" wrapText="1"/>
    </xf>
    <xf numFmtId="0" fontId="13" fillId="24" borderId="61" xfId="0" applyFont="1" applyFill="1" applyBorder="1" applyAlignment="1">
      <alignment horizontal="left" vertical="top" wrapText="1"/>
    </xf>
    <xf numFmtId="0" fontId="13" fillId="24" borderId="62" xfId="0" applyFont="1" applyFill="1" applyBorder="1" applyAlignment="1">
      <alignment horizontal="left" vertical="top" wrapText="1"/>
    </xf>
    <xf numFmtId="0" fontId="7" fillId="0" borderId="22" xfId="64" applyFont="1" applyFill="1" applyBorder="1" applyAlignment="1">
      <alignment horizontal="left" vertical="top"/>
    </xf>
    <xf numFmtId="0" fontId="7" fillId="0" borderId="42" xfId="64" applyFont="1" applyFill="1" applyBorder="1" applyAlignment="1">
      <alignment horizontal="left" vertical="top"/>
    </xf>
    <xf numFmtId="0" fontId="7" fillId="0" borderId="20" xfId="64" applyFont="1" applyFill="1" applyBorder="1" applyAlignment="1">
      <alignment horizontal="left" vertical="top"/>
    </xf>
    <xf numFmtId="0" fontId="22" fillId="0" borderId="23" xfId="64" applyFont="1" applyFill="1" applyBorder="1" applyAlignment="1">
      <alignment horizontal="left" vertical="top" wrapText="1"/>
    </xf>
    <xf numFmtId="0" fontId="22" fillId="0" borderId="21" xfId="64" applyFont="1" applyFill="1" applyBorder="1" applyAlignment="1">
      <alignment horizontal="left" vertical="top" wrapText="1"/>
    </xf>
    <xf numFmtId="0" fontId="6" fillId="0" borderId="55" xfId="64" applyFont="1" applyFill="1" applyBorder="1" applyAlignment="1">
      <alignment horizontal="left" vertical="top" wrapText="1"/>
    </xf>
    <xf numFmtId="0" fontId="6" fillId="0" borderId="13" xfId="64" applyFont="1" applyFill="1" applyBorder="1" applyAlignment="1">
      <alignment horizontal="left" vertical="top" wrapText="1"/>
    </xf>
    <xf numFmtId="0" fontId="20" fillId="0" borderId="23" xfId="64" applyFont="1" applyFill="1" applyBorder="1" applyAlignment="1">
      <alignment vertical="top" wrapText="1"/>
    </xf>
    <xf numFmtId="0" fontId="20" fillId="0" borderId="21" xfId="64" applyFont="1" applyFill="1" applyBorder="1" applyAlignment="1">
      <alignment vertical="top" wrapText="1"/>
    </xf>
    <xf numFmtId="0" fontId="14" fillId="0" borderId="0" xfId="66" applyFont="1" applyFill="1" applyAlignment="1">
      <alignment horizontal="left" wrapText="1"/>
    </xf>
    <xf numFmtId="0" fontId="17" fillId="0" borderId="39" xfId="66" applyFont="1" applyFill="1" applyBorder="1" applyAlignment="1">
      <alignment horizontal="center" wrapText="1"/>
    </xf>
    <xf numFmtId="0" fontId="5" fillId="0" borderId="39" xfId="66" applyFont="1" applyFill="1" applyBorder="1" applyAlignment="1">
      <alignment horizontal="center"/>
    </xf>
    <xf numFmtId="0" fontId="11" fillId="0" borderId="0" xfId="66" applyFont="1" applyFill="1" applyBorder="1" applyAlignment="1">
      <alignment horizontal="center" vertical="top"/>
    </xf>
    <xf numFmtId="0" fontId="11" fillId="0" borderId="34" xfId="66" applyFont="1" applyFill="1" applyBorder="1" applyAlignment="1">
      <alignment horizontal="center" vertical="top"/>
    </xf>
    <xf numFmtId="0" fontId="14" fillId="0" borderId="0" xfId="66" applyFont="1" applyFill="1" applyAlignment="1">
      <alignment horizontal="left" wrapText="1" indent="9"/>
    </xf>
    <xf numFmtId="0" fontId="20" fillId="0" borderId="23" xfId="64" applyFont="1" applyFill="1" applyBorder="1" applyAlignment="1">
      <alignment horizontal="left" vertical="top" wrapText="1"/>
    </xf>
    <xf numFmtId="0" fontId="20" fillId="0" borderId="21" xfId="64" applyFont="1" applyFill="1" applyBorder="1" applyAlignment="1">
      <alignment horizontal="left" vertical="top" wrapText="1"/>
    </xf>
    <xf numFmtId="0" fontId="10" fillId="0" borderId="55" xfId="64" applyFont="1" applyFill="1" applyBorder="1" applyAlignment="1">
      <alignment horizontal="left" vertical="top" wrapText="1"/>
    </xf>
    <xf numFmtId="0" fontId="10" fillId="0" borderId="13" xfId="64" applyFont="1" applyFill="1" applyBorder="1" applyAlignment="1">
      <alignment horizontal="left" vertical="top" wrapText="1"/>
    </xf>
    <xf numFmtId="0" fontId="22" fillId="0" borderId="41" xfId="64" applyFont="1" applyFill="1" applyBorder="1" applyAlignment="1">
      <alignment vertical="top" wrapText="1"/>
    </xf>
    <xf numFmtId="0" fontId="22" fillId="0" borderId="35" xfId="64" applyFont="1" applyFill="1" applyBorder="1" applyAlignment="1">
      <alignment vertical="top" wrapText="1"/>
    </xf>
    <xf numFmtId="0" fontId="15" fillId="0" borderId="23" xfId="64" applyFont="1" applyFill="1" applyBorder="1" applyAlignment="1">
      <alignment horizontal="left" vertical="top" wrapText="1"/>
    </xf>
    <xf numFmtId="0" fontId="15" fillId="0" borderId="21" xfId="64" applyFont="1" applyFill="1" applyBorder="1" applyAlignment="1">
      <alignment horizontal="left" vertical="top" wrapText="1"/>
    </xf>
    <xf numFmtId="0" fontId="10" fillId="0" borderId="23" xfId="64" applyFont="1" applyFill="1" applyBorder="1" applyAlignment="1">
      <alignment horizontal="left" vertical="top" wrapText="1"/>
    </xf>
    <xf numFmtId="0" fontId="10" fillId="0" borderId="21" xfId="64" applyFont="1" applyFill="1" applyBorder="1" applyAlignment="1">
      <alignment horizontal="left" vertical="top" wrapText="1"/>
    </xf>
    <xf numFmtId="0" fontId="10" fillId="0" borderId="26" xfId="64" applyFont="1" applyFill="1" applyBorder="1" applyAlignment="1">
      <alignment horizontal="left" vertical="top" wrapText="1"/>
    </xf>
    <xf numFmtId="0" fontId="10" fillId="0" borderId="27" xfId="64" applyFont="1" applyFill="1" applyBorder="1" applyAlignment="1">
      <alignment horizontal="left" vertical="top" wrapText="1"/>
    </xf>
    <xf numFmtId="0" fontId="22" fillId="0" borderId="41" xfId="64" applyFont="1" applyFill="1" applyBorder="1" applyAlignment="1">
      <alignment horizontal="left" vertical="top" wrapText="1"/>
    </xf>
    <xf numFmtId="0" fontId="22" fillId="0" borderId="35" xfId="64" applyFont="1" applyFill="1" applyBorder="1" applyAlignment="1">
      <alignment horizontal="left" vertical="top" wrapText="1"/>
    </xf>
    <xf numFmtId="0" fontId="6" fillId="0" borderId="26" xfId="64" applyFont="1" applyFill="1" applyBorder="1" applyAlignment="1">
      <alignment horizontal="left" vertical="top" wrapText="1"/>
    </xf>
    <xf numFmtId="0" fontId="6" fillId="0" borderId="27" xfId="64" applyFont="1" applyFill="1" applyBorder="1" applyAlignment="1">
      <alignment horizontal="left" vertical="top" wrapText="1"/>
    </xf>
    <xf numFmtId="0" fontId="22" fillId="0" borderId="23" xfId="64" applyFont="1" applyFill="1" applyBorder="1" applyAlignment="1">
      <alignment vertical="top" wrapText="1"/>
    </xf>
    <xf numFmtId="0" fontId="22" fillId="0" borderId="21" xfId="64" applyFont="1" applyFill="1" applyBorder="1" applyAlignment="1">
      <alignment vertical="top" wrapText="1"/>
    </xf>
    <xf numFmtId="0" fontId="26" fillId="0" borderId="13" xfId="64" applyFont="1" applyFill="1" applyBorder="1" applyAlignment="1">
      <alignment horizontal="left" vertical="top" wrapText="1"/>
    </xf>
    <xf numFmtId="0" fontId="12" fillId="0" borderId="10" xfId="66" applyFont="1" applyFill="1" applyBorder="1" applyAlignment="1">
      <alignment horizontal="center" vertical="center" wrapText="1"/>
    </xf>
    <xf numFmtId="0" fontId="12" fillId="0" borderId="10" xfId="66" applyFont="1" applyFill="1" applyBorder="1" applyAlignment="1">
      <alignment vertical="center" wrapText="1"/>
    </xf>
    <xf numFmtId="0" fontId="12" fillId="0" borderId="22" xfId="66" applyFont="1" applyFill="1" applyBorder="1" applyAlignment="1">
      <alignment horizontal="center" vertical="center" wrapText="1"/>
    </xf>
    <xf numFmtId="0" fontId="12" fillId="0" borderId="20" xfId="66" applyFont="1" applyFill="1" applyBorder="1" applyAlignment="1">
      <alignment horizontal="center" vertical="center" wrapText="1"/>
    </xf>
    <xf numFmtId="0" fontId="5" fillId="0" borderId="23" xfId="64" applyFont="1" applyFill="1" applyBorder="1" applyAlignment="1">
      <alignment horizontal="left" vertical="top" wrapText="1"/>
    </xf>
    <xf numFmtId="0" fontId="5" fillId="0" borderId="21" xfId="64" applyFont="1" applyFill="1" applyBorder="1" applyAlignment="1">
      <alignment horizontal="left" vertical="top" wrapText="1"/>
    </xf>
    <xf numFmtId="0" fontId="8" fillId="0" borderId="56" xfId="64" applyFont="1" applyFill="1" applyBorder="1" applyAlignment="1">
      <alignment horizontal="left" vertical="top" wrapText="1"/>
    </xf>
    <xf numFmtId="0" fontId="8" fillId="0" borderId="24" xfId="66" applyFont="1" applyFill="1" applyBorder="1" applyAlignment="1">
      <alignment horizontal="left" vertical="top" wrapText="1"/>
    </xf>
    <xf numFmtId="0" fontId="8" fillId="0" borderId="41" xfId="64" applyFont="1" applyFill="1" applyBorder="1" applyAlignment="1">
      <alignment horizontal="left" vertical="top" wrapText="1"/>
    </xf>
    <xf numFmtId="0" fontId="8" fillId="0" borderId="35" xfId="66" applyFont="1" applyFill="1" applyBorder="1" applyAlignment="1">
      <alignment horizontal="left" vertical="top" wrapText="1"/>
    </xf>
    <xf numFmtId="0" fontId="6" fillId="0" borderId="0" xfId="64" applyFont="1" applyFill="1" applyBorder="1" applyAlignment="1">
      <alignment horizontal="left" vertical="center"/>
    </xf>
    <xf numFmtId="0" fontId="7" fillId="0" borderId="0" xfId="66" applyFont="1" applyFill="1" applyBorder="1" applyAlignment="1">
      <alignment horizontal="left"/>
    </xf>
    <xf numFmtId="0" fontId="6" fillId="0" borderId="55" xfId="64" applyFont="1" applyFill="1" applyBorder="1" applyAlignment="1">
      <alignment vertical="top" wrapText="1"/>
    </xf>
    <xf numFmtId="0" fontId="6" fillId="0" borderId="13" xfId="64" applyFont="1" applyFill="1" applyBorder="1" applyAlignment="1">
      <alignment vertical="top" wrapText="1"/>
    </xf>
    <xf numFmtId="0" fontId="6" fillId="0" borderId="23" xfId="64" applyFont="1" applyFill="1" applyBorder="1" applyAlignment="1">
      <alignment horizontal="left" vertical="top" wrapText="1"/>
    </xf>
    <xf numFmtId="0" fontId="6" fillId="0" borderId="21" xfId="66" applyFont="1" applyFill="1" applyBorder="1" applyAlignment="1">
      <alignment horizontal="left" vertical="top" wrapText="1"/>
    </xf>
    <xf numFmtId="0" fontId="8" fillId="0" borderId="55" xfId="64" applyFont="1" applyFill="1" applyBorder="1" applyAlignment="1">
      <alignment horizontal="left" vertical="top" wrapText="1"/>
    </xf>
    <xf numFmtId="0" fontId="8" fillId="0" borderId="13" xfId="66" applyFont="1" applyFill="1" applyBorder="1" applyAlignment="1">
      <alignment horizontal="left" vertical="top" wrapText="1"/>
    </xf>
    <xf numFmtId="0" fontId="8" fillId="0" borderId="53" xfId="64" applyFont="1" applyFill="1" applyBorder="1" applyAlignment="1">
      <alignment horizontal="left" vertical="top" wrapText="1"/>
    </xf>
    <xf numFmtId="0" fontId="8" fillId="0" borderId="15" xfId="66" applyFont="1" applyFill="1" applyBorder="1" applyAlignment="1">
      <alignment horizontal="left" vertical="top" wrapText="1"/>
    </xf>
    <xf numFmtId="0" fontId="6" fillId="0" borderId="54" xfId="64" applyFont="1" applyFill="1" applyBorder="1" applyAlignment="1">
      <alignment vertical="top" wrapText="1"/>
    </xf>
    <xf numFmtId="0" fontId="6" fillId="0" borderId="11" xfId="64" applyFont="1" applyFill="1" applyBorder="1" applyAlignment="1">
      <alignment vertical="top" wrapText="1"/>
    </xf>
    <xf numFmtId="0" fontId="8" fillId="0" borderId="23" xfId="64" applyFont="1" applyFill="1" applyBorder="1" applyAlignment="1">
      <alignment horizontal="left" vertical="top" wrapText="1"/>
    </xf>
    <xf numFmtId="0" fontId="8" fillId="0" borderId="21" xfId="64" applyFont="1" applyFill="1" applyBorder="1" applyAlignment="1">
      <alignment horizontal="left" vertical="top" wrapText="1"/>
    </xf>
    <xf numFmtId="0" fontId="8" fillId="0" borderId="57" xfId="64" applyFont="1" applyFill="1" applyBorder="1" applyAlignment="1">
      <alignment horizontal="left" vertical="top" wrapText="1"/>
    </xf>
    <xf numFmtId="0" fontId="8" fillId="0" borderId="58" xfId="64" applyFont="1" applyFill="1" applyBorder="1" applyAlignment="1">
      <alignment horizontal="left" vertical="top" wrapText="1"/>
    </xf>
    <xf numFmtId="0" fontId="11" fillId="0" borderId="10" xfId="66" applyFont="1" applyFill="1" applyBorder="1" applyAlignment="1">
      <alignment horizontal="center" vertical="center" wrapText="1"/>
    </xf>
    <xf numFmtId="0" fontId="7" fillId="0" borderId="43" xfId="64" applyFont="1" applyFill="1" applyBorder="1" applyAlignment="1">
      <alignment horizontal="left" vertical="center" wrapText="1"/>
    </xf>
    <xf numFmtId="0" fontId="7" fillId="25" borderId="22" xfId="64" applyFont="1" applyFill="1" applyBorder="1" applyAlignment="1">
      <alignment vertical="center" wrapText="1"/>
    </xf>
    <xf numFmtId="0" fontId="7" fillId="25" borderId="42" xfId="64" applyFont="1" applyFill="1" applyBorder="1" applyAlignment="1">
      <alignment vertical="center" wrapText="1"/>
    </xf>
    <xf numFmtId="0" fontId="7" fillId="25" borderId="20" xfId="64" applyFont="1" applyFill="1" applyBorder="1" applyAlignment="1">
      <alignment vertical="center" wrapText="1"/>
    </xf>
    <xf numFmtId="0" fontId="7" fillId="25" borderId="10" xfId="64" applyFont="1" applyFill="1" applyBorder="1" applyAlignment="1">
      <alignment vertical="center" wrapText="1"/>
    </xf>
    <xf numFmtId="0" fontId="13" fillId="0" borderId="10" xfId="0" applyFont="1" applyBorder="1" applyAlignment="1">
      <alignment horizontal="left" vertical="top" wrapText="1"/>
    </xf>
    <xf numFmtId="0" fontId="13" fillId="0" borderId="10" xfId="0" applyFont="1" applyBorder="1"/>
    <xf numFmtId="0" fontId="7" fillId="0" borderId="10" xfId="64"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22" xfId="64" applyFont="1" applyFill="1" applyBorder="1" applyAlignment="1">
      <alignment horizontal="left" vertical="top" wrapText="1"/>
    </xf>
    <xf numFmtId="0" fontId="6" fillId="0" borderId="20" xfId="64" applyFont="1" applyFill="1" applyBorder="1" applyAlignment="1">
      <alignment horizontal="left" vertical="top" wrapText="1"/>
    </xf>
    <xf numFmtId="0" fontId="6" fillId="0" borderId="10" xfId="64" applyFont="1" applyFill="1" applyBorder="1" applyAlignment="1">
      <alignment horizontal="left" vertical="top" wrapText="1"/>
    </xf>
    <xf numFmtId="0" fontId="13" fillId="24" borderId="10" xfId="0" applyFont="1" applyFill="1" applyBorder="1" applyAlignment="1">
      <alignment horizontal="left" vertical="top" wrapText="1"/>
    </xf>
    <xf numFmtId="0" fontId="7" fillId="0" borderId="33" xfId="64" applyFont="1" applyFill="1" applyBorder="1" applyAlignment="1">
      <alignment horizontal="left" vertical="center" wrapText="1"/>
    </xf>
    <xf numFmtId="0" fontId="7" fillId="0" borderId="40" xfId="66" applyFont="1" applyFill="1" applyBorder="1" applyAlignment="1">
      <alignment horizontal="left" vertical="center" wrapText="1"/>
    </xf>
    <xf numFmtId="0" fontId="7" fillId="0" borderId="63" xfId="66" applyFont="1" applyFill="1" applyBorder="1" applyAlignment="1">
      <alignment horizontal="left" vertical="center" wrapText="1"/>
    </xf>
    <xf numFmtId="0" fontId="7" fillId="0" borderId="59" xfId="66" applyFont="1" applyFill="1" applyBorder="1" applyAlignment="1">
      <alignment horizontal="left" vertical="center" wrapText="1"/>
    </xf>
    <xf numFmtId="0" fontId="7" fillId="0" borderId="10" xfId="66" applyFont="1" applyFill="1" applyBorder="1" applyAlignment="1">
      <alignment vertical="center" wrapText="1"/>
    </xf>
    <xf numFmtId="0" fontId="6" fillId="0" borderId="32" xfId="64" applyFont="1" applyFill="1" applyBorder="1" applyAlignment="1">
      <alignment horizontal="left" vertical="top" wrapText="1"/>
    </xf>
    <xf numFmtId="0" fontId="7" fillId="0" borderId="0" xfId="66" applyFont="1" applyFill="1" applyBorder="1" applyAlignment="1">
      <alignment horizontal="left" vertical="top" wrapText="1"/>
    </xf>
    <xf numFmtId="0" fontId="8" fillId="0" borderId="13" xfId="64" applyFont="1" applyFill="1" applyBorder="1" applyAlignment="1">
      <alignment horizontal="left" vertical="top" wrapText="1"/>
    </xf>
    <xf numFmtId="0" fontId="16" fillId="0" borderId="0" xfId="66" applyFont="1" applyFill="1" applyAlignment="1">
      <alignment horizontal="left" wrapText="1" indent="9"/>
    </xf>
    <xf numFmtId="0" fontId="16" fillId="0" borderId="0" xfId="66" applyFont="1" applyFill="1" applyAlignment="1">
      <alignment horizontal="left" wrapText="1"/>
    </xf>
    <xf numFmtId="0" fontId="16" fillId="0" borderId="0" xfId="66" applyFont="1" applyFill="1" applyAlignment="1">
      <alignment horizontal="left" vertical="top" wrapText="1"/>
    </xf>
    <xf numFmtId="0" fontId="16" fillId="0" borderId="0" xfId="66" applyFont="1" applyFill="1" applyAlignment="1">
      <alignment horizontal="left"/>
    </xf>
    <xf numFmtId="0" fontId="26" fillId="0" borderId="23" xfId="64" applyFont="1" applyFill="1" applyBorder="1" applyAlignment="1">
      <alignment horizontal="left" vertical="top" wrapText="1"/>
    </xf>
    <xf numFmtId="0" fontId="26" fillId="0" borderId="21" xfId="64" applyFont="1" applyFill="1" applyBorder="1" applyAlignment="1">
      <alignment horizontal="left" vertical="top" wrapText="1"/>
    </xf>
    <xf numFmtId="0" fontId="6" fillId="0" borderId="21" xfId="64" applyFont="1" applyFill="1" applyBorder="1" applyAlignment="1">
      <alignment horizontal="left" vertical="top" wrapText="1"/>
    </xf>
    <xf numFmtId="0" fontId="11" fillId="0" borderId="19" xfId="66" applyFont="1" applyFill="1" applyBorder="1" applyAlignment="1">
      <alignment horizontal="center" vertical="center" wrapText="1"/>
    </xf>
    <xf numFmtId="0" fontId="5" fillId="0" borderId="10" xfId="64" applyFont="1" applyFill="1" applyBorder="1" applyAlignment="1">
      <alignment horizontal="center" vertical="center" wrapText="1"/>
    </xf>
    <xf numFmtId="0" fontId="5" fillId="0" borderId="10" xfId="66" applyFont="1" applyFill="1" applyBorder="1" applyAlignment="1">
      <alignment vertical="center" wrapText="1"/>
    </xf>
    <xf numFmtId="0" fontId="5" fillId="0" borderId="10" xfId="66" applyFont="1" applyFill="1" applyBorder="1" applyAlignment="1">
      <alignment horizontal="center" vertical="center" wrapText="1"/>
    </xf>
    <xf numFmtId="2" fontId="50" fillId="0" borderId="0" xfId="86" applyNumberFormat="1" applyFont="1" applyFill="1" applyBorder="1" applyAlignment="1">
      <alignment horizontal="center"/>
    </xf>
    <xf numFmtId="2" fontId="7" fillId="0" borderId="0" xfId="86" applyNumberFormat="1" applyFont="1" applyFill="1" applyBorder="1" applyAlignment="1">
      <alignment horizontal="right"/>
    </xf>
    <xf numFmtId="2" fontId="6" fillId="0" borderId="0" xfId="86" applyNumberFormat="1" applyFont="1" applyFill="1" applyBorder="1" applyAlignment="1">
      <alignment horizontal="right"/>
    </xf>
    <xf numFmtId="2" fontId="6" fillId="0" borderId="0" xfId="86" applyNumberFormat="1" applyFont="1" applyFill="1" applyBorder="1" applyAlignment="1">
      <alignment horizontal="center"/>
    </xf>
    <xf numFmtId="2" fontId="7" fillId="0" borderId="39" xfId="86" applyNumberFormat="1" applyFont="1" applyFill="1" applyBorder="1" applyAlignment="1">
      <alignment horizontal="center"/>
    </xf>
    <xf numFmtId="2" fontId="10" fillId="0" borderId="10" xfId="64" applyNumberFormat="1" applyFont="1" applyFill="1" applyBorder="1" applyAlignment="1">
      <alignment horizontal="left" vertical="top" wrapText="1"/>
    </xf>
    <xf numFmtId="2" fontId="10" fillId="0" borderId="10" xfId="64" applyNumberFormat="1" applyFont="1" applyFill="1" applyBorder="1" applyAlignment="1">
      <alignment horizontal="left" vertical="top"/>
    </xf>
    <xf numFmtId="2" fontId="68" fillId="0" borderId="10" xfId="86" applyNumberFormat="1" applyFont="1" applyFill="1" applyBorder="1" applyAlignment="1">
      <alignment horizontal="left" vertical="top"/>
    </xf>
    <xf numFmtId="2" fontId="9" fillId="0" borderId="0" xfId="64" applyNumberFormat="1" applyFont="1" applyFill="1" applyBorder="1" applyAlignment="1">
      <alignment horizontal="center"/>
    </xf>
    <xf numFmtId="2" fontId="5" fillId="0" borderId="10" xfId="64" applyNumberFormat="1" applyFont="1" applyFill="1" applyBorder="1" applyAlignment="1">
      <alignment vertical="center" wrapText="1"/>
    </xf>
    <xf numFmtId="2" fontId="5" fillId="0" borderId="10" xfId="64" applyNumberFormat="1" applyFont="1" applyFill="1" applyBorder="1" applyAlignment="1">
      <alignment vertical="top" wrapText="1"/>
    </xf>
    <xf numFmtId="2" fontId="68" fillId="0" borderId="10" xfId="86" applyNumberFormat="1" applyFont="1" applyFill="1" applyBorder="1" applyAlignment="1">
      <alignment vertical="top"/>
    </xf>
    <xf numFmtId="2" fontId="10" fillId="0" borderId="10" xfId="64" applyNumberFormat="1" applyFont="1" applyFill="1" applyBorder="1" applyAlignment="1">
      <alignment vertical="center" wrapText="1"/>
    </xf>
    <xf numFmtId="2" fontId="68" fillId="0" borderId="10" xfId="86" applyNumberFormat="1" applyFont="1" applyFill="1" applyBorder="1"/>
    <xf numFmtId="2" fontId="5" fillId="0" borderId="10" xfId="64" applyNumberFormat="1" applyFont="1" applyFill="1" applyBorder="1" applyAlignment="1">
      <alignment horizontal="center" vertical="center" wrapText="1"/>
    </xf>
    <xf numFmtId="2" fontId="5" fillId="0" borderId="22" xfId="64" applyNumberFormat="1" applyFont="1" applyFill="1" applyBorder="1" applyAlignment="1">
      <alignment horizontal="center" vertical="center" wrapText="1"/>
    </xf>
    <xf numFmtId="2" fontId="5" fillId="0" borderId="22" xfId="86" applyNumberFormat="1" applyFont="1" applyFill="1" applyBorder="1" applyAlignment="1">
      <alignment horizontal="center" vertical="center" wrapText="1"/>
    </xf>
    <xf numFmtId="2" fontId="5" fillId="0" borderId="40" xfId="64" applyNumberFormat="1" applyFont="1" applyFill="1" applyBorder="1" applyAlignment="1">
      <alignment horizontal="center" vertical="center" wrapText="1"/>
    </xf>
    <xf numFmtId="2" fontId="68" fillId="0" borderId="59" xfId="86" applyNumberFormat="1" applyFont="1" applyFill="1" applyBorder="1" applyAlignment="1">
      <alignment horizontal="center" vertical="center" wrapText="1"/>
    </xf>
    <xf numFmtId="2" fontId="68" fillId="0" borderId="10" xfId="86" applyNumberFormat="1" applyFont="1" applyFill="1" applyBorder="1" applyAlignment="1">
      <alignment horizontal="center" vertical="center" wrapText="1"/>
    </xf>
    <xf numFmtId="2" fontId="5" fillId="0" borderId="10" xfId="86" applyNumberFormat="1" applyFont="1" applyFill="1" applyBorder="1" applyAlignment="1">
      <alignment horizontal="center" vertical="center" wrapText="1"/>
    </xf>
    <xf numFmtId="2" fontId="10" fillId="0" borderId="10" xfId="64" applyNumberFormat="1" applyFont="1" applyFill="1" applyBorder="1" applyAlignment="1">
      <alignment horizontal="left" vertical="center" wrapText="1"/>
    </xf>
    <xf numFmtId="2" fontId="10" fillId="0" borderId="19" xfId="64" applyNumberFormat="1" applyFont="1" applyFill="1" applyBorder="1" applyAlignment="1">
      <alignment horizontal="left" vertical="center" wrapText="1"/>
    </xf>
    <xf numFmtId="2" fontId="10" fillId="0" borderId="63" xfId="64" applyNumberFormat="1" applyFont="1" applyFill="1" applyBorder="1" applyAlignment="1">
      <alignment horizontal="left" vertical="center" wrapText="1"/>
    </xf>
    <xf numFmtId="2" fontId="22" fillId="0" borderId="10" xfId="64" applyNumberFormat="1" applyFont="1" applyFill="1" applyBorder="1" applyAlignment="1">
      <alignment vertical="center" wrapText="1"/>
    </xf>
    <xf numFmtId="2" fontId="69" fillId="0" borderId="10" xfId="86" applyNumberFormat="1" applyFont="1" applyFill="1" applyBorder="1" applyAlignment="1"/>
    <xf numFmtId="2" fontId="5" fillId="0" borderId="10" xfId="64" applyNumberFormat="1" applyFont="1" applyFill="1" applyBorder="1" applyAlignment="1">
      <alignment horizontal="left" vertical="center" wrapText="1"/>
    </xf>
    <xf numFmtId="2" fontId="68" fillId="0" borderId="10" xfId="86" applyNumberFormat="1" applyFont="1" applyFill="1" applyBorder="1" applyAlignment="1"/>
    <xf numFmtId="2" fontId="5" fillId="25" borderId="10" xfId="64" applyNumberFormat="1" applyFont="1" applyFill="1" applyBorder="1" applyAlignment="1">
      <alignment horizontal="left" vertical="center" wrapText="1"/>
    </xf>
    <xf numFmtId="2" fontId="71" fillId="25" borderId="10" xfId="86" applyNumberFormat="1" applyFont="1" applyFill="1" applyBorder="1" applyAlignment="1"/>
    <xf numFmtId="0" fontId="12" fillId="0" borderId="10" xfId="86" applyNumberFormat="1" applyFont="1" applyFill="1" applyBorder="1" applyAlignment="1">
      <alignment horizontal="center" vertical="center" wrapText="1"/>
    </xf>
    <xf numFmtId="2" fontId="21" fillId="0" borderId="10" xfId="64" applyNumberFormat="1" applyFont="1" applyFill="1" applyBorder="1" applyAlignment="1">
      <alignment vertical="center" wrapText="1"/>
    </xf>
    <xf numFmtId="2" fontId="24" fillId="0" borderId="10" xfId="64" applyNumberFormat="1" applyFont="1" applyFill="1" applyBorder="1" applyAlignment="1">
      <alignment horizontal="left" vertical="center" wrapText="1"/>
    </xf>
    <xf numFmtId="2" fontId="24" fillId="0" borderId="10" xfId="64" applyNumberFormat="1" applyFont="1" applyFill="1" applyBorder="1" applyAlignment="1">
      <alignment vertical="center" wrapText="1"/>
    </xf>
    <xf numFmtId="2" fontId="21" fillId="0" borderId="10" xfId="64" applyNumberFormat="1" applyFont="1" applyFill="1" applyBorder="1" applyAlignment="1">
      <alignment horizontal="left" vertical="center" wrapText="1"/>
    </xf>
    <xf numFmtId="2" fontId="21" fillId="0" borderId="10" xfId="86" applyNumberFormat="1" applyFont="1" applyFill="1" applyBorder="1" applyAlignment="1">
      <alignment horizontal="left" vertical="center" wrapText="1"/>
    </xf>
    <xf numFmtId="2" fontId="12" fillId="0" borderId="10" xfId="64" applyNumberFormat="1" applyFont="1" applyFill="1" applyBorder="1" applyAlignment="1">
      <alignment horizontal="left" vertical="center" wrapText="1"/>
    </xf>
    <xf numFmtId="2" fontId="19" fillId="0" borderId="10" xfId="86" applyNumberFormat="1" applyFont="1" applyFill="1" applyBorder="1" applyAlignment="1">
      <alignment wrapText="1"/>
    </xf>
    <xf numFmtId="2" fontId="12" fillId="0" borderId="10" xfId="64" applyNumberFormat="1" applyFont="1" applyFill="1" applyBorder="1" applyAlignment="1">
      <alignment horizontal="right" wrapText="1"/>
    </xf>
    <xf numFmtId="2" fontId="19" fillId="0" borderId="10" xfId="86" applyNumberFormat="1" applyFont="1" applyFill="1" applyBorder="1" applyAlignment="1">
      <alignment horizontal="right" wrapText="1"/>
    </xf>
    <xf numFmtId="2" fontId="12" fillId="0" borderId="10" xfId="64" applyNumberFormat="1" applyFont="1" applyFill="1" applyBorder="1" applyAlignment="1">
      <alignment horizontal="center" vertical="center" wrapText="1"/>
    </xf>
    <xf numFmtId="2" fontId="12" fillId="0" borderId="10" xfId="86" applyNumberFormat="1" applyFont="1" applyFill="1" applyBorder="1" applyAlignment="1">
      <alignment vertical="center" wrapText="1"/>
    </xf>
    <xf numFmtId="2" fontId="12" fillId="0" borderId="10" xfId="86" applyNumberFormat="1" applyFont="1" applyFill="1" applyBorder="1" applyAlignment="1">
      <alignment horizontal="center" vertical="center" wrapText="1"/>
    </xf>
    <xf numFmtId="2" fontId="12" fillId="0" borderId="42" xfId="64" applyNumberFormat="1" applyFont="1" applyFill="1" applyBorder="1" applyAlignment="1">
      <alignment horizontal="center" vertical="center" wrapText="1"/>
    </xf>
    <xf numFmtId="2" fontId="12" fillId="0" borderId="20" xfId="64" applyNumberFormat="1" applyFont="1" applyFill="1" applyBorder="1" applyAlignment="1">
      <alignment horizontal="center" vertical="center" wrapText="1"/>
    </xf>
    <xf numFmtId="2" fontId="24" fillId="0" borderId="10" xfId="86" applyNumberFormat="1" applyFont="1" applyFill="1" applyBorder="1" applyAlignment="1">
      <alignment horizontal="left" vertical="center" wrapText="1"/>
    </xf>
    <xf numFmtId="2" fontId="21" fillId="0" borderId="10" xfId="64" applyNumberFormat="1" applyFont="1" applyFill="1" applyBorder="1" applyAlignment="1">
      <alignment horizontal="left" vertical="center"/>
    </xf>
    <xf numFmtId="2" fontId="12" fillId="0" borderId="10" xfId="86" applyNumberFormat="1" applyFont="1" applyFill="1" applyBorder="1" applyAlignment="1">
      <alignment horizontal="left"/>
    </xf>
    <xf numFmtId="2" fontId="12" fillId="0" borderId="22" xfId="64" applyNumberFormat="1" applyFont="1" applyFill="1" applyBorder="1" applyAlignment="1">
      <alignment horizontal="right" wrapText="1"/>
    </xf>
    <xf numFmtId="2" fontId="12" fillId="0" borderId="42" xfId="64" applyNumberFormat="1" applyFont="1" applyFill="1" applyBorder="1" applyAlignment="1">
      <alignment horizontal="right" wrapText="1"/>
    </xf>
    <xf numFmtId="2" fontId="12" fillId="0" borderId="20" xfId="64" applyNumberFormat="1" applyFont="1" applyFill="1" applyBorder="1" applyAlignment="1">
      <alignment horizontal="right" wrapText="1"/>
    </xf>
    <xf numFmtId="2" fontId="12" fillId="0" borderId="10" xfId="64" applyNumberFormat="1" applyFont="1" applyFill="1" applyBorder="1" applyAlignment="1">
      <alignment horizontal="left" wrapText="1"/>
    </xf>
    <xf numFmtId="2" fontId="21" fillId="0" borderId="10" xfId="64" applyNumberFormat="1" applyFont="1" applyFill="1" applyBorder="1" applyAlignment="1">
      <alignment horizontal="left" wrapText="1"/>
    </xf>
    <xf numFmtId="2" fontId="11" fillId="0" borderId="0" xfId="86" applyNumberFormat="1" applyFont="1" applyFill="1" applyBorder="1" applyAlignment="1">
      <alignment horizontal="center" vertical="top"/>
    </xf>
    <xf numFmtId="2" fontId="11" fillId="0" borderId="34" xfId="86" applyNumberFormat="1" applyFont="1" applyFill="1" applyBorder="1" applyAlignment="1">
      <alignment horizontal="center" vertical="top"/>
    </xf>
    <xf numFmtId="2" fontId="14" fillId="0" borderId="0" xfId="86" applyNumberFormat="1" applyFont="1" applyFill="1" applyBorder="1" applyAlignment="1">
      <alignment horizontal="left" wrapText="1" readingOrder="1"/>
    </xf>
    <xf numFmtId="2" fontId="17" fillId="0" borderId="39" xfId="86" applyNumberFormat="1" applyFont="1" applyFill="1" applyBorder="1" applyAlignment="1">
      <alignment horizontal="center" wrapText="1"/>
    </xf>
    <xf numFmtId="2" fontId="5" fillId="0" borderId="39" xfId="86" applyNumberFormat="1" applyFont="1" applyFill="1" applyBorder="1" applyAlignment="1">
      <alignment horizontal="center"/>
    </xf>
    <xf numFmtId="2" fontId="5" fillId="0" borderId="42" xfId="86" applyNumberFormat="1" applyFont="1" applyFill="1" applyBorder="1" applyAlignment="1">
      <alignment horizontal="center"/>
    </xf>
    <xf numFmtId="2" fontId="11" fillId="0" borderId="0" xfId="86" applyNumberFormat="1" applyFont="1" applyFill="1" applyBorder="1" applyAlignment="1">
      <alignment horizontal="center" vertical="top" readingOrder="1"/>
    </xf>
    <xf numFmtId="2" fontId="11" fillId="0" borderId="34" xfId="86" applyNumberFormat="1" applyFont="1" applyFill="1" applyBorder="1" applyAlignment="1">
      <alignment horizontal="center" vertical="top" readingOrder="1"/>
    </xf>
    <xf numFmtId="0" fontId="7" fillId="0" borderId="20" xfId="64" applyFont="1" applyFill="1" applyBorder="1" applyAlignment="1">
      <alignment vertical="center" wrapText="1"/>
    </xf>
    <xf numFmtId="0" fontId="65" fillId="0" borderId="0" xfId="84" applyFont="1" applyAlignment="1">
      <alignment horizontal="left" wrapText="1"/>
    </xf>
    <xf numFmtId="0" fontId="50" fillId="0" borderId="49" xfId="64" applyFont="1" applyFill="1" applyBorder="1" applyAlignment="1">
      <alignment horizontal="left" vertical="center" wrapText="1"/>
    </xf>
    <xf numFmtId="0" fontId="8" fillId="0" borderId="49" xfId="64" applyFont="1" applyFill="1" applyBorder="1" applyAlignment="1">
      <alignment horizontal="left" vertical="center" wrapText="1"/>
    </xf>
    <xf numFmtId="0" fontId="12" fillId="0" borderId="10" xfId="66" applyFont="1" applyFill="1" applyBorder="1" applyAlignment="1">
      <alignment horizontal="center" vertical="top" wrapText="1"/>
    </xf>
    <xf numFmtId="0" fontId="7" fillId="0" borderId="42" xfId="64" applyFont="1" applyFill="1" applyBorder="1" applyAlignment="1">
      <alignment horizontal="right" vertical="top" wrapText="1"/>
    </xf>
    <xf numFmtId="0" fontId="24" fillId="0" borderId="23" xfId="64" applyFont="1" applyFill="1" applyBorder="1" applyAlignment="1">
      <alignment horizontal="left" vertical="top" wrapText="1"/>
    </xf>
    <xf numFmtId="0" fontId="24" fillId="0" borderId="21" xfId="64" applyFont="1" applyFill="1" applyBorder="1" applyAlignment="1">
      <alignment horizontal="left" vertical="top" wrapText="1"/>
    </xf>
    <xf numFmtId="0" fontId="21" fillId="0" borderId="23" xfId="64" applyFont="1" applyFill="1" applyBorder="1" applyAlignment="1">
      <alignment horizontal="left" vertical="top" wrapText="1"/>
    </xf>
    <xf numFmtId="0" fontId="21" fillId="0" borderId="21" xfId="64" applyFont="1" applyFill="1" applyBorder="1" applyAlignment="1">
      <alignment horizontal="left" vertical="top" wrapText="1"/>
    </xf>
    <xf numFmtId="0" fontId="12" fillId="0" borderId="10" xfId="64" applyFont="1" applyFill="1" applyBorder="1" applyAlignment="1">
      <alignment horizontal="center" vertical="top" wrapText="1"/>
    </xf>
    <xf numFmtId="0" fontId="6" fillId="0" borderId="23" xfId="64" applyFont="1" applyFill="1" applyBorder="1" applyAlignment="1">
      <alignment horizontal="left" vertical="center" wrapText="1"/>
    </xf>
    <xf numFmtId="0" fontId="6" fillId="0" borderId="21" xfId="64" applyFont="1" applyFill="1" applyBorder="1" applyAlignment="1">
      <alignment horizontal="left" vertical="center" wrapText="1"/>
    </xf>
    <xf numFmtId="0" fontId="11" fillId="0" borderId="0" xfId="66" applyFont="1" applyFill="1" applyBorder="1" applyAlignment="1">
      <alignment horizontal="center" vertical="top" wrapText="1"/>
    </xf>
    <xf numFmtId="0" fontId="51" fillId="0" borderId="23" xfId="64" applyFont="1" applyFill="1" applyBorder="1" applyAlignment="1">
      <alignment horizontal="left" vertical="top" wrapText="1"/>
    </xf>
    <xf numFmtId="0" fontId="0" fillId="0" borderId="21" xfId="0" applyBorder="1" applyAlignment="1">
      <alignment horizontal="left" vertical="top" wrapText="1"/>
    </xf>
    <xf numFmtId="0" fontId="50" fillId="0" borderId="0" xfId="86" applyFont="1" applyFill="1" applyAlignment="1">
      <alignment horizontal="center"/>
    </xf>
    <xf numFmtId="0" fontId="7" fillId="0" borderId="0" xfId="86" applyFont="1" applyFill="1" applyAlignment="1">
      <alignment horizontal="right"/>
    </xf>
    <xf numFmtId="0" fontId="6" fillId="0" borderId="0" xfId="86" applyFont="1" applyFill="1" applyAlignment="1">
      <alignment horizontal="center"/>
    </xf>
    <xf numFmtId="0" fontId="7" fillId="0" borderId="39" xfId="86" applyFont="1" applyFill="1" applyBorder="1" applyAlignment="1">
      <alignment horizontal="center"/>
    </xf>
    <xf numFmtId="0" fontId="7" fillId="0" borderId="0" xfId="86" applyFont="1" applyFill="1" applyBorder="1" applyAlignment="1">
      <alignment horizontal="right"/>
    </xf>
    <xf numFmtId="0" fontId="21" fillId="0" borderId="22" xfId="64" applyFont="1" applyFill="1" applyBorder="1" applyAlignment="1">
      <alignment vertical="center" wrapText="1"/>
    </xf>
    <xf numFmtId="0" fontId="21" fillId="0" borderId="42" xfId="64" applyFont="1" applyFill="1" applyBorder="1" applyAlignment="1">
      <alignment vertical="center" wrapText="1"/>
    </xf>
    <xf numFmtId="0" fontId="21" fillId="0" borderId="20" xfId="64" applyFont="1" applyFill="1" applyBorder="1" applyAlignment="1">
      <alignment vertical="center" wrapText="1"/>
    </xf>
    <xf numFmtId="0" fontId="5" fillId="0" borderId="0" xfId="86" applyFont="1" applyFill="1" applyBorder="1" applyAlignment="1">
      <alignment horizontal="center"/>
    </xf>
    <xf numFmtId="0" fontId="7" fillId="0" borderId="0" xfId="86" applyFont="1" applyFill="1" applyAlignment="1">
      <alignment horizontal="center"/>
    </xf>
    <xf numFmtId="0" fontId="7" fillId="0" borderId="0" xfId="86" applyFont="1" applyFill="1" applyBorder="1" applyAlignment="1">
      <alignment horizontal="center"/>
    </xf>
    <xf numFmtId="0" fontId="18" fillId="0" borderId="10" xfId="86" applyFont="1" applyBorder="1" applyAlignment="1">
      <alignment horizontal="left" vertical="top" wrapText="1"/>
    </xf>
    <xf numFmtId="0" fontId="18" fillId="0" borderId="10" xfId="86" applyFont="1" applyBorder="1"/>
    <xf numFmtId="0" fontId="12" fillId="0" borderId="10" xfId="86" applyFont="1" applyFill="1" applyBorder="1" applyAlignment="1">
      <alignment horizontal="center" vertical="center" wrapText="1"/>
    </xf>
    <xf numFmtId="0" fontId="67" fillId="0" borderId="10" xfId="86" applyFont="1" applyBorder="1" applyAlignment="1">
      <alignment horizontal="left" vertical="top" wrapText="1"/>
    </xf>
    <xf numFmtId="0" fontId="12" fillId="0" borderId="10" xfId="83" applyFont="1" applyFill="1" applyBorder="1" applyAlignment="1">
      <alignment vertical="center" wrapText="1"/>
    </xf>
    <xf numFmtId="0" fontId="12" fillId="0" borderId="44" xfId="64" applyFont="1" applyFill="1" applyBorder="1" applyAlignment="1">
      <alignment horizontal="center" vertical="center" wrapText="1"/>
    </xf>
    <xf numFmtId="0" fontId="12" fillId="0" borderId="44" xfId="83" applyFont="1" applyFill="1" applyBorder="1" applyAlignment="1">
      <alignment horizontal="center" vertical="center" wrapText="1"/>
    </xf>
    <xf numFmtId="0" fontId="12" fillId="0" borderId="10" xfId="83" applyFont="1" applyFill="1" applyBorder="1" applyAlignment="1">
      <alignment horizontal="center" vertical="center" wrapText="1"/>
    </xf>
    <xf numFmtId="0" fontId="6" fillId="0" borderId="63" xfId="64" applyFont="1" applyFill="1" applyBorder="1" applyAlignment="1">
      <alignment horizontal="left" vertical="center" wrapText="1"/>
    </xf>
    <xf numFmtId="0" fontId="6" fillId="0" borderId="39" xfId="64" applyFont="1" applyFill="1" applyBorder="1" applyAlignment="1">
      <alignment horizontal="left" vertical="center" wrapText="1"/>
    </xf>
    <xf numFmtId="0" fontId="6" fillId="0" borderId="59" xfId="64" applyFont="1" applyFill="1" applyBorder="1" applyAlignment="1">
      <alignment horizontal="left" vertical="center" wrapText="1"/>
    </xf>
    <xf numFmtId="0" fontId="26" fillId="0" borderId="10" xfId="64" applyFont="1" applyFill="1" applyBorder="1" applyAlignment="1">
      <alignment horizontal="left" vertical="center" wrapText="1"/>
    </xf>
    <xf numFmtId="0" fontId="21" fillId="0" borderId="10" xfId="64" applyFont="1" applyFill="1" applyBorder="1" applyAlignment="1">
      <alignment horizontal="left" vertical="center" wrapText="1"/>
    </xf>
    <xf numFmtId="0" fontId="21" fillId="0" borderId="10" xfId="83" applyFont="1" applyFill="1" applyBorder="1" applyAlignment="1">
      <alignment horizontal="left" vertical="center" wrapText="1"/>
    </xf>
    <xf numFmtId="0" fontId="24" fillId="0" borderId="10" xfId="64" applyFont="1" applyFill="1" applyBorder="1" applyAlignment="1">
      <alignment horizontal="left" wrapText="1"/>
    </xf>
    <xf numFmtId="0" fontId="24" fillId="0" borderId="10" xfId="64" applyFont="1" applyFill="1" applyBorder="1" applyAlignment="1">
      <alignment horizontal="left" vertical="center" wrapText="1"/>
    </xf>
    <xf numFmtId="0" fontId="24" fillId="0" borderId="10" xfId="83" applyFont="1" applyFill="1" applyBorder="1" applyAlignment="1">
      <alignment horizontal="left" vertical="center" wrapText="1"/>
    </xf>
    <xf numFmtId="0" fontId="12" fillId="0" borderId="10" xfId="64" applyFont="1" applyFill="1" applyBorder="1" applyAlignment="1">
      <alignment horizontal="left" wrapText="1"/>
    </xf>
    <xf numFmtId="0" fontId="21" fillId="0" borderId="10" xfId="64" applyFont="1" applyFill="1" applyBorder="1" applyAlignment="1">
      <alignment horizontal="left" wrapText="1"/>
    </xf>
    <xf numFmtId="0" fontId="21" fillId="0" borderId="22" xfId="64" applyFont="1" applyFill="1" applyBorder="1" applyAlignment="1">
      <alignment horizontal="left" vertical="center"/>
    </xf>
    <xf numFmtId="0" fontId="21" fillId="0" borderId="42" xfId="64" applyFont="1" applyFill="1" applyBorder="1" applyAlignment="1">
      <alignment horizontal="left" vertical="center"/>
    </xf>
    <xf numFmtId="0" fontId="21" fillId="0" borderId="20" xfId="64" applyFont="1" applyFill="1" applyBorder="1" applyAlignment="1">
      <alignment horizontal="left" vertical="center"/>
    </xf>
    <xf numFmtId="0" fontId="12" fillId="0" borderId="10" xfId="83" applyFont="1" applyFill="1" applyBorder="1" applyAlignment="1">
      <alignment horizontal="left" vertical="center" wrapText="1"/>
    </xf>
    <xf numFmtId="0" fontId="12" fillId="0" borderId="22" xfId="64" applyFont="1" applyFill="1" applyBorder="1" applyAlignment="1">
      <alignment horizontal="left" wrapText="1"/>
    </xf>
    <xf numFmtId="0" fontId="12" fillId="0" borderId="20" xfId="64" applyFont="1" applyFill="1" applyBorder="1" applyAlignment="1">
      <alignment horizontal="left" wrapText="1"/>
    </xf>
    <xf numFmtId="0" fontId="21" fillId="0" borderId="22" xfId="64" applyFont="1" applyFill="1" applyBorder="1" applyAlignment="1">
      <alignment horizontal="left" wrapText="1"/>
    </xf>
    <xf numFmtId="0" fontId="21" fillId="0" borderId="20" xfId="64" applyFont="1" applyFill="1" applyBorder="1" applyAlignment="1">
      <alignment horizontal="left" wrapText="1"/>
    </xf>
    <xf numFmtId="0" fontId="21" fillId="0" borderId="22" xfId="64" applyFont="1" applyFill="1" applyBorder="1" applyAlignment="1">
      <alignment horizontal="left" vertical="justify" wrapText="1"/>
    </xf>
    <xf numFmtId="0" fontId="21" fillId="0" borderId="20" xfId="64" applyFont="1" applyFill="1" applyBorder="1" applyAlignment="1">
      <alignment horizontal="left" vertical="justify" wrapText="1"/>
    </xf>
    <xf numFmtId="0" fontId="21" fillId="0" borderId="33" xfId="64" applyFont="1" applyFill="1" applyBorder="1" applyAlignment="1">
      <alignment horizontal="left" wrapText="1"/>
    </xf>
    <xf numFmtId="0" fontId="21" fillId="0" borderId="40" xfId="64" applyFont="1" applyFill="1" applyBorder="1" applyAlignment="1">
      <alignment horizontal="left" wrapText="1"/>
    </xf>
    <xf numFmtId="0" fontId="12" fillId="0" borderId="10" xfId="64" applyFont="1" applyFill="1" applyBorder="1" applyAlignment="1">
      <alignment horizontal="left" vertical="top" wrapText="1"/>
    </xf>
    <xf numFmtId="0" fontId="21" fillId="0" borderId="18" xfId="64" applyFont="1" applyFill="1" applyBorder="1" applyAlignment="1">
      <alignment horizontal="left" vertical="top" wrapText="1"/>
    </xf>
    <xf numFmtId="0" fontId="17" fillId="0" borderId="0" xfId="83" applyFont="1" applyFill="1" applyBorder="1" applyAlignment="1">
      <alignment horizontal="left"/>
    </xf>
    <xf numFmtId="0" fontId="11" fillId="0" borderId="0" xfId="83" applyFont="1" applyFill="1" applyBorder="1" applyAlignment="1">
      <alignment horizontal="center" vertical="top"/>
    </xf>
    <xf numFmtId="0" fontId="14" fillId="0" borderId="0" xfId="83" applyFont="1" applyFill="1" applyBorder="1" applyAlignment="1">
      <alignment horizontal="left"/>
    </xf>
    <xf numFmtId="0" fontId="17" fillId="0" borderId="39" xfId="83" applyFont="1" applyFill="1" applyBorder="1" applyAlignment="1">
      <alignment horizontal="center" wrapText="1"/>
    </xf>
    <xf numFmtId="0" fontId="56" fillId="0" borderId="39" xfId="83" applyFont="1" applyFill="1" applyBorder="1" applyAlignment="1">
      <alignment horizontal="center"/>
    </xf>
    <xf numFmtId="0" fontId="55" fillId="0" borderId="39" xfId="83" applyFont="1" applyFill="1" applyBorder="1" applyAlignment="1">
      <alignment horizontal="center"/>
    </xf>
    <xf numFmtId="0" fontId="21" fillId="0" borderId="64" xfId="64" applyFont="1" applyFill="1" applyBorder="1" applyAlignment="1">
      <alignment horizontal="left" vertical="top" wrapText="1"/>
    </xf>
    <xf numFmtId="0" fontId="21" fillId="0" borderId="65" xfId="64" applyFont="1" applyFill="1" applyBorder="1" applyAlignment="1">
      <alignment horizontal="left" vertical="top" wrapText="1"/>
    </xf>
    <xf numFmtId="0" fontId="5" fillId="0" borderId="39" xfId="83" applyFont="1" applyFill="1" applyBorder="1" applyAlignment="1">
      <alignment horizontal="center"/>
    </xf>
    <xf numFmtId="0" fontId="54" fillId="0" borderId="39" xfId="83" applyFont="1" applyFill="1" applyBorder="1" applyAlignment="1">
      <alignment horizontal="center"/>
    </xf>
    <xf numFmtId="0" fontId="5" fillId="0" borderId="0" xfId="83" applyFont="1" applyFill="1" applyBorder="1" applyAlignment="1">
      <alignment horizontal="center"/>
    </xf>
    <xf numFmtId="0" fontId="14" fillId="0" borderId="0" xfId="83" applyFont="1" applyFill="1" applyBorder="1" applyAlignment="1">
      <alignment horizontal="left" wrapText="1" indent="9"/>
    </xf>
    <xf numFmtId="0" fontId="10" fillId="0" borderId="0" xfId="83" applyFont="1" applyFill="1" applyBorder="1" applyAlignment="1">
      <alignment horizontal="center"/>
    </xf>
    <xf numFmtId="0" fontId="0" fillId="0" borderId="43" xfId="0" applyBorder="1"/>
    <xf numFmtId="0" fontId="13" fillId="24" borderId="22" xfId="0" applyFont="1" applyFill="1" applyBorder="1" applyAlignment="1">
      <alignment horizontal="left" vertical="top" wrapText="1"/>
    </xf>
    <xf numFmtId="0" fontId="13" fillId="24" borderId="42" xfId="0" applyFont="1" applyFill="1" applyBorder="1" applyAlignment="1">
      <alignment horizontal="left" vertical="top" wrapText="1"/>
    </xf>
    <xf numFmtId="0" fontId="13" fillId="24" borderId="20" xfId="0" applyFont="1" applyFill="1" applyBorder="1" applyAlignment="1">
      <alignment horizontal="left" vertical="top" wrapText="1"/>
    </xf>
    <xf numFmtId="0" fontId="51" fillId="0" borderId="10" xfId="66" applyFont="1" applyFill="1" applyBorder="1" applyAlignment="1">
      <alignment horizontal="center" vertical="top" wrapText="1"/>
    </xf>
    <xf numFmtId="0" fontId="7" fillId="0" borderId="20" xfId="64" applyFont="1" applyFill="1" applyBorder="1" applyAlignment="1">
      <alignment horizontal="right" vertical="top" wrapText="1"/>
    </xf>
    <xf numFmtId="0" fontId="50" fillId="0" borderId="22" xfId="64" applyFont="1" applyFill="1" applyBorder="1" applyAlignment="1">
      <alignment horizontal="left" vertical="center" wrapText="1"/>
    </xf>
    <xf numFmtId="0" fontId="8" fillId="0" borderId="42" xfId="64" applyFont="1" applyFill="1" applyBorder="1" applyAlignment="1">
      <alignment horizontal="left" vertical="center" wrapText="1"/>
    </xf>
    <xf numFmtId="0" fontId="8" fillId="0" borderId="20" xfId="64" applyFont="1" applyFill="1" applyBorder="1" applyAlignment="1">
      <alignment horizontal="left" vertical="center" wrapText="1"/>
    </xf>
    <xf numFmtId="0" fontId="51" fillId="0" borderId="22" xfId="66" applyFont="1" applyFill="1" applyBorder="1" applyAlignment="1">
      <alignment horizontal="center" vertical="top" wrapText="1"/>
    </xf>
    <xf numFmtId="0" fontId="51" fillId="0" borderId="20" xfId="66" applyFont="1" applyFill="1" applyBorder="1" applyAlignment="1">
      <alignment horizontal="center" vertical="top" wrapText="1"/>
    </xf>
    <xf numFmtId="0" fontId="12" fillId="0" borderId="23" xfId="64" applyFont="1" applyFill="1" applyBorder="1" applyAlignment="1">
      <alignment horizontal="left" vertical="top" wrapText="1"/>
    </xf>
    <xf numFmtId="0" fontId="12" fillId="0" borderId="21" xfId="64" applyFont="1" applyFill="1" applyBorder="1" applyAlignment="1">
      <alignment horizontal="left" vertical="top" wrapText="1"/>
    </xf>
    <xf numFmtId="0" fontId="7" fillId="24" borderId="22" xfId="64" applyFont="1" applyFill="1" applyBorder="1" applyAlignment="1">
      <alignment vertical="center" wrapText="1"/>
    </xf>
    <xf numFmtId="0" fontId="7" fillId="24" borderId="42" xfId="64" applyFont="1" applyFill="1" applyBorder="1" applyAlignment="1">
      <alignment vertical="center" wrapText="1"/>
    </xf>
    <xf numFmtId="0" fontId="7" fillId="0" borderId="63" xfId="64" applyFont="1" applyFill="1" applyBorder="1" applyAlignment="1">
      <alignment horizontal="center" vertical="center" wrapText="1"/>
    </xf>
    <xf numFmtId="0" fontId="7" fillId="0" borderId="39" xfId="64" applyFont="1" applyFill="1" applyBorder="1" applyAlignment="1">
      <alignment horizontal="center" vertical="center" wrapText="1"/>
    </xf>
    <xf numFmtId="0" fontId="6" fillId="0" borderId="10" xfId="64" applyFont="1" applyFill="1" applyBorder="1" applyAlignment="1">
      <alignment vertical="top" wrapText="1"/>
    </xf>
    <xf numFmtId="0" fontId="7" fillId="0" borderId="10" xfId="0" applyFont="1" applyBorder="1" applyAlignment="1">
      <alignment horizontal="left" vertical="top" wrapText="1"/>
    </xf>
    <xf numFmtId="0" fontId="6" fillId="0" borderId="22" xfId="64" applyFont="1" applyFill="1" applyBorder="1" applyAlignment="1">
      <alignment vertical="top" wrapText="1"/>
    </xf>
    <xf numFmtId="0" fontId="6" fillId="0" borderId="20" xfId="64" applyFont="1" applyFill="1" applyBorder="1" applyAlignment="1">
      <alignment vertical="top" wrapText="1"/>
    </xf>
    <xf numFmtId="0" fontId="7" fillId="0" borderId="10" xfId="66" applyFont="1" applyFill="1" applyBorder="1" applyAlignment="1">
      <alignment horizontal="center" vertical="center" wrapText="1"/>
    </xf>
    <xf numFmtId="0" fontId="11" fillId="0" borderId="22" xfId="66" applyFont="1" applyFill="1" applyBorder="1" applyAlignment="1">
      <alignment horizontal="center" vertical="center" wrapText="1"/>
    </xf>
    <xf numFmtId="0" fontId="11" fillId="0" borderId="20" xfId="66" applyFont="1" applyFill="1" applyBorder="1" applyAlignment="1">
      <alignment horizontal="center" vertical="center" wrapText="1"/>
    </xf>
    <xf numFmtId="0" fontId="6" fillId="0" borderId="46" xfId="64" applyFont="1" applyFill="1" applyBorder="1" applyAlignment="1">
      <alignment horizontal="left" vertical="top" wrapText="1"/>
    </xf>
    <xf numFmtId="0" fontId="6" fillId="0" borderId="47" xfId="64" applyFont="1" applyFill="1" applyBorder="1" applyAlignment="1">
      <alignment horizontal="left" vertical="top" wrapText="1"/>
    </xf>
    <xf numFmtId="0" fontId="6" fillId="0" borderId="41" xfId="64" applyFont="1" applyFill="1" applyBorder="1" applyAlignment="1">
      <alignment horizontal="left" vertical="top" wrapText="1"/>
    </xf>
    <xf numFmtId="0" fontId="6" fillId="0" borderId="35" xfId="64" applyFont="1" applyFill="1" applyBorder="1" applyAlignment="1">
      <alignment horizontal="left" vertical="top" wrapText="1"/>
    </xf>
    <xf numFmtId="0" fontId="7" fillId="0" borderId="34" xfId="64" applyFont="1" applyFill="1" applyBorder="1" applyAlignment="1">
      <alignment horizontal="center" vertical="center" wrapText="1"/>
    </xf>
    <xf numFmtId="0" fontId="7" fillId="0" borderId="40" xfId="64" applyFont="1" applyFill="1" applyBorder="1" applyAlignment="1">
      <alignment horizontal="center" vertical="center" wrapText="1"/>
    </xf>
    <xf numFmtId="0" fontId="7" fillId="0" borderId="20" xfId="64"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64" applyFont="1" applyFill="1" applyBorder="1" applyAlignment="1">
      <alignment vertical="top" wrapText="1"/>
    </xf>
    <xf numFmtId="0" fontId="8" fillId="0" borderId="22" xfId="64" applyFont="1" applyFill="1" applyBorder="1" applyAlignment="1">
      <alignment horizontal="left" vertical="center" wrapText="1"/>
    </xf>
    <xf numFmtId="0" fontId="7" fillId="0" borderId="22" xfId="64" applyFont="1" applyFill="1" applyBorder="1" applyAlignment="1">
      <alignment vertical="top"/>
    </xf>
    <xf numFmtId="0" fontId="7" fillId="0" borderId="42" xfId="64" applyFont="1" applyFill="1" applyBorder="1" applyAlignment="1">
      <alignment vertical="top"/>
    </xf>
    <xf numFmtId="0" fontId="7" fillId="0" borderId="20" xfId="64" applyFont="1" applyFill="1" applyBorder="1" applyAlignment="1">
      <alignment vertical="top"/>
    </xf>
    <xf numFmtId="0" fontId="14" fillId="0" borderId="0" xfId="89" applyFont="1" applyFill="1" applyAlignment="1">
      <alignment horizontal="left" wrapText="1" indent="9"/>
    </xf>
    <xf numFmtId="0" fontId="11" fillId="0" borderId="0" xfId="89" applyFont="1" applyFill="1" applyBorder="1" applyAlignment="1">
      <alignment horizontal="center" vertical="top"/>
    </xf>
    <xf numFmtId="0" fontId="11" fillId="0" borderId="34" xfId="89" applyFont="1" applyFill="1" applyBorder="1" applyAlignment="1">
      <alignment horizontal="center" vertical="top"/>
    </xf>
    <xf numFmtId="0" fontId="17" fillId="0" borderId="39" xfId="89" applyFont="1" applyFill="1" applyBorder="1" applyAlignment="1">
      <alignment horizontal="center" wrapText="1"/>
    </xf>
    <xf numFmtId="0" fontId="5" fillId="0" borderId="39" xfId="89" applyFont="1" applyFill="1" applyBorder="1" applyAlignment="1">
      <alignment horizontal="center"/>
    </xf>
    <xf numFmtId="0" fontId="14" fillId="0" borderId="0" xfId="89" applyFont="1" applyFill="1" applyAlignment="1">
      <alignment horizontal="left" indent="9"/>
    </xf>
    <xf numFmtId="0" fontId="7" fillId="0" borderId="68" xfId="64" applyFont="1" applyFill="1" applyBorder="1" applyAlignment="1">
      <alignment horizontal="center" vertical="center" wrapText="1"/>
    </xf>
    <xf numFmtId="0" fontId="13" fillId="0" borderId="22" xfId="0" applyFont="1" applyBorder="1" applyAlignment="1">
      <alignment horizontal="justify" vertical="top" wrapText="1"/>
    </xf>
    <xf numFmtId="0" fontId="13" fillId="0" borderId="42" xfId="0" applyFont="1" applyBorder="1" applyAlignment="1">
      <alignment horizontal="justify" vertical="top" wrapText="1"/>
    </xf>
    <xf numFmtId="0" fontId="13" fillId="0" borderId="20" xfId="0" applyFont="1" applyBorder="1" applyAlignment="1">
      <alignment horizontal="justify" vertical="top" wrapText="1"/>
    </xf>
    <xf numFmtId="0" fontId="6" fillId="0" borderId="22" xfId="64" applyFont="1" applyFill="1" applyBorder="1" applyAlignment="1">
      <alignment horizontal="left" vertical="center" wrapText="1"/>
    </xf>
    <xf numFmtId="0" fontId="6" fillId="0" borderId="20" xfId="64" applyFont="1" applyFill="1" applyBorder="1" applyAlignment="1">
      <alignment horizontal="left" vertical="center" wrapText="1"/>
    </xf>
    <xf numFmtId="0" fontId="6" fillId="0" borderId="10" xfId="64" applyFont="1" applyFill="1" applyBorder="1" applyAlignment="1">
      <alignment horizontal="left" vertical="center" wrapText="1"/>
    </xf>
    <xf numFmtId="0" fontId="22" fillId="0" borderId="22" xfId="64" applyFont="1" applyFill="1" applyBorder="1" applyAlignment="1">
      <alignment horizontal="left" vertical="top" wrapText="1"/>
    </xf>
    <xf numFmtId="0" fontId="22" fillId="0" borderId="67" xfId="64" applyFont="1" applyFill="1" applyBorder="1" applyAlignment="1">
      <alignment horizontal="left" vertical="top" wrapText="1"/>
    </xf>
    <xf numFmtId="0" fontId="7" fillId="0" borderId="41" xfId="64" applyFont="1" applyFill="1" applyBorder="1" applyAlignment="1">
      <alignment horizontal="left" wrapText="1"/>
    </xf>
    <xf numFmtId="0" fontId="7" fillId="0" borderId="35" xfId="64" applyFont="1" applyFill="1" applyBorder="1" applyAlignment="1">
      <alignment horizontal="left" wrapText="1"/>
    </xf>
    <xf numFmtId="0" fontId="22" fillId="0" borderId="10" xfId="64" applyFont="1" applyFill="1" applyBorder="1" applyAlignment="1">
      <alignment horizontal="left" vertical="top" wrapText="1"/>
    </xf>
    <xf numFmtId="0" fontId="72" fillId="25" borderId="22" xfId="0" applyFont="1" applyFill="1" applyBorder="1" applyAlignment="1">
      <alignment horizontal="left" vertical="center" wrapText="1"/>
    </xf>
    <xf numFmtId="0" fontId="72" fillId="25" borderId="67" xfId="0" applyFont="1" applyFill="1" applyBorder="1" applyAlignment="1">
      <alignment horizontal="left" vertical="center" wrapText="1"/>
    </xf>
    <xf numFmtId="0" fontId="20" fillId="0" borderId="57" xfId="64" applyFont="1" applyFill="1" applyBorder="1" applyAlignment="1">
      <alignment horizontal="left" vertical="top" wrapText="1"/>
    </xf>
    <xf numFmtId="0" fontId="20" fillId="0" borderId="58" xfId="64" applyFont="1" applyFill="1" applyBorder="1" applyAlignment="1">
      <alignment horizontal="left" vertical="top" wrapText="1"/>
    </xf>
    <xf numFmtId="0" fontId="8" fillId="0" borderId="49" xfId="64" applyFont="1" applyFill="1" applyBorder="1" applyAlignment="1">
      <alignment horizontal="left" vertical="top" wrapText="1"/>
    </xf>
    <xf numFmtId="0" fontId="8" fillId="0" borderId="49" xfId="66" applyFont="1" applyFill="1" applyBorder="1" applyAlignment="1">
      <alignment horizontal="left" vertical="top" wrapText="1"/>
    </xf>
    <xf numFmtId="0" fontId="0" fillId="0" borderId="10" xfId="0" applyBorder="1"/>
    <xf numFmtId="0" fontId="8" fillId="0" borderId="10" xfId="64" applyFont="1" applyFill="1" applyBorder="1" applyAlignment="1">
      <alignment horizontal="left" vertical="top" wrapText="1"/>
    </xf>
    <xf numFmtId="0" fontId="15" fillId="0" borderId="10" xfId="64" applyFont="1" applyFill="1" applyBorder="1" applyAlignment="1">
      <alignment horizontal="left" vertical="top" wrapText="1"/>
    </xf>
    <xf numFmtId="2" fontId="8" fillId="0" borderId="10" xfId="64" applyNumberFormat="1" applyFont="1" applyFill="1" applyBorder="1" applyAlignment="1">
      <alignment horizontal="left" vertical="top" wrapText="1"/>
    </xf>
    <xf numFmtId="2" fontId="0" fillId="0" borderId="10" xfId="0" applyNumberFormat="1" applyBorder="1" applyAlignment="1">
      <alignment horizontal="left" vertical="top" wrapText="1"/>
    </xf>
    <xf numFmtId="0" fontId="0" fillId="0" borderId="10" xfId="0" applyBorder="1" applyAlignment="1">
      <alignment horizontal="left" vertical="top" wrapText="1"/>
    </xf>
    <xf numFmtId="0" fontId="8" fillId="0" borderId="38" xfId="64" applyFont="1" applyFill="1" applyBorder="1" applyAlignment="1">
      <alignment horizontal="left" vertical="top" wrapText="1"/>
    </xf>
    <xf numFmtId="0" fontId="23" fillId="0" borderId="10" xfId="64" applyFont="1" applyFill="1" applyBorder="1" applyAlignment="1">
      <alignment horizontal="center" vertical="top" wrapText="1"/>
    </xf>
    <xf numFmtId="0" fontId="73" fillId="0" borderId="10" xfId="0" applyFont="1" applyBorder="1" applyAlignment="1">
      <alignment horizontal="left" vertical="top" wrapText="1"/>
    </xf>
    <xf numFmtId="0" fontId="15" fillId="0" borderId="22" xfId="64" applyFont="1" applyFill="1" applyBorder="1" applyAlignment="1">
      <alignment horizontal="left" vertical="top" wrapText="1"/>
    </xf>
    <xf numFmtId="0" fontId="15" fillId="0" borderId="20" xfId="64" applyFont="1" applyFill="1" applyBorder="1" applyAlignment="1">
      <alignment horizontal="left" vertical="top" wrapText="1"/>
    </xf>
    <xf numFmtId="0" fontId="8" fillId="0" borderId="22" xfId="64" applyFont="1" applyFill="1" applyBorder="1" applyAlignment="1">
      <alignment horizontal="left" vertical="top" wrapText="1"/>
    </xf>
    <xf numFmtId="0" fontId="8" fillId="0" borderId="20" xfId="64" applyFont="1" applyFill="1" applyBorder="1" applyAlignment="1">
      <alignment horizontal="left" vertical="top" wrapText="1"/>
    </xf>
    <xf numFmtId="0" fontId="8" fillId="0" borderId="22" xfId="64" applyFont="1" applyFill="1" applyBorder="1" applyAlignment="1">
      <alignment horizontal="center" vertical="top" wrapText="1"/>
    </xf>
    <xf numFmtId="0" fontId="8" fillId="0" borderId="20" xfId="64" applyFont="1" applyFill="1" applyBorder="1" applyAlignment="1">
      <alignment horizontal="center" vertical="top" wrapText="1"/>
    </xf>
    <xf numFmtId="0" fontId="7" fillId="0" borderId="22" xfId="66" applyFont="1" applyFill="1" applyBorder="1" applyAlignment="1">
      <alignment horizontal="center" vertical="center" wrapText="1"/>
    </xf>
    <xf numFmtId="0" fontId="7" fillId="0" borderId="20" xfId="66" applyFont="1" applyFill="1" applyBorder="1" applyAlignment="1">
      <alignment horizontal="center" vertical="center" wrapText="1"/>
    </xf>
    <xf numFmtId="0" fontId="7" fillId="0" borderId="10" xfId="64" applyFont="1" applyFill="1" applyBorder="1" applyAlignment="1">
      <alignment horizontal="left" vertical="top" wrapText="1"/>
    </xf>
    <xf numFmtId="0" fontId="6" fillId="0" borderId="42" xfId="64" applyFont="1" applyFill="1" applyBorder="1" applyAlignment="1">
      <alignment horizontal="left" vertical="center"/>
    </xf>
    <xf numFmtId="0" fontId="6" fillId="0" borderId="66" xfId="64" applyFont="1" applyFill="1" applyBorder="1" applyAlignment="1">
      <alignment horizontal="left" vertical="top" wrapText="1"/>
    </xf>
    <xf numFmtId="0" fontId="6" fillId="0" borderId="31" xfId="64" applyFont="1" applyFill="1" applyBorder="1" applyAlignment="1">
      <alignment horizontal="left" vertical="top" wrapText="1"/>
    </xf>
    <xf numFmtId="0" fontId="6" fillId="0" borderId="13" xfId="66" applyFont="1" applyFill="1" applyBorder="1" applyAlignment="1">
      <alignment horizontal="left" vertical="top" wrapText="1"/>
    </xf>
    <xf numFmtId="0" fontId="51" fillId="0" borderId="10" xfId="66" applyFont="1" applyFill="1" applyBorder="1" applyAlignment="1">
      <alignment horizontal="center" vertical="center" wrapText="1"/>
    </xf>
    <xf numFmtId="0" fontId="7" fillId="24" borderId="10" xfId="64" applyFont="1" applyFill="1" applyBorder="1" applyAlignment="1">
      <alignment vertical="center" wrapText="1"/>
    </xf>
    <xf numFmtId="0" fontId="20" fillId="0" borderId="10" xfId="64" applyFont="1" applyFill="1" applyBorder="1" applyAlignment="1">
      <alignment horizontal="left" vertical="top" wrapText="1"/>
    </xf>
    <xf numFmtId="0" fontId="6" fillId="0" borderId="22" xfId="0" applyFont="1" applyBorder="1" applyAlignment="1">
      <alignment horizontal="left" wrapText="1"/>
    </xf>
    <xf numFmtId="0" fontId="6" fillId="0" borderId="20" xfId="0" applyFont="1" applyBorder="1" applyAlignment="1">
      <alignment horizontal="left" wrapText="1"/>
    </xf>
    <xf numFmtId="0" fontId="0" fillId="0" borderId="42" xfId="0" applyBorder="1"/>
    <xf numFmtId="0" fontId="59" fillId="0" borderId="10" xfId="64" applyFont="1" applyFill="1" applyBorder="1" applyAlignment="1">
      <alignment horizontal="left" vertical="top" wrapText="1"/>
    </xf>
    <xf numFmtId="0" fontId="27" fillId="0" borderId="10" xfId="64" applyFont="1" applyFill="1" applyBorder="1" applyAlignment="1">
      <alignment horizontal="left" vertical="top" wrapText="1"/>
    </xf>
    <xf numFmtId="0" fontId="7" fillId="0" borderId="22" xfId="64" applyFont="1" applyFill="1" applyBorder="1" applyAlignment="1">
      <alignment horizontal="center" vertical="top" wrapText="1"/>
    </xf>
    <xf numFmtId="0" fontId="7" fillId="0" borderId="20" xfId="64" applyFont="1" applyFill="1" applyBorder="1" applyAlignment="1">
      <alignment horizontal="center" vertical="top" wrapText="1"/>
    </xf>
    <xf numFmtId="0" fontId="6" fillId="0" borderId="54" xfId="64" applyFont="1" applyFill="1" applyBorder="1" applyAlignment="1">
      <alignment vertical="center" wrapText="1"/>
    </xf>
    <xf numFmtId="0" fontId="6" fillId="0" borderId="11" xfId="64" applyFont="1" applyFill="1" applyBorder="1" applyAlignment="1">
      <alignment vertical="center" wrapText="1"/>
    </xf>
    <xf numFmtId="0" fontId="6" fillId="0" borderId="22" xfId="0" applyFont="1" applyBorder="1" applyAlignment="1">
      <alignment vertical="top" wrapText="1"/>
    </xf>
    <xf numFmtId="0" fontId="6" fillId="0" borderId="20" xfId="0" applyFont="1" applyBorder="1" applyAlignment="1">
      <alignment vertical="top" wrapText="1"/>
    </xf>
    <xf numFmtId="0" fontId="7" fillId="0" borderId="22" xfId="64" applyFont="1" applyFill="1" applyBorder="1" applyAlignment="1" applyProtection="1">
      <alignment horizontal="left" vertical="top" wrapText="1"/>
      <protection locked="0"/>
    </xf>
    <xf numFmtId="0" fontId="13" fillId="0" borderId="42" xfId="0" applyFont="1" applyBorder="1" applyAlignment="1">
      <alignment horizontal="left" vertical="top" wrapText="1"/>
    </xf>
    <xf numFmtId="0" fontId="13" fillId="0" borderId="20" xfId="0" applyFont="1" applyBorder="1" applyAlignment="1">
      <alignment horizontal="left" vertical="top" wrapText="1"/>
    </xf>
    <xf numFmtId="0" fontId="13" fillId="0" borderId="42" xfId="0" applyFont="1" applyBorder="1" applyAlignment="1">
      <alignment horizontal="left" vertical="center" wrapText="1"/>
    </xf>
    <xf numFmtId="0" fontId="13" fillId="0" borderId="20" xfId="0" applyFont="1" applyBorder="1" applyAlignment="1">
      <alignment horizontal="left" vertical="center" wrapText="1"/>
    </xf>
    <xf numFmtId="0" fontId="20" fillId="0" borderId="22" xfId="64" applyFont="1" applyFill="1" applyBorder="1" applyAlignment="1">
      <alignment horizontal="left" vertical="top" wrapText="1"/>
    </xf>
    <xf numFmtId="0" fontId="20" fillId="0" borderId="20" xfId="64" applyFont="1" applyFill="1" applyBorder="1" applyAlignment="1">
      <alignment horizontal="left" vertical="top" wrapText="1"/>
    </xf>
    <xf numFmtId="0" fontId="27" fillId="0" borderId="22" xfId="64" applyFont="1" applyFill="1" applyBorder="1" applyAlignment="1">
      <alignment horizontal="left" vertical="top" wrapText="1"/>
    </xf>
    <xf numFmtId="0" fontId="27" fillId="0" borderId="20" xfId="64" applyFont="1" applyFill="1" applyBorder="1" applyAlignment="1">
      <alignment horizontal="left" vertical="top" wrapText="1"/>
    </xf>
    <xf numFmtId="0" fontId="23" fillId="0" borderId="22" xfId="64" applyFont="1" applyFill="1" applyBorder="1" applyAlignment="1">
      <alignment horizontal="left" vertical="top" wrapText="1"/>
    </xf>
    <xf numFmtId="0" fontId="23" fillId="0" borderId="20" xfId="64" applyFont="1" applyFill="1" applyBorder="1" applyAlignment="1">
      <alignment horizontal="left" vertical="top" wrapText="1"/>
    </xf>
    <xf numFmtId="0" fontId="16" fillId="0" borderId="0" xfId="66" applyFont="1" applyFill="1" applyAlignment="1">
      <alignment horizontal="left" indent="9"/>
    </xf>
    <xf numFmtId="0" fontId="26" fillId="0" borderId="10" xfId="64" applyFont="1" applyFill="1" applyBorder="1" applyAlignment="1">
      <alignment horizontal="left" vertical="top" wrapText="1"/>
    </xf>
    <xf numFmtId="0" fontId="13" fillId="24" borderId="22" xfId="0" applyFont="1" applyFill="1" applyBorder="1" applyAlignment="1">
      <alignment horizontal="justify" vertical="top" wrapText="1"/>
    </xf>
    <xf numFmtId="0" fontId="13" fillId="24" borderId="42" xfId="0" applyFont="1" applyFill="1" applyBorder="1" applyAlignment="1">
      <alignment horizontal="justify" vertical="top" wrapText="1"/>
    </xf>
    <xf numFmtId="0" fontId="13" fillId="24" borderId="20" xfId="0" applyFont="1" applyFill="1" applyBorder="1" applyAlignment="1">
      <alignment horizontal="justify" vertical="top" wrapText="1"/>
    </xf>
    <xf numFmtId="0" fontId="7" fillId="0" borderId="22" xfId="64" applyFont="1" applyFill="1" applyBorder="1" applyAlignment="1">
      <alignment vertical="top" wrapText="1"/>
    </xf>
    <xf numFmtId="0" fontId="7" fillId="0" borderId="42" xfId="64" applyFont="1" applyFill="1" applyBorder="1" applyAlignment="1">
      <alignment vertical="top" wrapText="1"/>
    </xf>
    <xf numFmtId="0" fontId="7" fillId="0" borderId="20" xfId="64" applyFont="1" applyFill="1" applyBorder="1" applyAlignment="1">
      <alignment vertical="top" wrapText="1"/>
    </xf>
    <xf numFmtId="0" fontId="16" fillId="0" borderId="0" xfId="66" applyFont="1" applyFill="1" applyBorder="1" applyAlignment="1">
      <alignment horizontal="left"/>
    </xf>
    <xf numFmtId="0" fontId="7" fillId="0" borderId="46" xfId="64" applyFont="1" applyFill="1" applyBorder="1" applyAlignment="1">
      <alignment horizontal="left" vertical="top" wrapText="1"/>
    </xf>
    <xf numFmtId="0" fontId="7" fillId="0" borderId="47" xfId="64" applyFont="1" applyFill="1" applyBorder="1" applyAlignment="1">
      <alignment horizontal="left" vertical="top" wrapText="1"/>
    </xf>
    <xf numFmtId="0" fontId="6" fillId="0" borderId="32" xfId="64" applyFont="1" applyFill="1" applyBorder="1" applyAlignment="1">
      <alignment horizontal="left" vertical="center"/>
    </xf>
    <xf numFmtId="0" fontId="5" fillId="0" borderId="0" xfId="0" applyFont="1" applyFill="1" applyBorder="1" applyAlignment="1">
      <alignment horizontal="center"/>
    </xf>
    <xf numFmtId="0" fontId="7" fillId="24" borderId="10" xfId="64" applyFont="1" applyFill="1" applyBorder="1" applyAlignment="1">
      <alignment horizontal="left" vertical="center" wrapText="1"/>
    </xf>
    <xf numFmtId="0" fontId="6" fillId="0" borderId="19" xfId="64" applyFont="1" applyFill="1" applyBorder="1" applyAlignment="1">
      <alignment vertical="center" wrapText="1"/>
    </xf>
    <xf numFmtId="0" fontId="7" fillId="0" borderId="18" xfId="64" applyFont="1" applyFill="1" applyBorder="1" applyAlignment="1">
      <alignment horizontal="center" vertical="center" wrapText="1"/>
    </xf>
    <xf numFmtId="0" fontId="8" fillId="0" borderId="55" xfId="64" applyFont="1" applyFill="1" applyBorder="1" applyAlignment="1">
      <alignment vertical="top" wrapText="1"/>
    </xf>
    <xf numFmtId="0" fontId="8" fillId="0" borderId="13" xfId="64" applyFont="1" applyFill="1" applyBorder="1" applyAlignment="1">
      <alignment vertical="top" wrapText="1"/>
    </xf>
    <xf numFmtId="0" fontId="8" fillId="0" borderId="23" xfId="64" applyFont="1" applyFill="1" applyBorder="1" applyAlignment="1">
      <alignment vertical="top" wrapText="1"/>
    </xf>
    <xf numFmtId="0" fontId="8" fillId="0" borderId="21" xfId="64" applyFont="1" applyFill="1" applyBorder="1" applyAlignment="1">
      <alignment vertical="top" wrapText="1"/>
    </xf>
    <xf numFmtId="0" fontId="8" fillId="0" borderId="13" xfId="66" applyFont="1" applyFill="1" applyBorder="1" applyAlignment="1">
      <alignment vertical="top" wrapText="1"/>
    </xf>
    <xf numFmtId="0" fontId="8" fillId="0" borderId="53" xfId="64" applyFont="1" applyFill="1" applyBorder="1" applyAlignment="1">
      <alignment vertical="top" wrapText="1"/>
    </xf>
    <xf numFmtId="0" fontId="8" fillId="0" borderId="15" xfId="66" applyFont="1" applyFill="1" applyBorder="1" applyAlignment="1">
      <alignment vertical="top" wrapText="1"/>
    </xf>
    <xf numFmtId="0" fontId="6" fillId="0" borderId="23" xfId="64" applyFont="1" applyFill="1" applyBorder="1" applyAlignment="1">
      <alignment vertical="top" wrapText="1"/>
    </xf>
    <xf numFmtId="0" fontId="6" fillId="0" borderId="21" xfId="66" applyFont="1" applyFill="1" applyBorder="1" applyAlignment="1">
      <alignment vertical="top" wrapText="1"/>
    </xf>
    <xf numFmtId="0" fontId="51" fillId="0" borderId="22" xfId="66" applyFont="1" applyFill="1" applyBorder="1" applyAlignment="1">
      <alignment horizontal="center" vertical="center" wrapText="1"/>
    </xf>
    <xf numFmtId="0" fontId="51" fillId="0" borderId="20" xfId="66" applyFont="1" applyFill="1" applyBorder="1" applyAlignment="1">
      <alignment horizontal="center" vertical="center" wrapText="1"/>
    </xf>
  </cellXfs>
  <cellStyles count="161">
    <cellStyle name="20% - Accent1 2" xfId="1"/>
    <cellStyle name="20% - Accent1 2 2" xfId="90"/>
    <cellStyle name="20% - Accent1 2_Propuneri de buget 2014-2016 (1)" xfId="91"/>
    <cellStyle name="20% - Accent1_50 08 tabel nr 1 (3)" xfId="2"/>
    <cellStyle name="20% - Accent2 2" xfId="3"/>
    <cellStyle name="20% - Accent2 2 2" xfId="92"/>
    <cellStyle name="20% - Accent2 2_Propuneri de buget 2014-2016 (1)" xfId="93"/>
    <cellStyle name="20% - Accent2_50 08 tabel nr 1 (3)" xfId="4"/>
    <cellStyle name="20% - Accent3 2" xfId="5"/>
    <cellStyle name="20% - Accent3 2 2" xfId="94"/>
    <cellStyle name="20% - Accent3 2_Propuneri de buget 2014-2016 (1)" xfId="95"/>
    <cellStyle name="20% - Accent3_50 08 tabel nr 1 (3)" xfId="6"/>
    <cellStyle name="20% - Accent4 2" xfId="7"/>
    <cellStyle name="20% - Accent4 2 2" xfId="96"/>
    <cellStyle name="20% - Accent4 2_Propuneri de buget 2014-2016 (1)" xfId="97"/>
    <cellStyle name="20% - Accent4_50 08 tabel nr 1 (3)" xfId="8"/>
    <cellStyle name="20% - Accent5 2" xfId="9"/>
    <cellStyle name="20% - Accent5 2 2" xfId="98"/>
    <cellStyle name="20% - Accent5 2_Propuneri de buget 2014-2016 (1)" xfId="99"/>
    <cellStyle name="20% - Accent5_50 08 tabel nr 1 (3)" xfId="10"/>
    <cellStyle name="20% - Accent6 2" xfId="11"/>
    <cellStyle name="20% - Accent6 2 2" xfId="100"/>
    <cellStyle name="20% - Accent6 2_Propuneri de buget 2014-2016 (1)" xfId="101"/>
    <cellStyle name="20% - Accent6_50 08 tabel nr 1 (3)" xfId="12"/>
    <cellStyle name="20% - Акцент1 2" xfId="102"/>
    <cellStyle name="20% - Акцент2 2" xfId="103"/>
    <cellStyle name="20% - Акцент3 2" xfId="104"/>
    <cellStyle name="20% - Акцент4 2" xfId="105"/>
    <cellStyle name="20% - Акцент5 2" xfId="106"/>
    <cellStyle name="20% - Акцент6 2" xfId="107"/>
    <cellStyle name="40% - Accent1 2" xfId="13"/>
    <cellStyle name="40% - Accent1 2 2" xfId="108"/>
    <cellStyle name="40% - Accent1 2_Propuneri de buget 2014-2016 (1)" xfId="109"/>
    <cellStyle name="40% - Accent1_50 08 tabel nr 1 (3)" xfId="14"/>
    <cellStyle name="40% - Accent2 2" xfId="15"/>
    <cellStyle name="40% - Accent2 2 2" xfId="110"/>
    <cellStyle name="40% - Accent2 2_Propuneri de buget 2014-2016 (1)" xfId="111"/>
    <cellStyle name="40% - Accent2_50 08 tabel nr 1 (3)" xfId="16"/>
    <cellStyle name="40% - Accent3 2" xfId="17"/>
    <cellStyle name="40% - Accent3 2 2" xfId="112"/>
    <cellStyle name="40% - Accent3 2_Propuneri de buget 2014-2016 (1)" xfId="113"/>
    <cellStyle name="40% - Accent3_50 08 tabel nr 1 (3)" xfId="18"/>
    <cellStyle name="40% - Accent4 2" xfId="19"/>
    <cellStyle name="40% - Accent4 2 2" xfId="114"/>
    <cellStyle name="40% - Accent4 2_Propuneri de buget 2014-2016 (1)" xfId="115"/>
    <cellStyle name="40% - Accent4_50 08 tabel nr 1 (3)" xfId="20"/>
    <cellStyle name="40% - Accent5 2" xfId="21"/>
    <cellStyle name="40% - Accent5 2 2" xfId="116"/>
    <cellStyle name="40% - Accent5 2_Propuneri de buget 2014-2016 (1)" xfId="117"/>
    <cellStyle name="40% - Accent5_50 08 tabel nr 1 (3)" xfId="22"/>
    <cellStyle name="40% - Accent6 2" xfId="23"/>
    <cellStyle name="40% - Accent6 2 2" xfId="118"/>
    <cellStyle name="40% - Accent6 2_Propuneri de buget 2014-2016 (1)" xfId="119"/>
    <cellStyle name="40% - Accent6_50 08 tabel nr 1 (3)" xfId="24"/>
    <cellStyle name="40% - Акцент1 2" xfId="120"/>
    <cellStyle name="40% - Акцент2 2" xfId="121"/>
    <cellStyle name="40% - Акцент3 2" xfId="122"/>
    <cellStyle name="40% - Акцент4 2" xfId="123"/>
    <cellStyle name="40% - Акцент5 2" xfId="124"/>
    <cellStyle name="40% - Акцент6 2" xfId="125"/>
    <cellStyle name="60% - Accent1 2" xfId="25"/>
    <cellStyle name="60% - Accent1_TABELUL 1 2015-ESTIMARI2016.2017" xfId="26"/>
    <cellStyle name="60% - Accent2 2" xfId="27"/>
    <cellStyle name="60% - Accent2_TABELUL 1 2015-ESTIMARI2016.2017" xfId="28"/>
    <cellStyle name="60% - Accent3 2" xfId="29"/>
    <cellStyle name="60% - Accent3_TABELUL 1 2015-ESTIMARI2016.2017" xfId="30"/>
    <cellStyle name="60% - Accent4 2" xfId="31"/>
    <cellStyle name="60% - Accent4_TABELUL 1 2015-ESTIMARI2016.2017" xfId="32"/>
    <cellStyle name="60% - Accent5 2" xfId="33"/>
    <cellStyle name="60% - Accent5_TABELUL 1 2015-ESTIMARI2016.2017" xfId="34"/>
    <cellStyle name="60% - Accent6 2" xfId="35"/>
    <cellStyle name="60% - Accent6_TABELUL 1 2015-ESTIMARI2016.2017" xfId="36"/>
    <cellStyle name="60% - Акцент1 2" xfId="126"/>
    <cellStyle name="60% - Акцент2 2" xfId="127"/>
    <cellStyle name="60% - Акцент3 2" xfId="128"/>
    <cellStyle name="60% - Акцент4 2" xfId="129"/>
    <cellStyle name="60% - Акцент5 2" xfId="130"/>
    <cellStyle name="60% - Акцент6 2" xfId="131"/>
    <cellStyle name="Accent1 2" xfId="37"/>
    <cellStyle name="Accent1_TABELUL 1 2015-ESTIMARI2016.2017" xfId="38"/>
    <cellStyle name="Accent2 2" xfId="39"/>
    <cellStyle name="Accent2_TABELUL 1 2015-ESTIMARI2016.2017" xfId="40"/>
    <cellStyle name="Accent3 2" xfId="41"/>
    <cellStyle name="Accent3_TABELUL 1 2015-ESTIMARI2016.2017" xfId="42"/>
    <cellStyle name="Accent4 2" xfId="43"/>
    <cellStyle name="Accent4_TABELUL 1 2015-ESTIMARI2016.2017" xfId="44"/>
    <cellStyle name="Accent5 2" xfId="45"/>
    <cellStyle name="Accent5_TABELUL 1 2015-ESTIMARI2016.2017" xfId="46"/>
    <cellStyle name="Accent6 2" xfId="47"/>
    <cellStyle name="Accent6_TABELUL 1 2015-ESTIMARI2016.2017" xfId="48"/>
    <cellStyle name="Bad" xfId="49"/>
    <cellStyle name="Calculation" xfId="50"/>
    <cellStyle name="Check Cell" xfId="51"/>
    <cellStyle name="Comma 2" xfId="52"/>
    <cellStyle name="Comma_Camera de Licentiere" xfId="53"/>
    <cellStyle name="Explanatory Text" xfId="54"/>
    <cellStyle name="Good" xfId="55"/>
    <cellStyle name="Heading 1" xfId="56"/>
    <cellStyle name="Heading 2" xfId="57"/>
    <cellStyle name="Heading 3" xfId="58"/>
    <cellStyle name="Heading 4" xfId="59"/>
    <cellStyle name="Input" xfId="60"/>
    <cellStyle name="Linked Cell" xfId="61"/>
    <cellStyle name="Monedă 2" xfId="62"/>
    <cellStyle name="Monedă 2 2" xfId="132"/>
    <cellStyle name="Neutral" xfId="63"/>
    <cellStyle name="Normal 2" xfId="64"/>
    <cellStyle name="Normal 2 2" xfId="65"/>
    <cellStyle name="Normal 3" xfId="66"/>
    <cellStyle name="Normal 3 2" xfId="67"/>
    <cellStyle name="Normal 3_58.05 corectat 04,09,2014" xfId="68"/>
    <cellStyle name="Normal 4" xfId="69"/>
    <cellStyle name="Normal 4 2" xfId="133"/>
    <cellStyle name="Normal 4_Propuneri de buget 2014-2016 (1)" xfId="134"/>
    <cellStyle name="Normal 5" xfId="70"/>
    <cellStyle name="Normal_5004" xfId="71"/>
    <cellStyle name="Normal_5005" xfId="72"/>
    <cellStyle name="Normal_Sheet1" xfId="73"/>
    <cellStyle name="Normal_tab1a-p1 (2)" xfId="88"/>
    <cellStyle name="Note" xfId="74"/>
    <cellStyle name="Output" xfId="75"/>
    <cellStyle name="Title" xfId="76"/>
    <cellStyle name="Total 2" xfId="77"/>
    <cellStyle name="Total_TABELUL 1 2015-ESTIMARI2016.2017" xfId="78"/>
    <cellStyle name="Virgulă 2" xfId="79"/>
    <cellStyle name="Virgulă 2 2" xfId="135"/>
    <cellStyle name="Warning Text" xfId="80"/>
    <cellStyle name="Акцент1 2" xfId="136"/>
    <cellStyle name="Акцент2 2" xfId="137"/>
    <cellStyle name="Акцент3 2" xfId="138"/>
    <cellStyle name="Акцент4 2" xfId="139"/>
    <cellStyle name="Акцент5 2" xfId="140"/>
    <cellStyle name="Акцент6 2" xfId="141"/>
    <cellStyle name="Ввод  2" xfId="142"/>
    <cellStyle name="Вывод 2" xfId="143"/>
    <cellStyle name="Вычисление 2" xfId="144"/>
    <cellStyle name="Заголовок 1 2" xfId="145"/>
    <cellStyle name="Заголовок 2 2" xfId="146"/>
    <cellStyle name="Заголовок 3 2" xfId="147"/>
    <cellStyle name="Заголовок 4 2" xfId="148"/>
    <cellStyle name="Итог 2" xfId="149"/>
    <cellStyle name="Контрольная ячейка 2" xfId="150"/>
    <cellStyle name="Название 2" xfId="151"/>
    <cellStyle name="Нейтральный 2" xfId="152"/>
    <cellStyle name="Обычный" xfId="0" builtinId="0"/>
    <cellStyle name="Обычный 2" xfId="81"/>
    <cellStyle name="Обычный 3" xfId="82"/>
    <cellStyle name="Обычный 3 2" xfId="160"/>
    <cellStyle name="Обычный 4" xfId="84"/>
    <cellStyle name="Обычный 4 2" xfId="85"/>
    <cellStyle name="Обычный 4 3" xfId="159"/>
    <cellStyle name="Обычный 5" xfId="86"/>
    <cellStyle name="Обычный 6" xfId="89"/>
    <cellStyle name="Обычный_TABELUL 1 2015-ESTIMARI2016.2017" xfId="83"/>
    <cellStyle name="Плохой 2" xfId="153"/>
    <cellStyle name="Пояснение 2" xfId="154"/>
    <cellStyle name="Примечание 2" xfId="155"/>
    <cellStyle name="Связанная ячейка 2" xfId="156"/>
    <cellStyle name="Текст предупреждения 2" xfId="157"/>
    <cellStyle name="Финансовый 2" xfId="87"/>
    <cellStyle name="Хороший 2" xfId="1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V125"/>
  <sheetViews>
    <sheetView topLeftCell="A7" zoomScale="80" zoomScaleNormal="80" workbookViewId="0">
      <selection activeCell="A85" sqref="A85:B85"/>
    </sheetView>
  </sheetViews>
  <sheetFormatPr defaultColWidth="9.140625" defaultRowHeight="15"/>
  <cols>
    <col min="1" max="1" width="18.42578125" style="575" customWidth="1"/>
    <col min="2" max="2" width="10.7109375" style="575" customWidth="1"/>
    <col min="3" max="3" width="6.7109375" style="575" customWidth="1"/>
    <col min="4" max="16384" width="9.140625" style="575"/>
  </cols>
  <sheetData>
    <row r="2" spans="1:22" ht="18.75">
      <c r="B2" s="963" t="s">
        <v>542</v>
      </c>
      <c r="C2" s="963"/>
      <c r="D2" s="963"/>
      <c r="E2" s="963"/>
      <c r="F2" s="963"/>
      <c r="G2" s="576"/>
      <c r="H2" s="576"/>
      <c r="I2" s="576"/>
      <c r="J2" s="576"/>
      <c r="K2" s="576"/>
      <c r="L2" s="576"/>
      <c r="M2" s="576"/>
      <c r="N2" s="576"/>
      <c r="O2" s="576"/>
      <c r="P2" s="576"/>
      <c r="Q2" s="576"/>
      <c r="R2" s="576"/>
      <c r="S2" s="964" t="s">
        <v>543</v>
      </c>
      <c r="T2" s="964"/>
      <c r="U2" s="964"/>
      <c r="V2" s="964"/>
    </row>
    <row r="3" spans="1:22">
      <c r="B3" s="965" t="s">
        <v>544</v>
      </c>
      <c r="C3" s="965"/>
      <c r="D3" s="965"/>
      <c r="E3" s="965"/>
      <c r="F3" s="965"/>
      <c r="G3" s="576"/>
      <c r="H3" s="576"/>
      <c r="I3" s="576"/>
      <c r="J3" s="576"/>
      <c r="K3" s="576"/>
      <c r="L3" s="576"/>
      <c r="M3" s="576"/>
      <c r="N3" s="576"/>
      <c r="O3" s="576"/>
      <c r="P3" s="576"/>
      <c r="Q3" s="576"/>
      <c r="R3" s="576"/>
      <c r="S3" s="966" t="s">
        <v>545</v>
      </c>
      <c r="T3" s="966"/>
      <c r="U3" s="966"/>
      <c r="V3" s="966"/>
    </row>
    <row r="4" spans="1:22" ht="25.5" customHeight="1">
      <c r="B4" s="967"/>
      <c r="C4" s="967"/>
      <c r="D4" s="967"/>
      <c r="E4" s="967"/>
      <c r="F4" s="967"/>
      <c r="G4" s="576"/>
      <c r="H4" s="576"/>
      <c r="I4" s="576"/>
      <c r="J4" s="576"/>
      <c r="K4" s="576"/>
      <c r="L4" s="576"/>
      <c r="M4" s="576"/>
      <c r="N4" s="576"/>
      <c r="O4" s="576"/>
      <c r="P4" s="576"/>
      <c r="Q4" s="576"/>
      <c r="R4" s="576"/>
      <c r="S4" s="966" t="s">
        <v>546</v>
      </c>
      <c r="T4" s="966"/>
      <c r="U4" s="966"/>
      <c r="V4" s="966"/>
    </row>
    <row r="5" spans="1:22" ht="17.25" customHeight="1">
      <c r="B5" s="976" t="s">
        <v>547</v>
      </c>
      <c r="C5" s="976"/>
      <c r="D5" s="976"/>
      <c r="E5" s="976"/>
      <c r="F5" s="976"/>
      <c r="G5" s="576"/>
      <c r="H5" s="576"/>
      <c r="I5" s="576"/>
      <c r="J5" s="576"/>
      <c r="K5" s="576"/>
      <c r="L5" s="576"/>
      <c r="M5" s="576"/>
      <c r="N5" s="576"/>
      <c r="O5" s="576"/>
      <c r="P5" s="576"/>
      <c r="Q5" s="576"/>
      <c r="R5" s="576"/>
      <c r="S5" s="966" t="s">
        <v>548</v>
      </c>
      <c r="T5" s="966"/>
      <c r="U5" s="966"/>
      <c r="V5" s="966"/>
    </row>
    <row r="6" spans="1:22" ht="24.6" customHeight="1">
      <c r="B6" s="576" t="s">
        <v>549</v>
      </c>
      <c r="C6" s="576"/>
      <c r="D6" s="576"/>
      <c r="E6" s="576"/>
      <c r="F6" s="576"/>
      <c r="G6" s="576"/>
      <c r="H6" s="576"/>
      <c r="I6" s="576"/>
      <c r="J6" s="576"/>
      <c r="K6" s="576"/>
      <c r="L6" s="576"/>
      <c r="M6" s="576"/>
      <c r="N6" s="576"/>
      <c r="O6" s="576"/>
      <c r="P6" s="576"/>
      <c r="Q6" s="576"/>
      <c r="R6" s="576"/>
      <c r="S6" s="576"/>
      <c r="T6" s="576"/>
      <c r="U6" s="576"/>
      <c r="V6" s="576"/>
    </row>
    <row r="7" spans="1:22" ht="27.6" customHeight="1">
      <c r="B7" s="977" t="s">
        <v>550</v>
      </c>
      <c r="C7" s="977"/>
      <c r="D7" s="977"/>
      <c r="E7" s="977"/>
      <c r="F7" s="977"/>
      <c r="G7" s="576"/>
      <c r="H7" s="576"/>
      <c r="I7" s="576"/>
      <c r="J7" s="576"/>
      <c r="K7" s="576"/>
      <c r="L7" s="576"/>
      <c r="M7" s="576"/>
      <c r="N7" s="576"/>
      <c r="O7" s="576"/>
      <c r="P7" s="576"/>
      <c r="Q7" s="576"/>
      <c r="R7" s="576"/>
      <c r="S7" s="576"/>
      <c r="T7" s="576"/>
      <c r="U7" s="576"/>
      <c r="V7" s="576"/>
    </row>
    <row r="8" spans="1:22" ht="15.75">
      <c r="A8" s="577"/>
      <c r="B8" s="577"/>
      <c r="C8" s="577"/>
      <c r="D8" s="577"/>
      <c r="E8" s="577"/>
      <c r="F8" s="577"/>
      <c r="G8" s="577"/>
      <c r="H8" s="577"/>
      <c r="I8" s="577"/>
      <c r="J8" s="577"/>
      <c r="K8" s="577"/>
      <c r="L8" s="577"/>
      <c r="M8" s="577"/>
      <c r="N8" s="577"/>
      <c r="O8" s="577"/>
      <c r="P8" s="577"/>
      <c r="Q8" s="577"/>
      <c r="R8" s="577"/>
      <c r="S8" s="577"/>
      <c r="T8" s="578"/>
      <c r="U8" s="578"/>
      <c r="V8" s="578"/>
    </row>
    <row r="9" spans="1:22" ht="20.25">
      <c r="A9" s="978" t="s">
        <v>551</v>
      </c>
      <c r="B9" s="978"/>
      <c r="C9" s="978"/>
      <c r="D9" s="978"/>
      <c r="E9" s="978"/>
      <c r="F9" s="978"/>
      <c r="G9" s="978"/>
      <c r="H9" s="978"/>
      <c r="I9" s="978"/>
      <c r="J9" s="978"/>
      <c r="K9" s="978"/>
      <c r="L9" s="978"/>
      <c r="M9" s="978"/>
      <c r="N9" s="978"/>
      <c r="O9" s="978"/>
      <c r="P9" s="978"/>
      <c r="Q9" s="978"/>
      <c r="R9" s="978"/>
      <c r="S9" s="978"/>
      <c r="T9" s="978"/>
      <c r="U9" s="978"/>
      <c r="V9" s="978"/>
    </row>
    <row r="10" spans="1:22" ht="15.75">
      <c r="A10" s="5"/>
      <c r="B10" s="5"/>
      <c r="C10" s="5"/>
      <c r="D10" s="5"/>
      <c r="E10" s="5"/>
      <c r="F10" s="5"/>
      <c r="G10" s="5"/>
      <c r="H10" s="577"/>
      <c r="I10" s="5"/>
      <c r="J10" s="577"/>
      <c r="K10" s="577"/>
      <c r="L10" s="577"/>
      <c r="M10" s="577"/>
      <c r="N10" s="577"/>
      <c r="O10" s="577"/>
      <c r="P10" s="577"/>
      <c r="Q10" s="6" t="s">
        <v>255</v>
      </c>
      <c r="R10" s="577"/>
      <c r="S10" s="577"/>
      <c r="T10" s="577"/>
      <c r="U10" s="577"/>
      <c r="V10" s="577"/>
    </row>
    <row r="11" spans="1:22">
      <c r="A11" s="968" t="s">
        <v>269</v>
      </c>
      <c r="B11" s="969"/>
      <c r="C11" s="973" t="s">
        <v>301</v>
      </c>
      <c r="D11" s="974"/>
      <c r="E11" s="974"/>
      <c r="F11" s="974"/>
      <c r="G11" s="974"/>
      <c r="H11" s="974"/>
      <c r="I11" s="974"/>
      <c r="J11" s="974"/>
      <c r="K11" s="974"/>
      <c r="L11" s="974"/>
      <c r="M11" s="974"/>
      <c r="N11" s="974"/>
      <c r="O11" s="974"/>
      <c r="P11" s="975"/>
      <c r="Q11" s="579">
        <v>121</v>
      </c>
      <c r="R11" s="580"/>
      <c r="S11" s="580"/>
      <c r="T11" s="580"/>
      <c r="U11" s="580"/>
      <c r="V11" s="580"/>
    </row>
    <row r="12" spans="1:22">
      <c r="A12" s="968" t="s">
        <v>295</v>
      </c>
      <c r="B12" s="969"/>
      <c r="C12" s="970"/>
      <c r="D12" s="971"/>
      <c r="E12" s="971"/>
      <c r="F12" s="971"/>
      <c r="G12" s="971"/>
      <c r="H12" s="971"/>
      <c r="I12" s="971"/>
      <c r="J12" s="971"/>
      <c r="K12" s="971"/>
      <c r="L12" s="971"/>
      <c r="M12" s="971"/>
      <c r="N12" s="971"/>
      <c r="O12" s="971"/>
      <c r="P12" s="972"/>
      <c r="Q12" s="581"/>
      <c r="R12" s="580"/>
      <c r="S12" s="580"/>
      <c r="T12" s="580"/>
      <c r="U12" s="580"/>
      <c r="V12" s="580"/>
    </row>
    <row r="13" spans="1:22">
      <c r="A13" s="968" t="s">
        <v>287</v>
      </c>
      <c r="B13" s="969"/>
      <c r="C13" s="973" t="s">
        <v>302</v>
      </c>
      <c r="D13" s="974"/>
      <c r="E13" s="974"/>
      <c r="F13" s="974"/>
      <c r="G13" s="974"/>
      <c r="H13" s="974"/>
      <c r="I13" s="974"/>
      <c r="J13" s="974"/>
      <c r="K13" s="974"/>
      <c r="L13" s="974"/>
      <c r="M13" s="974"/>
      <c r="N13" s="974"/>
      <c r="O13" s="974"/>
      <c r="P13" s="975"/>
      <c r="Q13" s="582" t="s">
        <v>303</v>
      </c>
      <c r="R13" s="580"/>
      <c r="S13" s="580"/>
      <c r="T13" s="580"/>
      <c r="U13" s="580"/>
      <c r="V13" s="580"/>
    </row>
    <row r="14" spans="1:22">
      <c r="A14" s="968" t="s">
        <v>288</v>
      </c>
      <c r="B14" s="969"/>
      <c r="C14" s="973" t="s">
        <v>304</v>
      </c>
      <c r="D14" s="974"/>
      <c r="E14" s="974"/>
      <c r="F14" s="974"/>
      <c r="G14" s="974"/>
      <c r="H14" s="974"/>
      <c r="I14" s="974"/>
      <c r="J14" s="974"/>
      <c r="K14" s="974"/>
      <c r="L14" s="974"/>
      <c r="M14" s="974"/>
      <c r="N14" s="974"/>
      <c r="O14" s="974"/>
      <c r="P14" s="975"/>
      <c r="Q14" s="582" t="s">
        <v>305</v>
      </c>
      <c r="R14" s="580"/>
      <c r="S14" s="580"/>
      <c r="T14" s="580"/>
      <c r="U14" s="580"/>
      <c r="V14" s="580"/>
    </row>
    <row r="15" spans="1:22">
      <c r="A15" s="985" t="s">
        <v>248</v>
      </c>
      <c r="B15" s="985"/>
      <c r="C15" s="973" t="s">
        <v>306</v>
      </c>
      <c r="D15" s="974"/>
      <c r="E15" s="974"/>
      <c r="F15" s="974"/>
      <c r="G15" s="974"/>
      <c r="H15" s="974"/>
      <c r="I15" s="974"/>
      <c r="J15" s="974"/>
      <c r="K15" s="974"/>
      <c r="L15" s="974"/>
      <c r="M15" s="974"/>
      <c r="N15" s="974"/>
      <c r="O15" s="974"/>
      <c r="P15" s="975"/>
      <c r="Q15" s="582" t="s">
        <v>307</v>
      </c>
      <c r="R15" s="580"/>
      <c r="S15" s="580"/>
      <c r="T15" s="580"/>
      <c r="U15" s="580"/>
      <c r="V15" s="580"/>
    </row>
    <row r="16" spans="1:22">
      <c r="A16" s="985" t="s">
        <v>249</v>
      </c>
      <c r="B16" s="985"/>
      <c r="C16" s="973" t="s">
        <v>308</v>
      </c>
      <c r="D16" s="974"/>
      <c r="E16" s="974"/>
      <c r="F16" s="974"/>
      <c r="G16" s="974"/>
      <c r="H16" s="974"/>
      <c r="I16" s="974"/>
      <c r="J16" s="974"/>
      <c r="K16" s="974"/>
      <c r="L16" s="974"/>
      <c r="M16" s="974"/>
      <c r="N16" s="974"/>
      <c r="O16" s="974"/>
      <c r="P16" s="975"/>
      <c r="Q16" s="582" t="s">
        <v>303</v>
      </c>
      <c r="R16" s="583"/>
      <c r="S16" s="583"/>
      <c r="T16" s="583"/>
      <c r="U16" s="583"/>
      <c r="V16" s="583"/>
    </row>
    <row r="17" spans="1:22">
      <c r="A17" s="986" t="s">
        <v>291</v>
      </c>
      <c r="B17" s="986"/>
      <c r="C17" s="986"/>
      <c r="D17" s="986"/>
      <c r="E17" s="986"/>
      <c r="F17" s="986"/>
      <c r="G17" s="986"/>
      <c r="H17" s="986"/>
      <c r="I17" s="986"/>
      <c r="J17" s="986"/>
      <c r="K17" s="986"/>
      <c r="L17" s="986"/>
      <c r="M17" s="986"/>
      <c r="N17" s="986"/>
      <c r="O17" s="986"/>
      <c r="P17" s="986"/>
      <c r="Q17" s="986"/>
      <c r="R17" s="986"/>
      <c r="S17" s="986"/>
      <c r="T17" s="986"/>
      <c r="U17" s="986"/>
      <c r="V17" s="986"/>
    </row>
    <row r="18" spans="1:22" ht="16.5" customHeight="1">
      <c r="A18" s="979" t="s">
        <v>250</v>
      </c>
      <c r="B18" s="979"/>
      <c r="C18" s="987" t="s">
        <v>239</v>
      </c>
      <c r="D18" s="987"/>
      <c r="E18" s="987"/>
      <c r="F18" s="987"/>
      <c r="G18" s="987"/>
      <c r="H18" s="987"/>
      <c r="I18" s="987"/>
      <c r="J18" s="987"/>
      <c r="K18" s="987"/>
      <c r="L18" s="987"/>
      <c r="M18" s="987"/>
      <c r="N18" s="987"/>
      <c r="O18" s="987"/>
      <c r="P18" s="987"/>
      <c r="Q18" s="987"/>
      <c r="R18" s="987"/>
      <c r="S18" s="987"/>
      <c r="T18" s="987"/>
      <c r="U18" s="987"/>
      <c r="V18" s="987"/>
    </row>
    <row r="19" spans="1:22" ht="48.75" customHeight="1">
      <c r="A19" s="979" t="s">
        <v>264</v>
      </c>
      <c r="B19" s="979"/>
      <c r="C19" s="980" t="s">
        <v>309</v>
      </c>
      <c r="D19" s="980"/>
      <c r="E19" s="980"/>
      <c r="F19" s="980"/>
      <c r="G19" s="980"/>
      <c r="H19" s="980"/>
      <c r="I19" s="980"/>
      <c r="J19" s="980"/>
      <c r="K19" s="980"/>
      <c r="L19" s="980"/>
      <c r="M19" s="980"/>
      <c r="N19" s="980"/>
      <c r="O19" s="980"/>
      <c r="P19" s="980"/>
      <c r="Q19" s="980"/>
      <c r="R19" s="980"/>
      <c r="S19" s="980"/>
      <c r="T19" s="980"/>
      <c r="U19" s="980"/>
      <c r="V19" s="980"/>
    </row>
    <row r="20" spans="1:22" ht="48.75" customHeight="1">
      <c r="A20" s="979" t="s">
        <v>296</v>
      </c>
      <c r="B20" s="979"/>
      <c r="C20" s="980" t="s">
        <v>310</v>
      </c>
      <c r="D20" s="980"/>
      <c r="E20" s="980"/>
      <c r="F20" s="980"/>
      <c r="G20" s="980"/>
      <c r="H20" s="980"/>
      <c r="I20" s="980"/>
      <c r="J20" s="980"/>
      <c r="K20" s="980"/>
      <c r="L20" s="980"/>
      <c r="M20" s="980"/>
      <c r="N20" s="980"/>
      <c r="O20" s="980"/>
      <c r="P20" s="980"/>
      <c r="Q20" s="980"/>
      <c r="R20" s="980"/>
      <c r="S20" s="980"/>
      <c r="T20" s="980"/>
      <c r="U20" s="980"/>
      <c r="V20" s="980"/>
    </row>
    <row r="21" spans="1:22">
      <c r="A21" s="981" t="s">
        <v>292</v>
      </c>
      <c r="B21" s="983" t="s">
        <v>254</v>
      </c>
      <c r="C21" s="983"/>
      <c r="D21" s="983"/>
      <c r="E21" s="983"/>
      <c r="F21" s="983"/>
      <c r="G21" s="983"/>
      <c r="H21" s="983"/>
      <c r="I21" s="983"/>
      <c r="J21" s="983"/>
      <c r="K21" s="983"/>
      <c r="L21" s="983"/>
      <c r="M21" s="983"/>
      <c r="N21" s="983"/>
      <c r="O21" s="983"/>
      <c r="P21" s="983" t="s">
        <v>255</v>
      </c>
      <c r="Q21" s="983" t="s">
        <v>271</v>
      </c>
      <c r="R21" s="584">
        <v>2013</v>
      </c>
      <c r="S21" s="584">
        <v>2014</v>
      </c>
      <c r="T21" s="584">
        <v>2015</v>
      </c>
      <c r="U21" s="584">
        <v>2016</v>
      </c>
      <c r="V21" s="584">
        <v>2017</v>
      </c>
    </row>
    <row r="22" spans="1:22" ht="36.75" customHeight="1">
      <c r="A22" s="982"/>
      <c r="B22" s="983"/>
      <c r="C22" s="983"/>
      <c r="D22" s="983"/>
      <c r="E22" s="983"/>
      <c r="F22" s="983"/>
      <c r="G22" s="983"/>
      <c r="H22" s="983"/>
      <c r="I22" s="983"/>
      <c r="J22" s="983"/>
      <c r="K22" s="983"/>
      <c r="L22" s="983"/>
      <c r="M22" s="983"/>
      <c r="N22" s="983"/>
      <c r="O22" s="983"/>
      <c r="P22" s="984"/>
      <c r="Q22" s="984"/>
      <c r="R22" s="584" t="s">
        <v>268</v>
      </c>
      <c r="S22" s="584" t="s">
        <v>267</v>
      </c>
      <c r="T22" s="584" t="s">
        <v>267</v>
      </c>
      <c r="U22" s="584" t="s">
        <v>266</v>
      </c>
      <c r="V22" s="584" t="s">
        <v>266</v>
      </c>
    </row>
    <row r="23" spans="1:22">
      <c r="A23" s="979" t="s">
        <v>251</v>
      </c>
      <c r="B23" s="988" t="s">
        <v>311</v>
      </c>
      <c r="C23" s="988"/>
      <c r="D23" s="988"/>
      <c r="E23" s="988"/>
      <c r="F23" s="988"/>
      <c r="G23" s="988"/>
      <c r="H23" s="988"/>
      <c r="I23" s="988"/>
      <c r="J23" s="988"/>
      <c r="K23" s="988"/>
      <c r="L23" s="988"/>
      <c r="M23" s="988"/>
      <c r="N23" s="988"/>
      <c r="O23" s="988"/>
      <c r="P23" s="585" t="s">
        <v>313</v>
      </c>
      <c r="Q23" s="585" t="s">
        <v>315</v>
      </c>
      <c r="R23" s="586"/>
      <c r="S23" s="587">
        <v>90</v>
      </c>
      <c r="T23" s="587">
        <v>90</v>
      </c>
      <c r="U23" s="587">
        <v>90</v>
      </c>
      <c r="V23" s="588">
        <v>90</v>
      </c>
    </row>
    <row r="24" spans="1:22">
      <c r="A24" s="979"/>
      <c r="B24" s="988" t="s">
        <v>312</v>
      </c>
      <c r="C24" s="988"/>
      <c r="D24" s="988"/>
      <c r="E24" s="988"/>
      <c r="F24" s="988"/>
      <c r="G24" s="988"/>
      <c r="H24" s="988"/>
      <c r="I24" s="988"/>
      <c r="J24" s="988"/>
      <c r="K24" s="988"/>
      <c r="L24" s="988"/>
      <c r="M24" s="988"/>
      <c r="N24" s="988"/>
      <c r="O24" s="988"/>
      <c r="P24" s="585" t="s">
        <v>314</v>
      </c>
      <c r="Q24" s="585" t="s">
        <v>315</v>
      </c>
      <c r="R24" s="586"/>
      <c r="S24" s="587">
        <v>90</v>
      </c>
      <c r="T24" s="587">
        <v>90</v>
      </c>
      <c r="U24" s="587">
        <v>90</v>
      </c>
      <c r="V24" s="588">
        <v>90</v>
      </c>
    </row>
    <row r="25" spans="1:22">
      <c r="A25" s="979" t="s">
        <v>252</v>
      </c>
      <c r="B25" s="979" t="s">
        <v>316</v>
      </c>
      <c r="C25" s="979"/>
      <c r="D25" s="979"/>
      <c r="E25" s="979"/>
      <c r="F25" s="979"/>
      <c r="G25" s="979"/>
      <c r="H25" s="979"/>
      <c r="I25" s="979"/>
      <c r="J25" s="979"/>
      <c r="K25" s="979"/>
      <c r="L25" s="979"/>
      <c r="M25" s="979"/>
      <c r="N25" s="979"/>
      <c r="O25" s="979"/>
      <c r="P25" s="585" t="s">
        <v>325</v>
      </c>
      <c r="Q25" s="585" t="s">
        <v>334</v>
      </c>
      <c r="R25" s="589">
        <v>16</v>
      </c>
      <c r="S25" s="587">
        <v>20</v>
      </c>
      <c r="T25" s="587">
        <v>20</v>
      </c>
      <c r="U25" s="587">
        <v>20</v>
      </c>
      <c r="V25" s="588">
        <v>20</v>
      </c>
    </row>
    <row r="26" spans="1:22">
      <c r="A26" s="979"/>
      <c r="B26" s="979" t="s">
        <v>317</v>
      </c>
      <c r="C26" s="979"/>
      <c r="D26" s="979"/>
      <c r="E26" s="979"/>
      <c r="F26" s="979"/>
      <c r="G26" s="979"/>
      <c r="H26" s="979"/>
      <c r="I26" s="979"/>
      <c r="J26" s="979"/>
      <c r="K26" s="979"/>
      <c r="L26" s="979"/>
      <c r="M26" s="979"/>
      <c r="N26" s="979"/>
      <c r="O26" s="979"/>
      <c r="P26" s="585" t="s">
        <v>326</v>
      </c>
      <c r="Q26" s="585" t="s">
        <v>334</v>
      </c>
      <c r="R26" s="586">
        <v>82</v>
      </c>
      <c r="S26" s="587">
        <v>65</v>
      </c>
      <c r="T26" s="590">
        <v>70</v>
      </c>
      <c r="U26" s="590">
        <v>70</v>
      </c>
      <c r="V26" s="591">
        <v>70</v>
      </c>
    </row>
    <row r="27" spans="1:22">
      <c r="A27" s="979"/>
      <c r="B27" s="979" t="s">
        <v>318</v>
      </c>
      <c r="C27" s="979"/>
      <c r="D27" s="979"/>
      <c r="E27" s="979"/>
      <c r="F27" s="979"/>
      <c r="G27" s="979"/>
      <c r="H27" s="979"/>
      <c r="I27" s="979"/>
      <c r="J27" s="979"/>
      <c r="K27" s="979"/>
      <c r="L27" s="979"/>
      <c r="M27" s="979"/>
      <c r="N27" s="979"/>
      <c r="O27" s="979"/>
      <c r="P27" s="585" t="s">
        <v>327</v>
      </c>
      <c r="Q27" s="585" t="s">
        <v>334</v>
      </c>
      <c r="R27" s="586">
        <v>23</v>
      </c>
      <c r="S27" s="587">
        <v>20</v>
      </c>
      <c r="T27" s="590">
        <v>20</v>
      </c>
      <c r="U27" s="590">
        <v>20</v>
      </c>
      <c r="V27" s="591">
        <v>20</v>
      </c>
    </row>
    <row r="28" spans="1:22">
      <c r="A28" s="979"/>
      <c r="B28" s="979" t="s">
        <v>319</v>
      </c>
      <c r="C28" s="979"/>
      <c r="D28" s="979"/>
      <c r="E28" s="979"/>
      <c r="F28" s="979"/>
      <c r="G28" s="979"/>
      <c r="H28" s="979"/>
      <c r="I28" s="979"/>
      <c r="J28" s="979"/>
      <c r="K28" s="979"/>
      <c r="L28" s="979"/>
      <c r="M28" s="979"/>
      <c r="N28" s="979"/>
      <c r="O28" s="979"/>
      <c r="P28" s="585" t="s">
        <v>328</v>
      </c>
      <c r="Q28" s="585" t="s">
        <v>334</v>
      </c>
      <c r="R28" s="586">
        <v>59</v>
      </c>
      <c r="S28" s="587">
        <v>45</v>
      </c>
      <c r="T28" s="590">
        <v>50</v>
      </c>
      <c r="U28" s="590">
        <v>50</v>
      </c>
      <c r="V28" s="591">
        <v>50</v>
      </c>
    </row>
    <row r="29" spans="1:22">
      <c r="A29" s="979"/>
      <c r="B29" s="979" t="s">
        <v>320</v>
      </c>
      <c r="C29" s="979"/>
      <c r="D29" s="979"/>
      <c r="E29" s="979"/>
      <c r="F29" s="979"/>
      <c r="G29" s="979"/>
      <c r="H29" s="979"/>
      <c r="I29" s="979"/>
      <c r="J29" s="979"/>
      <c r="K29" s="979"/>
      <c r="L29" s="979"/>
      <c r="M29" s="979"/>
      <c r="N29" s="979"/>
      <c r="O29" s="979"/>
      <c r="P29" s="585" t="s">
        <v>329</v>
      </c>
      <c r="Q29" s="585" t="s">
        <v>334</v>
      </c>
      <c r="R29" s="587">
        <v>4</v>
      </c>
      <c r="S29" s="587">
        <v>4</v>
      </c>
      <c r="T29" s="587">
        <v>4</v>
      </c>
      <c r="U29" s="587">
        <v>4</v>
      </c>
      <c r="V29" s="588">
        <v>4</v>
      </c>
    </row>
    <row r="30" spans="1:22">
      <c r="A30" s="979"/>
      <c r="B30" s="979" t="s">
        <v>321</v>
      </c>
      <c r="C30" s="979"/>
      <c r="D30" s="979"/>
      <c r="E30" s="979"/>
      <c r="F30" s="979"/>
      <c r="G30" s="979"/>
      <c r="H30" s="979"/>
      <c r="I30" s="979"/>
      <c r="J30" s="979"/>
      <c r="K30" s="979"/>
      <c r="L30" s="979"/>
      <c r="M30" s="979"/>
      <c r="N30" s="979"/>
      <c r="O30" s="979"/>
      <c r="P30" s="585" t="s">
        <v>330</v>
      </c>
      <c r="Q30" s="585" t="s">
        <v>334</v>
      </c>
      <c r="R30" s="587">
        <v>6</v>
      </c>
      <c r="S30" s="587">
        <v>6</v>
      </c>
      <c r="T30" s="587">
        <v>6</v>
      </c>
      <c r="U30" s="587">
        <v>6</v>
      </c>
      <c r="V30" s="588">
        <v>6</v>
      </c>
    </row>
    <row r="31" spans="1:22">
      <c r="A31" s="979"/>
      <c r="B31" s="979" t="s">
        <v>322</v>
      </c>
      <c r="C31" s="979"/>
      <c r="D31" s="979"/>
      <c r="E31" s="979"/>
      <c r="F31" s="979"/>
      <c r="G31" s="979"/>
      <c r="H31" s="979"/>
      <c r="I31" s="979"/>
      <c r="J31" s="979"/>
      <c r="K31" s="979"/>
      <c r="L31" s="979"/>
      <c r="M31" s="979"/>
      <c r="N31" s="979"/>
      <c r="O31" s="979"/>
      <c r="P31" s="585" t="s">
        <v>331</v>
      </c>
      <c r="Q31" s="585" t="s">
        <v>334</v>
      </c>
      <c r="R31" s="586">
        <v>73</v>
      </c>
      <c r="S31" s="587">
        <v>100</v>
      </c>
      <c r="T31" s="590">
        <v>100</v>
      </c>
      <c r="U31" s="590">
        <v>100</v>
      </c>
      <c r="V31" s="591">
        <v>100</v>
      </c>
    </row>
    <row r="32" spans="1:22">
      <c r="A32" s="988" t="s">
        <v>270</v>
      </c>
      <c r="B32" s="988" t="s">
        <v>324</v>
      </c>
      <c r="C32" s="988"/>
      <c r="D32" s="988"/>
      <c r="E32" s="988"/>
      <c r="F32" s="988"/>
      <c r="G32" s="988"/>
      <c r="H32" s="988"/>
      <c r="I32" s="988"/>
      <c r="J32" s="988"/>
      <c r="K32" s="988"/>
      <c r="L32" s="988"/>
      <c r="M32" s="988"/>
      <c r="N32" s="988"/>
      <c r="O32" s="988"/>
      <c r="P32" s="585" t="s">
        <v>332</v>
      </c>
      <c r="Q32" s="585" t="s">
        <v>315</v>
      </c>
      <c r="R32" s="592">
        <v>8.6999999999999993</v>
      </c>
      <c r="S32" s="587">
        <v>10</v>
      </c>
      <c r="T32" s="587">
        <v>10</v>
      </c>
      <c r="U32" s="587">
        <v>10</v>
      </c>
      <c r="V32" s="588">
        <v>10</v>
      </c>
    </row>
    <row r="33" spans="1:22">
      <c r="A33" s="988"/>
      <c r="B33" s="988" t="s">
        <v>323</v>
      </c>
      <c r="C33" s="988"/>
      <c r="D33" s="988"/>
      <c r="E33" s="988"/>
      <c r="F33" s="988"/>
      <c r="G33" s="988"/>
      <c r="H33" s="988"/>
      <c r="I33" s="988"/>
      <c r="J33" s="988"/>
      <c r="K33" s="988"/>
      <c r="L33" s="988"/>
      <c r="M33" s="988"/>
      <c r="N33" s="988"/>
      <c r="O33" s="988"/>
      <c r="P33" s="585" t="s">
        <v>333</v>
      </c>
      <c r="Q33" s="585" t="s">
        <v>315</v>
      </c>
      <c r="R33" s="589">
        <v>67.8</v>
      </c>
      <c r="S33" s="587">
        <v>90</v>
      </c>
      <c r="T33" s="587">
        <v>90</v>
      </c>
      <c r="U33" s="587">
        <v>90</v>
      </c>
      <c r="V33" s="588">
        <v>90</v>
      </c>
    </row>
    <row r="34" spans="1:22" ht="15.75">
      <c r="A34" s="999" t="s">
        <v>273</v>
      </c>
      <c r="B34" s="999"/>
      <c r="C34" s="46"/>
      <c r="D34" s="46"/>
      <c r="E34" s="46"/>
      <c r="F34" s="46"/>
      <c r="G34" s="104"/>
      <c r="H34" s="104"/>
      <c r="I34" s="104"/>
      <c r="J34" s="104"/>
      <c r="K34" s="104"/>
      <c r="L34" s="104"/>
      <c r="M34" s="104"/>
      <c r="N34" s="104"/>
      <c r="O34" s="104"/>
      <c r="P34" s="46"/>
      <c r="Q34" s="46"/>
      <c r="R34" s="46"/>
      <c r="S34" s="46"/>
      <c r="T34" s="46"/>
      <c r="U34" s="46"/>
      <c r="V34" s="46" t="s">
        <v>256</v>
      </c>
    </row>
    <row r="35" spans="1:22" ht="31.5">
      <c r="A35" s="989" t="s">
        <v>254</v>
      </c>
      <c r="B35" s="989"/>
      <c r="C35" s="989" t="s">
        <v>255</v>
      </c>
      <c r="D35" s="989"/>
      <c r="E35" s="1000"/>
      <c r="F35" s="989" t="s">
        <v>20</v>
      </c>
      <c r="G35" s="989"/>
      <c r="H35" s="989"/>
      <c r="I35" s="989"/>
      <c r="J35" s="989"/>
      <c r="K35" s="989" t="s">
        <v>552</v>
      </c>
      <c r="L35" s="989"/>
      <c r="M35" s="989"/>
      <c r="N35" s="989"/>
      <c r="O35" s="989"/>
      <c r="P35" s="989" t="s">
        <v>553</v>
      </c>
      <c r="Q35" s="989"/>
      <c r="R35" s="989"/>
      <c r="S35" s="989"/>
      <c r="T35" s="989"/>
      <c r="U35" s="570" t="s">
        <v>265</v>
      </c>
      <c r="V35" s="570" t="s">
        <v>300</v>
      </c>
    </row>
    <row r="36" spans="1:22" ht="63">
      <c r="A36" s="1000"/>
      <c r="B36" s="1000"/>
      <c r="C36" s="570" t="s">
        <v>257</v>
      </c>
      <c r="D36" s="570" t="s">
        <v>277</v>
      </c>
      <c r="E36" s="570" t="s">
        <v>278</v>
      </c>
      <c r="F36" s="570" t="s">
        <v>253</v>
      </c>
      <c r="G36" s="570" t="s">
        <v>260</v>
      </c>
      <c r="H36" s="570" t="s">
        <v>261</v>
      </c>
      <c r="I36" s="570" t="s">
        <v>262</v>
      </c>
      <c r="J36" s="570" t="s">
        <v>263</v>
      </c>
      <c r="K36" s="570" t="s">
        <v>253</v>
      </c>
      <c r="L36" s="570" t="s">
        <v>260</v>
      </c>
      <c r="M36" s="570" t="s">
        <v>261</v>
      </c>
      <c r="N36" s="570" t="s">
        <v>262</v>
      </c>
      <c r="O36" s="570" t="s">
        <v>263</v>
      </c>
      <c r="P36" s="570" t="s">
        <v>253</v>
      </c>
      <c r="Q36" s="570" t="s">
        <v>260</v>
      </c>
      <c r="R36" s="570" t="s">
        <v>261</v>
      </c>
      <c r="S36" s="570" t="s">
        <v>262</v>
      </c>
      <c r="T36" s="570" t="s">
        <v>263</v>
      </c>
      <c r="U36" s="570" t="s">
        <v>253</v>
      </c>
      <c r="V36" s="570" t="s">
        <v>253</v>
      </c>
    </row>
    <row r="37" spans="1:22">
      <c r="A37" s="990">
        <v>1</v>
      </c>
      <c r="B37" s="990"/>
      <c r="C37" s="571">
        <v>2</v>
      </c>
      <c r="D37" s="571">
        <v>3</v>
      </c>
      <c r="E37" s="571">
        <v>4</v>
      </c>
      <c r="F37" s="571">
        <v>5</v>
      </c>
      <c r="G37" s="571">
        <v>6</v>
      </c>
      <c r="H37" s="571">
        <v>7</v>
      </c>
      <c r="I37" s="571">
        <v>8</v>
      </c>
      <c r="J37" s="571">
        <v>9</v>
      </c>
      <c r="K37" s="571">
        <v>10</v>
      </c>
      <c r="L37" s="571">
        <v>11</v>
      </c>
      <c r="M37" s="571">
        <v>12</v>
      </c>
      <c r="N37" s="571">
        <v>13</v>
      </c>
      <c r="O37" s="571">
        <v>14</v>
      </c>
      <c r="P37" s="571">
        <v>15</v>
      </c>
      <c r="Q37" s="571">
        <v>16</v>
      </c>
      <c r="R37" s="571">
        <v>17</v>
      </c>
      <c r="S37" s="571">
        <v>18</v>
      </c>
      <c r="T37" s="571">
        <v>19</v>
      </c>
      <c r="U37" s="571">
        <v>20</v>
      </c>
      <c r="V37" s="571">
        <v>21</v>
      </c>
    </row>
    <row r="38" spans="1:22" ht="15.75">
      <c r="A38" s="991" t="s">
        <v>279</v>
      </c>
      <c r="B38" s="992"/>
      <c r="C38" s="105"/>
      <c r="D38" s="21"/>
      <c r="E38" s="21"/>
      <c r="F38" s="105">
        <v>18251.2</v>
      </c>
      <c r="G38" s="105">
        <v>18251.2</v>
      </c>
      <c r="H38" s="105"/>
      <c r="I38" s="105"/>
      <c r="J38" s="105"/>
      <c r="K38" s="106">
        <v>18261.5</v>
      </c>
      <c r="L38" s="106">
        <v>18261.5</v>
      </c>
      <c r="M38" s="106"/>
      <c r="N38" s="106"/>
      <c r="O38" s="106"/>
      <c r="P38" s="107">
        <v>18895.099999999999</v>
      </c>
      <c r="Q38" s="107">
        <v>18895.099999999999</v>
      </c>
      <c r="R38" s="106"/>
      <c r="S38" s="106"/>
      <c r="T38" s="106"/>
      <c r="U38" s="107">
        <v>21236.7</v>
      </c>
      <c r="V38" s="108">
        <v>22411.1</v>
      </c>
    </row>
    <row r="39" spans="1:22">
      <c r="A39" s="993" t="s">
        <v>272</v>
      </c>
      <c r="B39" s="994"/>
      <c r="C39" s="593"/>
      <c r="D39" s="594"/>
      <c r="E39" s="594"/>
      <c r="F39" s="595">
        <v>18251.2</v>
      </c>
      <c r="G39" s="595">
        <v>18251.2</v>
      </c>
      <c r="H39" s="593"/>
      <c r="I39" s="593"/>
      <c r="J39" s="593"/>
      <c r="K39" s="596">
        <v>18261.5</v>
      </c>
      <c r="L39" s="596">
        <v>18261.5</v>
      </c>
      <c r="M39" s="597"/>
      <c r="N39" s="597"/>
      <c r="O39" s="597"/>
      <c r="P39" s="596">
        <v>18895.099999999999</v>
      </c>
      <c r="Q39" s="596">
        <v>18895.099999999999</v>
      </c>
      <c r="R39" s="597"/>
      <c r="S39" s="597"/>
      <c r="T39" s="597"/>
      <c r="U39" s="596">
        <v>21236.7</v>
      </c>
      <c r="V39" s="598">
        <v>22411.1</v>
      </c>
    </row>
    <row r="40" spans="1:22">
      <c r="A40" s="995" t="s">
        <v>289</v>
      </c>
      <c r="B40" s="996"/>
      <c r="C40" s="593"/>
      <c r="D40" s="594"/>
      <c r="E40" s="594"/>
      <c r="F40" s="593"/>
      <c r="G40" s="593"/>
      <c r="H40" s="593"/>
      <c r="I40" s="593"/>
      <c r="J40" s="593"/>
      <c r="K40" s="597"/>
      <c r="L40" s="597"/>
      <c r="M40" s="597"/>
      <c r="N40" s="597"/>
      <c r="O40" s="597"/>
      <c r="P40" s="597"/>
      <c r="Q40" s="597"/>
      <c r="R40" s="597"/>
      <c r="S40" s="597"/>
      <c r="T40" s="597"/>
      <c r="U40" s="597"/>
      <c r="V40" s="599"/>
    </row>
    <row r="41" spans="1:22">
      <c r="A41" s="997"/>
      <c r="B41" s="998"/>
      <c r="C41" s="593"/>
      <c r="D41" s="594"/>
      <c r="E41" s="594"/>
      <c r="F41" s="593"/>
      <c r="G41" s="593"/>
      <c r="H41" s="593"/>
      <c r="I41" s="593"/>
      <c r="J41" s="593"/>
      <c r="K41" s="597"/>
      <c r="L41" s="597"/>
      <c r="M41" s="597"/>
      <c r="N41" s="597"/>
      <c r="O41" s="597"/>
      <c r="P41" s="597"/>
      <c r="Q41" s="597"/>
      <c r="R41" s="597"/>
      <c r="S41" s="597"/>
      <c r="T41" s="597"/>
      <c r="U41" s="597"/>
      <c r="V41" s="599"/>
    </row>
    <row r="42" spans="1:22" ht="39.75" customHeight="1">
      <c r="A42" s="1003" t="s">
        <v>298</v>
      </c>
      <c r="B42" s="1004"/>
      <c r="C42" s="600">
        <v>10</v>
      </c>
      <c r="D42" s="600">
        <v>600</v>
      </c>
      <c r="E42" s="601"/>
      <c r="F42" s="602">
        <v>18251.2</v>
      </c>
      <c r="G42" s="602">
        <v>18251.2</v>
      </c>
      <c r="H42" s="600" t="s">
        <v>297</v>
      </c>
      <c r="I42" s="600" t="s">
        <v>297</v>
      </c>
      <c r="J42" s="600" t="s">
        <v>297</v>
      </c>
      <c r="K42" s="603">
        <v>18261.5</v>
      </c>
      <c r="L42" s="603">
        <v>18261.5</v>
      </c>
      <c r="M42" s="600" t="s">
        <v>297</v>
      </c>
      <c r="N42" s="600" t="s">
        <v>297</v>
      </c>
      <c r="O42" s="600" t="s">
        <v>297</v>
      </c>
      <c r="P42" s="603">
        <v>18895.099999999999</v>
      </c>
      <c r="Q42" s="603">
        <v>18895.099999999999</v>
      </c>
      <c r="R42" s="604" t="s">
        <v>297</v>
      </c>
      <c r="S42" s="604" t="s">
        <v>297</v>
      </c>
      <c r="T42" s="604" t="s">
        <v>297</v>
      </c>
      <c r="U42" s="603">
        <v>21236.7</v>
      </c>
      <c r="V42" s="605">
        <v>22411.1</v>
      </c>
    </row>
    <row r="43" spans="1:22" ht="18" customHeight="1">
      <c r="A43" s="997" t="s">
        <v>293</v>
      </c>
      <c r="B43" s="1005"/>
      <c r="C43" s="595"/>
      <c r="D43" s="595"/>
      <c r="E43" s="595"/>
      <c r="F43" s="595"/>
      <c r="G43" s="595"/>
      <c r="H43" s="600"/>
      <c r="I43" s="595"/>
      <c r="J43" s="595"/>
      <c r="K43" s="596"/>
      <c r="L43" s="596"/>
      <c r="M43" s="600"/>
      <c r="N43" s="595"/>
      <c r="O43" s="595"/>
      <c r="P43" s="595"/>
      <c r="Q43" s="595"/>
      <c r="R43" s="600"/>
      <c r="S43" s="595"/>
      <c r="T43" s="595"/>
      <c r="U43" s="595"/>
      <c r="V43" s="606"/>
    </row>
    <row r="44" spans="1:22" ht="27.75" customHeight="1">
      <c r="A44" s="995" t="s">
        <v>290</v>
      </c>
      <c r="B44" s="996"/>
      <c r="C44" s="607"/>
      <c r="D44" s="607"/>
      <c r="E44" s="608"/>
      <c r="F44" s="607"/>
      <c r="G44" s="607"/>
      <c r="H44" s="607"/>
      <c r="I44" s="607"/>
      <c r="J44" s="607"/>
      <c r="K44" s="607"/>
      <c r="L44" s="607"/>
      <c r="M44" s="607"/>
      <c r="N44" s="607"/>
      <c r="O44" s="607"/>
      <c r="P44" s="607"/>
      <c r="Q44" s="607"/>
      <c r="R44" s="607"/>
      <c r="S44" s="607"/>
      <c r="T44" s="607"/>
      <c r="U44" s="607"/>
      <c r="V44" s="609"/>
    </row>
    <row r="45" spans="1:22">
      <c r="A45" s="995"/>
      <c r="B45" s="996"/>
      <c r="C45" s="607"/>
      <c r="D45" s="607"/>
      <c r="E45" s="608"/>
      <c r="F45" s="607"/>
      <c r="G45" s="607"/>
      <c r="H45" s="607"/>
      <c r="I45" s="607"/>
      <c r="J45" s="607"/>
      <c r="K45" s="607"/>
      <c r="L45" s="607"/>
      <c r="M45" s="607"/>
      <c r="N45" s="607"/>
      <c r="O45" s="607"/>
      <c r="P45" s="607"/>
      <c r="Q45" s="607"/>
      <c r="R45" s="607"/>
      <c r="S45" s="607"/>
      <c r="T45" s="607"/>
      <c r="U45" s="607"/>
      <c r="V45" s="609"/>
    </row>
    <row r="46" spans="1:22" ht="17.25" customHeight="1">
      <c r="A46" s="1003" t="s">
        <v>275</v>
      </c>
      <c r="B46" s="1006"/>
      <c r="C46" s="610" t="s">
        <v>297</v>
      </c>
      <c r="D46" s="610" t="s">
        <v>297</v>
      </c>
      <c r="E46" s="610">
        <v>75</v>
      </c>
      <c r="F46" s="611"/>
      <c r="G46" s="610" t="s">
        <v>297</v>
      </c>
      <c r="H46" s="611"/>
      <c r="I46" s="611"/>
      <c r="J46" s="611"/>
      <c r="K46" s="611"/>
      <c r="L46" s="610" t="s">
        <v>297</v>
      </c>
      <c r="M46" s="612"/>
      <c r="N46" s="611"/>
      <c r="O46" s="611"/>
      <c r="P46" s="611"/>
      <c r="Q46" s="610" t="s">
        <v>297</v>
      </c>
      <c r="R46" s="611"/>
      <c r="S46" s="611"/>
      <c r="T46" s="611"/>
      <c r="U46" s="611"/>
      <c r="V46" s="613"/>
    </row>
    <row r="47" spans="1:22" ht="19.5" customHeight="1">
      <c r="A47" s="1007" t="s">
        <v>276</v>
      </c>
      <c r="B47" s="1008"/>
      <c r="C47" s="614" t="s">
        <v>297</v>
      </c>
      <c r="D47" s="614" t="s">
        <v>297</v>
      </c>
      <c r="E47" s="614">
        <v>76</v>
      </c>
      <c r="F47" s="615"/>
      <c r="G47" s="614" t="s">
        <v>297</v>
      </c>
      <c r="H47" s="615"/>
      <c r="I47" s="615"/>
      <c r="J47" s="615"/>
      <c r="K47" s="615"/>
      <c r="L47" s="614" t="s">
        <v>297</v>
      </c>
      <c r="M47" s="616"/>
      <c r="N47" s="615"/>
      <c r="O47" s="615"/>
      <c r="P47" s="615"/>
      <c r="Q47" s="614" t="s">
        <v>297</v>
      </c>
      <c r="R47" s="615"/>
      <c r="S47" s="615"/>
      <c r="T47" s="615"/>
      <c r="U47" s="615"/>
      <c r="V47" s="617"/>
    </row>
    <row r="48" spans="1:22" ht="15.75">
      <c r="A48" s="1001" t="s">
        <v>274</v>
      </c>
      <c r="B48" s="1002"/>
      <c r="C48" s="126"/>
      <c r="D48" s="126"/>
      <c r="E48" s="126"/>
      <c r="F48" s="126"/>
      <c r="G48" s="126"/>
      <c r="H48" s="126"/>
      <c r="I48" s="126"/>
      <c r="J48" s="126"/>
      <c r="K48" s="126"/>
      <c r="L48" s="126"/>
      <c r="M48" s="126"/>
      <c r="N48" s="126"/>
      <c r="O48" s="126"/>
      <c r="P48" s="126"/>
      <c r="Q48" s="126"/>
      <c r="R48" s="126"/>
      <c r="S48" s="126"/>
      <c r="T48" s="126"/>
      <c r="U48" s="126"/>
      <c r="V48" s="170" t="s">
        <v>256</v>
      </c>
    </row>
    <row r="49" spans="1:22" ht="31.5">
      <c r="A49" s="989" t="s">
        <v>254</v>
      </c>
      <c r="B49" s="1000"/>
      <c r="C49" s="989" t="s">
        <v>255</v>
      </c>
      <c r="D49" s="1000"/>
      <c r="E49" s="1000"/>
      <c r="F49" s="989" t="s">
        <v>20</v>
      </c>
      <c r="G49" s="989"/>
      <c r="H49" s="989"/>
      <c r="I49" s="989"/>
      <c r="J49" s="989"/>
      <c r="K49" s="989" t="s">
        <v>552</v>
      </c>
      <c r="L49" s="989"/>
      <c r="M49" s="989"/>
      <c r="N49" s="989"/>
      <c r="O49" s="989"/>
      <c r="P49" s="989" t="s">
        <v>554</v>
      </c>
      <c r="Q49" s="989"/>
      <c r="R49" s="989"/>
      <c r="S49" s="989"/>
      <c r="T49" s="989"/>
      <c r="U49" s="570" t="s">
        <v>265</v>
      </c>
      <c r="V49" s="570" t="s">
        <v>300</v>
      </c>
    </row>
    <row r="50" spans="1:22" ht="63">
      <c r="A50" s="1000"/>
      <c r="B50" s="1000"/>
      <c r="C50" s="570" t="s">
        <v>257</v>
      </c>
      <c r="D50" s="570" t="s">
        <v>258</v>
      </c>
      <c r="E50" s="570" t="s">
        <v>259</v>
      </c>
      <c r="F50" s="570" t="s">
        <v>253</v>
      </c>
      <c r="G50" s="570" t="s">
        <v>260</v>
      </c>
      <c r="H50" s="570" t="s">
        <v>261</v>
      </c>
      <c r="I50" s="570" t="s">
        <v>262</v>
      </c>
      <c r="J50" s="570" t="s">
        <v>263</v>
      </c>
      <c r="K50" s="570" t="s">
        <v>253</v>
      </c>
      <c r="L50" s="570" t="s">
        <v>260</v>
      </c>
      <c r="M50" s="570" t="s">
        <v>261</v>
      </c>
      <c r="N50" s="570" t="s">
        <v>262</v>
      </c>
      <c r="O50" s="570" t="s">
        <v>263</v>
      </c>
      <c r="P50" s="570" t="s">
        <v>253</v>
      </c>
      <c r="Q50" s="570" t="s">
        <v>260</v>
      </c>
      <c r="R50" s="570" t="s">
        <v>261</v>
      </c>
      <c r="S50" s="570" t="s">
        <v>262</v>
      </c>
      <c r="T50" s="570" t="s">
        <v>263</v>
      </c>
      <c r="U50" s="570" t="s">
        <v>253</v>
      </c>
      <c r="V50" s="570" t="s">
        <v>253</v>
      </c>
    </row>
    <row r="51" spans="1:22">
      <c r="A51" s="1009">
        <v>1</v>
      </c>
      <c r="B51" s="1010"/>
      <c r="C51" s="53">
        <v>2</v>
      </c>
      <c r="D51" s="53">
        <v>3</v>
      </c>
      <c r="E51" s="53">
        <v>4</v>
      </c>
      <c r="F51" s="53">
        <v>5</v>
      </c>
      <c r="G51" s="53">
        <v>6</v>
      </c>
      <c r="H51" s="53">
        <v>7</v>
      </c>
      <c r="I51" s="53">
        <v>8</v>
      </c>
      <c r="J51" s="53">
        <v>9</v>
      </c>
      <c r="K51" s="53">
        <v>10</v>
      </c>
      <c r="L51" s="53">
        <v>11</v>
      </c>
      <c r="M51" s="53">
        <v>12</v>
      </c>
      <c r="N51" s="53">
        <v>13</v>
      </c>
      <c r="O51" s="53">
        <v>14</v>
      </c>
      <c r="P51" s="53">
        <v>15</v>
      </c>
      <c r="Q51" s="53">
        <v>16</v>
      </c>
      <c r="R51" s="53">
        <v>17</v>
      </c>
      <c r="S51" s="53">
        <v>18</v>
      </c>
      <c r="T51" s="53">
        <v>19</v>
      </c>
      <c r="U51" s="53">
        <v>20</v>
      </c>
      <c r="V51" s="53">
        <v>21</v>
      </c>
    </row>
    <row r="52" spans="1:22" ht="15.75">
      <c r="A52" s="1011" t="s">
        <v>21</v>
      </c>
      <c r="B52" s="1012"/>
      <c r="C52" s="244" t="s">
        <v>294</v>
      </c>
      <c r="D52" s="244" t="s">
        <v>294</v>
      </c>
      <c r="E52" s="244" t="s">
        <v>297</v>
      </c>
      <c r="F52" s="563">
        <v>18251.2</v>
      </c>
      <c r="G52" s="563">
        <v>18251.2</v>
      </c>
      <c r="H52" s="563"/>
      <c r="I52" s="563"/>
      <c r="J52" s="563"/>
      <c r="K52" s="618">
        <f>K53+K59+K60+K74+K77+K80+K83+K79</f>
        <v>18261.5</v>
      </c>
      <c r="L52" s="618">
        <f>L53+L59+L60+L74+L77+L80+L83+L79</f>
        <v>18261.5</v>
      </c>
      <c r="M52" s="563"/>
      <c r="N52" s="563"/>
      <c r="O52" s="563"/>
      <c r="P52" s="564">
        <f>P53+P59+P60+P74+P77+P80+P83</f>
        <v>18895.099999999999</v>
      </c>
      <c r="Q52" s="564">
        <f>Q53+Q59+Q60+Q74+Q77+Q80+Q83</f>
        <v>18895.099999999999</v>
      </c>
      <c r="R52" s="563"/>
      <c r="S52" s="563"/>
      <c r="T52" s="563"/>
      <c r="U52" s="564">
        <f>U53+U59+U74+U77+U80+U83+U60</f>
        <v>21236.7</v>
      </c>
      <c r="V52" s="564">
        <f>V53+V59+V74+V77+V80+V83+V60</f>
        <v>22411.1</v>
      </c>
    </row>
    <row r="53" spans="1:22">
      <c r="A53" s="997" t="s">
        <v>22</v>
      </c>
      <c r="B53" s="998"/>
      <c r="C53" s="265" t="s">
        <v>294</v>
      </c>
      <c r="D53" s="572">
        <v>111</v>
      </c>
      <c r="E53" s="265" t="s">
        <v>297</v>
      </c>
      <c r="F53" s="619">
        <v>12077.9</v>
      </c>
      <c r="G53" s="619">
        <v>12077.9</v>
      </c>
      <c r="H53" s="620"/>
      <c r="I53" s="620"/>
      <c r="J53" s="620"/>
      <c r="K53" s="621">
        <v>11797.5</v>
      </c>
      <c r="L53" s="621">
        <v>11797.5</v>
      </c>
      <c r="M53" s="622"/>
      <c r="N53" s="622"/>
      <c r="O53" s="622"/>
      <c r="P53" s="623">
        <v>12201.9</v>
      </c>
      <c r="Q53" s="623">
        <v>12201.9</v>
      </c>
      <c r="R53" s="623"/>
      <c r="S53" s="623"/>
      <c r="T53" s="623"/>
      <c r="U53" s="623">
        <v>14013.5</v>
      </c>
      <c r="V53" s="624">
        <v>15010.7</v>
      </c>
    </row>
    <row r="54" spans="1:22">
      <c r="A54" s="995" t="s">
        <v>23</v>
      </c>
      <c r="B54" s="996"/>
      <c r="C54" s="572"/>
      <c r="D54" s="265">
        <v>111</v>
      </c>
      <c r="E54" s="265">
        <v>1</v>
      </c>
      <c r="F54" s="625"/>
      <c r="G54" s="625"/>
      <c r="H54" s="626"/>
      <c r="I54" s="626"/>
      <c r="J54" s="626"/>
      <c r="K54" s="627">
        <v>8232.7999999999993</v>
      </c>
      <c r="L54" s="627">
        <v>8232.7999999999993</v>
      </c>
      <c r="M54" s="622"/>
      <c r="N54" s="622"/>
      <c r="O54" s="622"/>
      <c r="P54" s="628">
        <v>9317.2999999999993</v>
      </c>
      <c r="Q54" s="628">
        <v>9317.2999999999993</v>
      </c>
      <c r="R54" s="623"/>
      <c r="S54" s="623"/>
      <c r="T54" s="623"/>
      <c r="U54" s="622">
        <v>9558.7000000000007</v>
      </c>
      <c r="V54" s="629">
        <v>10181.6</v>
      </c>
    </row>
    <row r="55" spans="1:22">
      <c r="A55" s="995" t="s">
        <v>24</v>
      </c>
      <c r="B55" s="996"/>
      <c r="C55" s="572"/>
      <c r="D55" s="265">
        <v>111</v>
      </c>
      <c r="E55" s="265">
        <v>2</v>
      </c>
      <c r="F55" s="625"/>
      <c r="G55" s="625"/>
      <c r="H55" s="626"/>
      <c r="I55" s="626"/>
      <c r="J55" s="626"/>
      <c r="K55" s="627">
        <v>1406.8</v>
      </c>
      <c r="L55" s="627">
        <v>1406.8</v>
      </c>
      <c r="M55" s="622"/>
      <c r="N55" s="622"/>
      <c r="O55" s="622"/>
      <c r="P55" s="628">
        <v>1769.3</v>
      </c>
      <c r="Q55" s="628">
        <v>1769.3</v>
      </c>
      <c r="R55" s="623"/>
      <c r="S55" s="623"/>
      <c r="T55" s="623"/>
      <c r="U55" s="622">
        <v>2180.4</v>
      </c>
      <c r="V55" s="629">
        <v>2328.1999999999998</v>
      </c>
    </row>
    <row r="56" spans="1:22" ht="25.9" customHeight="1">
      <c r="A56" s="995" t="s">
        <v>25</v>
      </c>
      <c r="B56" s="996"/>
      <c r="C56" s="572"/>
      <c r="D56" s="265">
        <v>111</v>
      </c>
      <c r="E56" s="265">
        <v>3</v>
      </c>
      <c r="F56" s="625"/>
      <c r="G56" s="625"/>
      <c r="H56" s="626"/>
      <c r="I56" s="626"/>
      <c r="J56" s="626"/>
      <c r="K56" s="627">
        <v>128.5</v>
      </c>
      <c r="L56" s="627">
        <v>128.5</v>
      </c>
      <c r="M56" s="622"/>
      <c r="N56" s="622"/>
      <c r="O56" s="622"/>
      <c r="P56" s="628">
        <v>27.8</v>
      </c>
      <c r="Q56" s="628">
        <v>27.8</v>
      </c>
      <c r="R56" s="623"/>
      <c r="S56" s="623"/>
      <c r="T56" s="623"/>
      <c r="U56" s="622">
        <v>27.8</v>
      </c>
      <c r="V56" s="629">
        <v>27.8</v>
      </c>
    </row>
    <row r="57" spans="1:22">
      <c r="A57" s="995" t="s">
        <v>26</v>
      </c>
      <c r="B57" s="996"/>
      <c r="C57" s="572"/>
      <c r="D57" s="265">
        <v>111</v>
      </c>
      <c r="E57" s="265">
        <v>6</v>
      </c>
      <c r="F57" s="625"/>
      <c r="G57" s="625"/>
      <c r="H57" s="626"/>
      <c r="I57" s="626"/>
      <c r="J57" s="626"/>
      <c r="K57" s="627">
        <v>820.3</v>
      </c>
      <c r="L57" s="627">
        <v>820.3</v>
      </c>
      <c r="M57" s="622"/>
      <c r="N57" s="622"/>
      <c r="O57" s="622"/>
      <c r="P57" s="628">
        <v>956.5</v>
      </c>
      <c r="Q57" s="628">
        <v>956.5</v>
      </c>
      <c r="R57" s="623"/>
      <c r="S57" s="623"/>
      <c r="T57" s="623"/>
      <c r="U57" s="622">
        <v>1110.3</v>
      </c>
      <c r="V57" s="629">
        <v>1302.5999999999999</v>
      </c>
    </row>
    <row r="58" spans="1:22">
      <c r="A58" s="995" t="s">
        <v>27</v>
      </c>
      <c r="B58" s="996"/>
      <c r="C58" s="572"/>
      <c r="D58" s="265">
        <v>111</v>
      </c>
      <c r="E58" s="265">
        <v>7</v>
      </c>
      <c r="F58" s="625"/>
      <c r="G58" s="625"/>
      <c r="H58" s="626"/>
      <c r="I58" s="626"/>
      <c r="J58" s="626"/>
      <c r="K58" s="627">
        <v>1209.0999999999999</v>
      </c>
      <c r="L58" s="627">
        <v>1209.0999999999999</v>
      </c>
      <c r="M58" s="622"/>
      <c r="N58" s="622"/>
      <c r="O58" s="622"/>
      <c r="P58" s="628">
        <v>131</v>
      </c>
      <c r="Q58" s="628">
        <v>131</v>
      </c>
      <c r="R58" s="623"/>
      <c r="S58" s="623"/>
      <c r="T58" s="623"/>
      <c r="U58" s="622">
        <v>1136.3</v>
      </c>
      <c r="V58" s="629">
        <v>1170.5</v>
      </c>
    </row>
    <row r="59" spans="1:22" ht="22.9" customHeight="1">
      <c r="A59" s="997" t="s">
        <v>28</v>
      </c>
      <c r="B59" s="998"/>
      <c r="C59" s="572"/>
      <c r="D59" s="572">
        <v>112</v>
      </c>
      <c r="E59" s="265"/>
      <c r="F59" s="619">
        <v>2640.8</v>
      </c>
      <c r="G59" s="619">
        <v>2640.8</v>
      </c>
      <c r="H59" s="620"/>
      <c r="I59" s="620"/>
      <c r="J59" s="620"/>
      <c r="K59" s="621">
        <v>2567.9</v>
      </c>
      <c r="L59" s="621">
        <v>2567.9</v>
      </c>
      <c r="M59" s="622"/>
      <c r="N59" s="622"/>
      <c r="O59" s="622"/>
      <c r="P59" s="623">
        <v>2652.2</v>
      </c>
      <c r="Q59" s="623">
        <v>2652.2</v>
      </c>
      <c r="R59" s="623"/>
      <c r="S59" s="623"/>
      <c r="T59" s="623"/>
      <c r="U59" s="623">
        <v>3044</v>
      </c>
      <c r="V59" s="624">
        <v>3250.1</v>
      </c>
    </row>
    <row r="60" spans="1:22" ht="16.5" customHeight="1">
      <c r="A60" s="997" t="s">
        <v>29</v>
      </c>
      <c r="B60" s="998"/>
      <c r="C60" s="572"/>
      <c r="D60" s="572">
        <v>113</v>
      </c>
      <c r="E60" s="265"/>
      <c r="F60" s="619">
        <v>1410.2</v>
      </c>
      <c r="G60" s="619">
        <v>1410.2</v>
      </c>
      <c r="H60" s="620"/>
      <c r="I60" s="620"/>
      <c r="J60" s="620"/>
      <c r="K60" s="621">
        <v>1240.2</v>
      </c>
      <c r="L60" s="621">
        <v>1240.2</v>
      </c>
      <c r="M60" s="622"/>
      <c r="N60" s="622"/>
      <c r="O60" s="622"/>
      <c r="P60" s="623">
        <v>1656.2</v>
      </c>
      <c r="Q60" s="623">
        <v>1656.2</v>
      </c>
      <c r="R60" s="623"/>
      <c r="S60" s="623"/>
      <c r="T60" s="623"/>
      <c r="U60" s="623">
        <v>1854.5</v>
      </c>
      <c r="V60" s="624">
        <v>1788.3</v>
      </c>
    </row>
    <row r="61" spans="1:22" ht="26.25" customHeight="1">
      <c r="A61" s="995" t="s">
        <v>30</v>
      </c>
      <c r="B61" s="996"/>
      <c r="C61" s="572"/>
      <c r="D61" s="265">
        <v>113</v>
      </c>
      <c r="E61" s="265">
        <v>3</v>
      </c>
      <c r="F61" s="625">
        <v>485.2</v>
      </c>
      <c r="G61" s="625">
        <v>485.2</v>
      </c>
      <c r="H61" s="626"/>
      <c r="I61" s="626"/>
      <c r="J61" s="626"/>
      <c r="K61" s="627">
        <v>387.8</v>
      </c>
      <c r="L61" s="627">
        <v>387.8</v>
      </c>
      <c r="M61" s="622"/>
      <c r="N61" s="622"/>
      <c r="O61" s="622"/>
      <c r="P61" s="628">
        <v>609.5</v>
      </c>
      <c r="Q61" s="628">
        <v>609.5</v>
      </c>
      <c r="R61" s="623"/>
      <c r="S61" s="623"/>
      <c r="T61" s="623"/>
      <c r="U61" s="628">
        <v>655.20000000000005</v>
      </c>
      <c r="V61" s="629">
        <v>589</v>
      </c>
    </row>
    <row r="62" spans="1:22">
      <c r="A62" s="995" t="s">
        <v>31</v>
      </c>
      <c r="B62" s="996"/>
      <c r="C62" s="572"/>
      <c r="D62" s="265">
        <v>113</v>
      </c>
      <c r="E62" s="265">
        <v>6</v>
      </c>
      <c r="F62" s="625">
        <v>23.7</v>
      </c>
      <c r="G62" s="625">
        <v>23.7</v>
      </c>
      <c r="H62" s="626"/>
      <c r="I62" s="626"/>
      <c r="J62" s="626"/>
      <c r="K62" s="627">
        <v>12.2</v>
      </c>
      <c r="L62" s="627">
        <v>12.2</v>
      </c>
      <c r="M62" s="622"/>
      <c r="N62" s="622"/>
      <c r="O62" s="622"/>
      <c r="P62" s="628">
        <v>35</v>
      </c>
      <c r="Q62" s="628">
        <v>35</v>
      </c>
      <c r="R62" s="623"/>
      <c r="S62" s="623"/>
      <c r="T62" s="623"/>
      <c r="U62" s="628">
        <v>25</v>
      </c>
      <c r="V62" s="629">
        <v>25</v>
      </c>
    </row>
    <row r="63" spans="1:22" ht="16.5" customHeight="1">
      <c r="A63" s="995" t="s">
        <v>32</v>
      </c>
      <c r="B63" s="996"/>
      <c r="C63" s="338"/>
      <c r="D63" s="630">
        <v>113</v>
      </c>
      <c r="E63" s="630">
        <v>10</v>
      </c>
      <c r="F63" s="625">
        <v>4</v>
      </c>
      <c r="G63" s="625">
        <v>4</v>
      </c>
      <c r="H63" s="626"/>
      <c r="I63" s="626"/>
      <c r="J63" s="626"/>
      <c r="K63" s="627"/>
      <c r="L63" s="627"/>
      <c r="M63" s="622"/>
      <c r="N63" s="622"/>
      <c r="O63" s="622"/>
      <c r="P63" s="628">
        <v>2</v>
      </c>
      <c r="Q63" s="628">
        <v>2</v>
      </c>
      <c r="R63" s="623"/>
      <c r="S63" s="623"/>
      <c r="T63" s="623"/>
      <c r="U63" s="628">
        <v>2</v>
      </c>
      <c r="V63" s="629">
        <v>2</v>
      </c>
    </row>
    <row r="64" spans="1:22" ht="23.25" customHeight="1">
      <c r="A64" s="995" t="s">
        <v>53</v>
      </c>
      <c r="B64" s="996"/>
      <c r="C64" s="572"/>
      <c r="D64" s="265">
        <v>113</v>
      </c>
      <c r="E64" s="265">
        <v>11</v>
      </c>
      <c r="F64" s="625">
        <v>75.900000000000006</v>
      </c>
      <c r="G64" s="625">
        <v>75.900000000000006</v>
      </c>
      <c r="H64" s="626"/>
      <c r="I64" s="626"/>
      <c r="J64" s="626"/>
      <c r="K64" s="627">
        <v>63.3</v>
      </c>
      <c r="L64" s="627">
        <v>63.3</v>
      </c>
      <c r="M64" s="622"/>
      <c r="N64" s="622"/>
      <c r="O64" s="622"/>
      <c r="P64" s="628">
        <v>90</v>
      </c>
      <c r="Q64" s="628">
        <v>90</v>
      </c>
      <c r="R64" s="623"/>
      <c r="S64" s="623"/>
      <c r="T64" s="623"/>
      <c r="U64" s="628">
        <v>90</v>
      </c>
      <c r="V64" s="629">
        <v>90</v>
      </c>
    </row>
    <row r="65" spans="1:22">
      <c r="A65" s="995" t="s">
        <v>34</v>
      </c>
      <c r="B65" s="996"/>
      <c r="C65" s="572"/>
      <c r="D65" s="265">
        <v>113</v>
      </c>
      <c r="E65" s="265">
        <v>13</v>
      </c>
      <c r="F65" s="625">
        <v>227</v>
      </c>
      <c r="G65" s="625">
        <v>227</v>
      </c>
      <c r="H65" s="626"/>
      <c r="I65" s="626"/>
      <c r="J65" s="626"/>
      <c r="K65" s="627">
        <v>182.5</v>
      </c>
      <c r="L65" s="627">
        <v>182.5</v>
      </c>
      <c r="M65" s="622"/>
      <c r="N65" s="622"/>
      <c r="O65" s="622"/>
      <c r="P65" s="628">
        <v>200</v>
      </c>
      <c r="Q65" s="628">
        <v>200</v>
      </c>
      <c r="R65" s="623"/>
      <c r="S65" s="623"/>
      <c r="T65" s="623"/>
      <c r="U65" s="628">
        <v>177</v>
      </c>
      <c r="V65" s="629">
        <v>177</v>
      </c>
    </row>
    <row r="66" spans="1:22" ht="27" customHeight="1">
      <c r="A66" s="995" t="s">
        <v>555</v>
      </c>
      <c r="B66" s="996"/>
      <c r="C66" s="572"/>
      <c r="D66" s="265">
        <v>113</v>
      </c>
      <c r="E66" s="265">
        <v>17</v>
      </c>
      <c r="F66" s="625"/>
      <c r="G66" s="625"/>
      <c r="H66" s="626"/>
      <c r="I66" s="626"/>
      <c r="J66" s="626"/>
      <c r="K66" s="627"/>
      <c r="L66" s="627"/>
      <c r="M66" s="622"/>
      <c r="N66" s="622"/>
      <c r="O66" s="622"/>
      <c r="P66" s="628">
        <v>3.3</v>
      </c>
      <c r="Q66" s="628">
        <v>3.3</v>
      </c>
      <c r="R66" s="623"/>
      <c r="S66" s="623"/>
      <c r="T66" s="623"/>
      <c r="U66" s="628"/>
      <c r="V66" s="629"/>
    </row>
    <row r="67" spans="1:22" ht="25.9" customHeight="1">
      <c r="A67" s="995" t="s">
        <v>35</v>
      </c>
      <c r="B67" s="996"/>
      <c r="C67" s="572"/>
      <c r="D67" s="265">
        <v>113</v>
      </c>
      <c r="E67" s="265">
        <v>18</v>
      </c>
      <c r="F67" s="625">
        <v>45.6</v>
      </c>
      <c r="G67" s="625">
        <v>45.6</v>
      </c>
      <c r="H67" s="626"/>
      <c r="I67" s="626"/>
      <c r="J67" s="626"/>
      <c r="K67" s="627">
        <v>31.3</v>
      </c>
      <c r="L67" s="627">
        <v>31.3</v>
      </c>
      <c r="M67" s="622"/>
      <c r="N67" s="622"/>
      <c r="O67" s="622"/>
      <c r="P67" s="628">
        <v>13.4</v>
      </c>
      <c r="Q67" s="628">
        <v>13.4</v>
      </c>
      <c r="R67" s="623"/>
      <c r="S67" s="623"/>
      <c r="T67" s="623"/>
      <c r="U67" s="628">
        <v>43.8</v>
      </c>
      <c r="V67" s="629">
        <v>43.8</v>
      </c>
    </row>
    <row r="68" spans="1:22">
      <c r="A68" s="995" t="s">
        <v>36</v>
      </c>
      <c r="B68" s="996"/>
      <c r="C68" s="572"/>
      <c r="D68" s="265">
        <v>113</v>
      </c>
      <c r="E68" s="265">
        <v>19</v>
      </c>
      <c r="F68" s="625">
        <v>107.7</v>
      </c>
      <c r="G68" s="625">
        <v>107.7</v>
      </c>
      <c r="H68" s="626"/>
      <c r="I68" s="626"/>
      <c r="J68" s="626"/>
      <c r="K68" s="627">
        <v>106.5</v>
      </c>
      <c r="L68" s="627">
        <v>106.5</v>
      </c>
      <c r="M68" s="622"/>
      <c r="N68" s="622"/>
      <c r="O68" s="622"/>
      <c r="P68" s="628">
        <v>115</v>
      </c>
      <c r="Q68" s="628">
        <v>115</v>
      </c>
      <c r="R68" s="623"/>
      <c r="S68" s="623"/>
      <c r="T68" s="623"/>
      <c r="U68" s="628">
        <v>130</v>
      </c>
      <c r="V68" s="629">
        <v>130</v>
      </c>
    </row>
    <row r="69" spans="1:22">
      <c r="A69" s="995" t="s">
        <v>37</v>
      </c>
      <c r="B69" s="996"/>
      <c r="C69" s="572"/>
      <c r="D69" s="265">
        <v>113</v>
      </c>
      <c r="E69" s="265">
        <v>21</v>
      </c>
      <c r="F69" s="625">
        <v>47.3</v>
      </c>
      <c r="G69" s="625">
        <v>47.3</v>
      </c>
      <c r="H69" s="626"/>
      <c r="I69" s="626"/>
      <c r="J69" s="626"/>
      <c r="K69" s="627">
        <v>47</v>
      </c>
      <c r="L69" s="627">
        <v>47</v>
      </c>
      <c r="M69" s="622"/>
      <c r="N69" s="622"/>
      <c r="O69" s="622"/>
      <c r="P69" s="628">
        <v>50</v>
      </c>
      <c r="Q69" s="628">
        <v>50</v>
      </c>
      <c r="R69" s="623"/>
      <c r="S69" s="623"/>
      <c r="T69" s="623"/>
      <c r="U69" s="628">
        <v>50</v>
      </c>
      <c r="V69" s="629">
        <v>50</v>
      </c>
    </row>
    <row r="70" spans="1:22">
      <c r="A70" s="995" t="s">
        <v>38</v>
      </c>
      <c r="B70" s="996"/>
      <c r="C70" s="572"/>
      <c r="D70" s="265">
        <v>113</v>
      </c>
      <c r="E70" s="265">
        <v>22</v>
      </c>
      <c r="F70" s="625">
        <v>31.9</v>
      </c>
      <c r="G70" s="625">
        <v>31.9</v>
      </c>
      <c r="H70" s="626"/>
      <c r="I70" s="626"/>
      <c r="J70" s="626"/>
      <c r="K70" s="627"/>
      <c r="L70" s="627"/>
      <c r="M70" s="622"/>
      <c r="N70" s="622"/>
      <c r="O70" s="622"/>
      <c r="P70" s="628">
        <v>3</v>
      </c>
      <c r="Q70" s="628">
        <v>3</v>
      </c>
      <c r="R70" s="623"/>
      <c r="S70" s="623"/>
      <c r="T70" s="623"/>
      <c r="U70" s="628">
        <v>25</v>
      </c>
      <c r="V70" s="629">
        <v>25</v>
      </c>
    </row>
    <row r="71" spans="1:22">
      <c r="A71" s="995" t="s">
        <v>39</v>
      </c>
      <c r="B71" s="996"/>
      <c r="C71" s="572"/>
      <c r="D71" s="265">
        <v>113</v>
      </c>
      <c r="E71" s="265">
        <v>23</v>
      </c>
      <c r="F71" s="625">
        <v>224.9</v>
      </c>
      <c r="G71" s="625">
        <v>224.9</v>
      </c>
      <c r="H71" s="626"/>
      <c r="I71" s="626"/>
      <c r="J71" s="626"/>
      <c r="K71" s="627">
        <v>283.89999999999998</v>
      </c>
      <c r="L71" s="627">
        <v>283.89999999999998</v>
      </c>
      <c r="M71" s="622"/>
      <c r="N71" s="622"/>
      <c r="O71" s="622"/>
      <c r="P71" s="628">
        <v>430</v>
      </c>
      <c r="Q71" s="628">
        <v>430</v>
      </c>
      <c r="R71" s="623"/>
      <c r="S71" s="623"/>
      <c r="T71" s="623"/>
      <c r="U71" s="628">
        <v>500</v>
      </c>
      <c r="V71" s="629">
        <v>500</v>
      </c>
    </row>
    <row r="72" spans="1:22" ht="15.75" customHeight="1">
      <c r="A72" s="995" t="s">
        <v>40</v>
      </c>
      <c r="B72" s="996"/>
      <c r="C72" s="572"/>
      <c r="D72" s="265">
        <v>113</v>
      </c>
      <c r="E72" s="265">
        <v>30</v>
      </c>
      <c r="F72" s="625">
        <v>81.599999999999994</v>
      </c>
      <c r="G72" s="625">
        <v>81.599999999999994</v>
      </c>
      <c r="H72" s="626"/>
      <c r="I72" s="626"/>
      <c r="J72" s="626"/>
      <c r="K72" s="627">
        <v>66.400000000000006</v>
      </c>
      <c r="L72" s="627">
        <v>66.400000000000006</v>
      </c>
      <c r="M72" s="622"/>
      <c r="N72" s="622"/>
      <c r="O72" s="622"/>
      <c r="P72" s="628">
        <v>50</v>
      </c>
      <c r="Q72" s="628">
        <v>50</v>
      </c>
      <c r="R72" s="623"/>
      <c r="S72" s="623"/>
      <c r="T72" s="623"/>
      <c r="U72" s="628">
        <v>96.2</v>
      </c>
      <c r="V72" s="629">
        <v>96.2</v>
      </c>
    </row>
    <row r="73" spans="1:22" ht="25.15" customHeight="1">
      <c r="A73" s="995" t="s">
        <v>41</v>
      </c>
      <c r="B73" s="996"/>
      <c r="C73" s="572"/>
      <c r="D73" s="265">
        <v>113</v>
      </c>
      <c r="E73" s="265">
        <v>45</v>
      </c>
      <c r="F73" s="625">
        <v>55.3</v>
      </c>
      <c r="G73" s="625">
        <v>55.3</v>
      </c>
      <c r="H73" s="626"/>
      <c r="I73" s="626"/>
      <c r="J73" s="626"/>
      <c r="K73" s="627">
        <v>59.3</v>
      </c>
      <c r="L73" s="627">
        <v>59.3</v>
      </c>
      <c r="M73" s="622"/>
      <c r="N73" s="622"/>
      <c r="O73" s="622"/>
      <c r="P73" s="628">
        <v>55</v>
      </c>
      <c r="Q73" s="628">
        <v>55</v>
      </c>
      <c r="R73" s="623"/>
      <c r="S73" s="623"/>
      <c r="T73" s="623"/>
      <c r="U73" s="628">
        <v>60.3</v>
      </c>
      <c r="V73" s="629">
        <v>60.3</v>
      </c>
    </row>
    <row r="74" spans="1:22" ht="18" customHeight="1">
      <c r="A74" s="997" t="s">
        <v>42</v>
      </c>
      <c r="B74" s="998"/>
      <c r="C74" s="572"/>
      <c r="D74" s="572">
        <v>114</v>
      </c>
      <c r="E74" s="265"/>
      <c r="F74" s="619">
        <v>1078.8</v>
      </c>
      <c r="G74" s="619">
        <v>1078.8</v>
      </c>
      <c r="H74" s="620"/>
      <c r="I74" s="620"/>
      <c r="J74" s="620"/>
      <c r="K74" s="621">
        <v>1279.8</v>
      </c>
      <c r="L74" s="621">
        <v>1279.8</v>
      </c>
      <c r="M74" s="622"/>
      <c r="N74" s="622"/>
      <c r="O74" s="622"/>
      <c r="P74" s="623">
        <v>1500</v>
      </c>
      <c r="Q74" s="623">
        <v>1500</v>
      </c>
      <c r="R74" s="623"/>
      <c r="S74" s="623"/>
      <c r="T74" s="623"/>
      <c r="U74" s="623">
        <v>1500</v>
      </c>
      <c r="V74" s="631">
        <v>1500</v>
      </c>
    </row>
    <row r="75" spans="1:22" ht="18.75" customHeight="1">
      <c r="A75" s="995" t="s">
        <v>43</v>
      </c>
      <c r="B75" s="996"/>
      <c r="C75" s="572"/>
      <c r="D75" s="265">
        <v>114</v>
      </c>
      <c r="E75" s="265">
        <v>1</v>
      </c>
      <c r="F75" s="625">
        <v>0</v>
      </c>
      <c r="G75" s="625">
        <v>0</v>
      </c>
      <c r="H75" s="626"/>
      <c r="I75" s="626"/>
      <c r="J75" s="626"/>
      <c r="K75" s="627"/>
      <c r="L75" s="627"/>
      <c r="M75" s="622"/>
      <c r="N75" s="622"/>
      <c r="O75" s="622"/>
      <c r="P75" s="628">
        <v>3</v>
      </c>
      <c r="Q75" s="628">
        <v>3</v>
      </c>
      <c r="R75" s="623"/>
      <c r="S75" s="623"/>
      <c r="T75" s="623"/>
      <c r="U75" s="628">
        <v>3</v>
      </c>
      <c r="V75" s="629">
        <v>3</v>
      </c>
    </row>
    <row r="76" spans="1:22">
      <c r="A76" s="995" t="s">
        <v>44</v>
      </c>
      <c r="B76" s="996"/>
      <c r="C76" s="572"/>
      <c r="D76" s="265">
        <v>114</v>
      </c>
      <c r="E76" s="265">
        <v>2</v>
      </c>
      <c r="F76" s="625">
        <v>1078.8</v>
      </c>
      <c r="G76" s="625">
        <v>1078.8</v>
      </c>
      <c r="H76" s="626"/>
      <c r="I76" s="626"/>
      <c r="J76" s="626"/>
      <c r="K76" s="627">
        <v>1279.8</v>
      </c>
      <c r="L76" s="627">
        <v>1279.8</v>
      </c>
      <c r="M76" s="622"/>
      <c r="N76" s="622"/>
      <c r="O76" s="622"/>
      <c r="P76" s="628">
        <v>1497</v>
      </c>
      <c r="Q76" s="628">
        <v>1497</v>
      </c>
      <c r="R76" s="623"/>
      <c r="S76" s="623"/>
      <c r="T76" s="623"/>
      <c r="U76" s="628">
        <v>1497</v>
      </c>
      <c r="V76" s="629">
        <v>1497</v>
      </c>
    </row>
    <row r="77" spans="1:22" ht="39.75" customHeight="1">
      <c r="A77" s="997" t="s">
        <v>45</v>
      </c>
      <c r="B77" s="998"/>
      <c r="C77" s="572"/>
      <c r="D77" s="572">
        <v>116</v>
      </c>
      <c r="E77" s="265"/>
      <c r="F77" s="619">
        <v>393.5</v>
      </c>
      <c r="G77" s="619">
        <v>393.5</v>
      </c>
      <c r="H77" s="620"/>
      <c r="I77" s="620"/>
      <c r="J77" s="620"/>
      <c r="K77" s="621">
        <v>439.1</v>
      </c>
      <c r="L77" s="621">
        <v>439.1</v>
      </c>
      <c r="M77" s="622"/>
      <c r="N77" s="622"/>
      <c r="O77" s="622"/>
      <c r="P77" s="623">
        <v>483.5</v>
      </c>
      <c r="Q77" s="623">
        <v>483.5</v>
      </c>
      <c r="R77" s="623"/>
      <c r="S77" s="623"/>
      <c r="T77" s="623"/>
      <c r="U77" s="623">
        <v>519.70000000000005</v>
      </c>
      <c r="V77" s="624">
        <v>557</v>
      </c>
    </row>
    <row r="78" spans="1:22" ht="40.5" customHeight="1">
      <c r="A78" s="995" t="s">
        <v>46</v>
      </c>
      <c r="B78" s="996"/>
      <c r="C78" s="572"/>
      <c r="D78" s="265">
        <v>116</v>
      </c>
      <c r="E78" s="265">
        <v>1</v>
      </c>
      <c r="F78" s="625">
        <v>393.5</v>
      </c>
      <c r="G78" s="625">
        <v>393.5</v>
      </c>
      <c r="H78" s="626"/>
      <c r="I78" s="626"/>
      <c r="J78" s="626"/>
      <c r="K78" s="627">
        <v>439.1</v>
      </c>
      <c r="L78" s="627">
        <v>439.1</v>
      </c>
      <c r="M78" s="622"/>
      <c r="N78" s="622"/>
      <c r="O78" s="622"/>
      <c r="P78" s="628">
        <v>483.5</v>
      </c>
      <c r="Q78" s="628">
        <v>483.5</v>
      </c>
      <c r="R78" s="623"/>
      <c r="S78" s="623"/>
      <c r="T78" s="623"/>
      <c r="U78" s="628">
        <v>519.70000000000005</v>
      </c>
      <c r="V78" s="629">
        <v>557</v>
      </c>
    </row>
    <row r="79" spans="1:22">
      <c r="A79" s="997" t="s">
        <v>47</v>
      </c>
      <c r="B79" s="998"/>
      <c r="C79" s="572"/>
      <c r="D79" s="572">
        <v>118</v>
      </c>
      <c r="E79" s="265"/>
      <c r="F79" s="619">
        <v>4</v>
      </c>
      <c r="G79" s="619">
        <v>4</v>
      </c>
      <c r="H79" s="626"/>
      <c r="I79" s="626"/>
      <c r="J79" s="626"/>
      <c r="K79" s="621">
        <v>0.3</v>
      </c>
      <c r="L79" s="621">
        <v>0.3</v>
      </c>
      <c r="M79" s="622"/>
      <c r="N79" s="622"/>
      <c r="O79" s="622"/>
      <c r="P79" s="628"/>
      <c r="Q79" s="628"/>
      <c r="R79" s="623"/>
      <c r="S79" s="623"/>
      <c r="T79" s="623"/>
      <c r="U79" s="628"/>
      <c r="V79" s="629"/>
    </row>
    <row r="80" spans="1:22">
      <c r="A80" s="997" t="s">
        <v>48</v>
      </c>
      <c r="B80" s="998"/>
      <c r="C80" s="572"/>
      <c r="D80" s="572">
        <v>135</v>
      </c>
      <c r="E80" s="265"/>
      <c r="F80" s="619">
        <v>216.4</v>
      </c>
      <c r="G80" s="619">
        <v>216.4</v>
      </c>
      <c r="H80" s="620"/>
      <c r="I80" s="620"/>
      <c r="J80" s="620"/>
      <c r="K80" s="621">
        <v>482.2</v>
      </c>
      <c r="L80" s="621">
        <v>482.2</v>
      </c>
      <c r="M80" s="622"/>
      <c r="N80" s="622"/>
      <c r="O80" s="622"/>
      <c r="P80" s="623">
        <v>251.3</v>
      </c>
      <c r="Q80" s="623">
        <v>251.3</v>
      </c>
      <c r="R80" s="623"/>
      <c r="S80" s="623"/>
      <c r="T80" s="623"/>
      <c r="U80" s="623">
        <v>155</v>
      </c>
      <c r="V80" s="624">
        <v>155</v>
      </c>
    </row>
    <row r="81" spans="1:22" ht="27.75" customHeight="1">
      <c r="A81" s="995" t="s">
        <v>49</v>
      </c>
      <c r="B81" s="996"/>
      <c r="C81" s="572"/>
      <c r="D81" s="265">
        <v>135</v>
      </c>
      <c r="E81" s="265">
        <v>31</v>
      </c>
      <c r="F81" s="625">
        <v>151.19999999999999</v>
      </c>
      <c r="G81" s="625">
        <v>151.19999999999999</v>
      </c>
      <c r="H81" s="626"/>
      <c r="I81" s="626"/>
      <c r="J81" s="626"/>
      <c r="K81" s="627">
        <v>428.1</v>
      </c>
      <c r="L81" s="627">
        <v>428.1</v>
      </c>
      <c r="M81" s="622"/>
      <c r="N81" s="622"/>
      <c r="O81" s="622"/>
      <c r="P81" s="628">
        <v>173.3</v>
      </c>
      <c r="Q81" s="628">
        <v>173.3</v>
      </c>
      <c r="R81" s="623"/>
      <c r="S81" s="623"/>
      <c r="T81" s="623"/>
      <c r="U81" s="628">
        <v>70</v>
      </c>
      <c r="V81" s="629">
        <v>70</v>
      </c>
    </row>
    <row r="82" spans="1:22" ht="51.75" customHeight="1">
      <c r="A82" s="995" t="s">
        <v>50</v>
      </c>
      <c r="B82" s="996"/>
      <c r="C82" s="572"/>
      <c r="D82" s="265">
        <v>135</v>
      </c>
      <c r="E82" s="265">
        <v>33</v>
      </c>
      <c r="F82" s="562">
        <v>65.2</v>
      </c>
      <c r="G82" s="562">
        <v>65.2</v>
      </c>
      <c r="H82" s="626"/>
      <c r="I82" s="626"/>
      <c r="J82" s="626"/>
      <c r="K82" s="627">
        <v>54.1</v>
      </c>
      <c r="L82" s="627">
        <v>54.1</v>
      </c>
      <c r="M82" s="622"/>
      <c r="N82" s="622"/>
      <c r="O82" s="622"/>
      <c r="P82" s="628">
        <v>78</v>
      </c>
      <c r="Q82" s="628">
        <v>78</v>
      </c>
      <c r="R82" s="623"/>
      <c r="S82" s="623"/>
      <c r="T82" s="623"/>
      <c r="U82" s="628">
        <v>85</v>
      </c>
      <c r="V82" s="629">
        <v>85</v>
      </c>
    </row>
    <row r="83" spans="1:22">
      <c r="A83" s="997" t="s">
        <v>51</v>
      </c>
      <c r="B83" s="998"/>
      <c r="C83" s="572"/>
      <c r="D83" s="572">
        <v>242</v>
      </c>
      <c r="E83" s="265"/>
      <c r="F83" s="563">
        <v>429.6</v>
      </c>
      <c r="G83" s="563">
        <v>429.6</v>
      </c>
      <c r="H83" s="564"/>
      <c r="I83" s="564"/>
      <c r="J83" s="564"/>
      <c r="K83" s="618">
        <v>454.5</v>
      </c>
      <c r="L83" s="618">
        <v>454.5</v>
      </c>
      <c r="M83" s="622"/>
      <c r="N83" s="622"/>
      <c r="O83" s="622"/>
      <c r="P83" s="623">
        <v>150</v>
      </c>
      <c r="Q83" s="623">
        <v>150</v>
      </c>
      <c r="R83" s="623"/>
      <c r="S83" s="623"/>
      <c r="T83" s="623"/>
      <c r="U83" s="623">
        <v>150</v>
      </c>
      <c r="V83" s="624">
        <v>150</v>
      </c>
    </row>
    <row r="84" spans="1:22" ht="15.75">
      <c r="A84" s="1013"/>
      <c r="B84" s="1014"/>
      <c r="C84" s="345"/>
      <c r="D84" s="345"/>
      <c r="E84" s="345"/>
      <c r="F84" s="632"/>
      <c r="G84" s="632"/>
      <c r="H84" s="632"/>
      <c r="I84" s="632"/>
      <c r="J84" s="632"/>
      <c r="K84" s="633"/>
      <c r="L84" s="633"/>
      <c r="M84" s="634"/>
      <c r="N84" s="634"/>
      <c r="O84" s="634"/>
      <c r="P84" s="635"/>
      <c r="Q84" s="635"/>
      <c r="R84" s="635"/>
      <c r="S84" s="635"/>
      <c r="T84" s="635"/>
      <c r="U84" s="635"/>
      <c r="V84" s="636"/>
    </row>
    <row r="85" spans="1:22" ht="34.5" customHeight="1">
      <c r="A85" s="1015" t="s">
        <v>556</v>
      </c>
      <c r="B85" s="1016"/>
      <c r="C85" s="244">
        <v>10</v>
      </c>
      <c r="D85" s="244" t="s">
        <v>294</v>
      </c>
      <c r="E85" s="244" t="s">
        <v>297</v>
      </c>
      <c r="F85" s="563">
        <v>18251.2</v>
      </c>
      <c r="G85" s="563">
        <v>18251.2</v>
      </c>
      <c r="H85" s="563"/>
      <c r="I85" s="563"/>
      <c r="J85" s="563"/>
      <c r="K85" s="618">
        <f>K86+K92+K93+K107+K110+K113+K116+K112</f>
        <v>18261.5</v>
      </c>
      <c r="L85" s="618">
        <f>L86+L92+L93+L107+L110+L113+L116+L112</f>
        <v>18261.5</v>
      </c>
      <c r="M85" s="563"/>
      <c r="N85" s="563"/>
      <c r="O85" s="563"/>
      <c r="P85" s="564">
        <f>P86+P92+P93+P107+P110+P113+P116</f>
        <v>18895.099999999999</v>
      </c>
      <c r="Q85" s="564">
        <f>Q86+Q92+Q93+Q107+Q110+Q113+Q116</f>
        <v>18895.099999999999</v>
      </c>
      <c r="R85" s="563"/>
      <c r="S85" s="563"/>
      <c r="T85" s="563"/>
      <c r="U85" s="564">
        <f>U86+U92+U107+U110+U113+U116+U93</f>
        <v>21236.7</v>
      </c>
      <c r="V85" s="564">
        <f>V86+V92+V107+V110+V113+V116+V93</f>
        <v>22411.1</v>
      </c>
    </row>
    <row r="86" spans="1:22" ht="14.45" customHeight="1">
      <c r="A86" s="997" t="s">
        <v>22</v>
      </c>
      <c r="B86" s="998"/>
      <c r="C86" s="265"/>
      <c r="D86" s="572">
        <v>111</v>
      </c>
      <c r="E86" s="265" t="s">
        <v>297</v>
      </c>
      <c r="F86" s="619">
        <v>12077.9</v>
      </c>
      <c r="G86" s="619">
        <v>12077.9</v>
      </c>
      <c r="H86" s="620"/>
      <c r="I86" s="620"/>
      <c r="J86" s="620"/>
      <c r="K86" s="621">
        <v>11797.5</v>
      </c>
      <c r="L86" s="621">
        <v>11797.5</v>
      </c>
      <c r="M86" s="622"/>
      <c r="N86" s="622"/>
      <c r="O86" s="622"/>
      <c r="P86" s="623">
        <v>12201.9</v>
      </c>
      <c r="Q86" s="623">
        <v>12201.9</v>
      </c>
      <c r="R86" s="623"/>
      <c r="S86" s="623"/>
      <c r="T86" s="623"/>
      <c r="U86" s="623">
        <v>14013.5</v>
      </c>
      <c r="V86" s="624">
        <v>15010.7</v>
      </c>
    </row>
    <row r="87" spans="1:22" ht="14.45" customHeight="1">
      <c r="A87" s="995" t="s">
        <v>23</v>
      </c>
      <c r="B87" s="996"/>
      <c r="C87" s="572"/>
      <c r="D87" s="265">
        <v>111</v>
      </c>
      <c r="E87" s="265">
        <v>1</v>
      </c>
      <c r="F87" s="625"/>
      <c r="G87" s="625"/>
      <c r="H87" s="626"/>
      <c r="I87" s="626"/>
      <c r="J87" s="626"/>
      <c r="K87" s="627">
        <v>8232.7999999999993</v>
      </c>
      <c r="L87" s="627">
        <v>8232.7999999999993</v>
      </c>
      <c r="M87" s="622"/>
      <c r="N87" s="622"/>
      <c r="O87" s="622"/>
      <c r="P87" s="628">
        <v>9317.2999999999993</v>
      </c>
      <c r="Q87" s="628">
        <v>9317.2999999999993</v>
      </c>
      <c r="R87" s="623"/>
      <c r="S87" s="623"/>
      <c r="T87" s="623"/>
      <c r="U87" s="622">
        <v>9558.7000000000007</v>
      </c>
      <c r="V87" s="629">
        <v>10181.6</v>
      </c>
    </row>
    <row r="88" spans="1:22" ht="14.45" customHeight="1">
      <c r="A88" s="995" t="s">
        <v>24</v>
      </c>
      <c r="B88" s="996"/>
      <c r="C88" s="572"/>
      <c r="D88" s="265">
        <v>111</v>
      </c>
      <c r="E88" s="265">
        <v>2</v>
      </c>
      <c r="F88" s="625"/>
      <c r="G88" s="625"/>
      <c r="H88" s="626"/>
      <c r="I88" s="626"/>
      <c r="J88" s="626"/>
      <c r="K88" s="627">
        <v>1406.8</v>
      </c>
      <c r="L88" s="627">
        <v>1406.8</v>
      </c>
      <c r="M88" s="622"/>
      <c r="N88" s="622"/>
      <c r="O88" s="622"/>
      <c r="P88" s="628">
        <v>1769.3</v>
      </c>
      <c r="Q88" s="628">
        <v>1769.3</v>
      </c>
      <c r="R88" s="623"/>
      <c r="S88" s="623"/>
      <c r="T88" s="623"/>
      <c r="U88" s="622">
        <v>2180.4</v>
      </c>
      <c r="V88" s="629">
        <v>2328.1999999999998</v>
      </c>
    </row>
    <row r="89" spans="1:22" ht="23.45" customHeight="1">
      <c r="A89" s="995" t="s">
        <v>25</v>
      </c>
      <c r="B89" s="996"/>
      <c r="C89" s="572"/>
      <c r="D89" s="265">
        <v>111</v>
      </c>
      <c r="E89" s="265">
        <v>3</v>
      </c>
      <c r="F89" s="625"/>
      <c r="G89" s="625"/>
      <c r="H89" s="626"/>
      <c r="I89" s="626"/>
      <c r="J89" s="626"/>
      <c r="K89" s="627">
        <v>128.5</v>
      </c>
      <c r="L89" s="627">
        <v>128.5</v>
      </c>
      <c r="M89" s="622"/>
      <c r="N89" s="622"/>
      <c r="O89" s="622"/>
      <c r="P89" s="628">
        <v>27.8</v>
      </c>
      <c r="Q89" s="628">
        <v>27.8</v>
      </c>
      <c r="R89" s="623"/>
      <c r="S89" s="623"/>
      <c r="T89" s="623"/>
      <c r="U89" s="622">
        <v>27.8</v>
      </c>
      <c r="V89" s="629">
        <v>27.8</v>
      </c>
    </row>
    <row r="90" spans="1:22" ht="14.45" customHeight="1">
      <c r="A90" s="995" t="s">
        <v>26</v>
      </c>
      <c r="B90" s="996"/>
      <c r="C90" s="572"/>
      <c r="D90" s="265">
        <v>111</v>
      </c>
      <c r="E90" s="265">
        <v>6</v>
      </c>
      <c r="F90" s="625"/>
      <c r="G90" s="625"/>
      <c r="H90" s="626"/>
      <c r="I90" s="626"/>
      <c r="J90" s="626"/>
      <c r="K90" s="627">
        <v>820.3</v>
      </c>
      <c r="L90" s="627">
        <v>820.3</v>
      </c>
      <c r="M90" s="622"/>
      <c r="N90" s="622"/>
      <c r="O90" s="622"/>
      <c r="P90" s="628">
        <v>956.5</v>
      </c>
      <c r="Q90" s="628">
        <v>956.5</v>
      </c>
      <c r="R90" s="623"/>
      <c r="S90" s="623"/>
      <c r="T90" s="623"/>
      <c r="U90" s="622">
        <v>1110.3</v>
      </c>
      <c r="V90" s="629">
        <v>1302.5999999999999</v>
      </c>
    </row>
    <row r="91" spans="1:22" ht="14.45" customHeight="1">
      <c r="A91" s="995" t="s">
        <v>27</v>
      </c>
      <c r="B91" s="996"/>
      <c r="C91" s="572"/>
      <c r="D91" s="265">
        <v>111</v>
      </c>
      <c r="E91" s="265">
        <v>7</v>
      </c>
      <c r="F91" s="625"/>
      <c r="G91" s="625"/>
      <c r="H91" s="626"/>
      <c r="I91" s="626"/>
      <c r="J91" s="626"/>
      <c r="K91" s="627">
        <v>1209.0999999999999</v>
      </c>
      <c r="L91" s="627">
        <v>1209.0999999999999</v>
      </c>
      <c r="M91" s="622"/>
      <c r="N91" s="622"/>
      <c r="O91" s="622"/>
      <c r="P91" s="628">
        <v>131</v>
      </c>
      <c r="Q91" s="628">
        <v>131</v>
      </c>
      <c r="R91" s="623"/>
      <c r="S91" s="623"/>
      <c r="T91" s="623"/>
      <c r="U91" s="622">
        <v>1136.3</v>
      </c>
      <c r="V91" s="629">
        <v>1170.5</v>
      </c>
    </row>
    <row r="92" spans="1:22" ht="14.45" customHeight="1">
      <c r="A92" s="997" t="s">
        <v>28</v>
      </c>
      <c r="B92" s="998"/>
      <c r="C92" s="572"/>
      <c r="D92" s="572">
        <v>112</v>
      </c>
      <c r="E92" s="265"/>
      <c r="F92" s="619">
        <v>2640.8</v>
      </c>
      <c r="G92" s="619">
        <v>2640.8</v>
      </c>
      <c r="H92" s="620"/>
      <c r="I92" s="620"/>
      <c r="J92" s="620"/>
      <c r="K92" s="621">
        <v>2567.9</v>
      </c>
      <c r="L92" s="621">
        <v>2567.9</v>
      </c>
      <c r="M92" s="622"/>
      <c r="N92" s="622"/>
      <c r="O92" s="622"/>
      <c r="P92" s="623">
        <v>2652.2</v>
      </c>
      <c r="Q92" s="623">
        <v>2652.2</v>
      </c>
      <c r="R92" s="623"/>
      <c r="S92" s="623"/>
      <c r="T92" s="623"/>
      <c r="U92" s="623">
        <v>3044</v>
      </c>
      <c r="V92" s="624">
        <v>3250.1</v>
      </c>
    </row>
    <row r="93" spans="1:22" ht="14.45" customHeight="1">
      <c r="A93" s="997" t="s">
        <v>29</v>
      </c>
      <c r="B93" s="998"/>
      <c r="C93" s="572"/>
      <c r="D93" s="572">
        <v>113</v>
      </c>
      <c r="E93" s="265"/>
      <c r="F93" s="619">
        <v>1410.2</v>
      </c>
      <c r="G93" s="619">
        <v>1410.2</v>
      </c>
      <c r="H93" s="620"/>
      <c r="I93" s="620"/>
      <c r="J93" s="620"/>
      <c r="K93" s="621">
        <v>1240.2</v>
      </c>
      <c r="L93" s="621">
        <v>1240.2</v>
      </c>
      <c r="M93" s="622"/>
      <c r="N93" s="622"/>
      <c r="O93" s="622"/>
      <c r="P93" s="623">
        <v>1656.2</v>
      </c>
      <c r="Q93" s="623">
        <v>1656.2</v>
      </c>
      <c r="R93" s="623"/>
      <c r="S93" s="623"/>
      <c r="T93" s="623"/>
      <c r="U93" s="623">
        <v>1854.5</v>
      </c>
      <c r="V93" s="624">
        <v>1788.3</v>
      </c>
    </row>
    <row r="94" spans="1:22" ht="26.25" customHeight="1">
      <c r="A94" s="995" t="s">
        <v>30</v>
      </c>
      <c r="B94" s="996"/>
      <c r="C94" s="572"/>
      <c r="D94" s="265">
        <v>113</v>
      </c>
      <c r="E94" s="265">
        <v>3</v>
      </c>
      <c r="F94" s="625">
        <v>485.2</v>
      </c>
      <c r="G94" s="625">
        <v>485.2</v>
      </c>
      <c r="H94" s="626"/>
      <c r="I94" s="626"/>
      <c r="J94" s="626"/>
      <c r="K94" s="627">
        <v>387.8</v>
      </c>
      <c r="L94" s="627">
        <v>387.8</v>
      </c>
      <c r="M94" s="622"/>
      <c r="N94" s="622"/>
      <c r="O94" s="622"/>
      <c r="P94" s="628">
        <v>609.5</v>
      </c>
      <c r="Q94" s="628">
        <v>609.5</v>
      </c>
      <c r="R94" s="623"/>
      <c r="S94" s="623"/>
      <c r="T94" s="623"/>
      <c r="U94" s="628">
        <v>655.20000000000005</v>
      </c>
      <c r="V94" s="629">
        <v>589</v>
      </c>
    </row>
    <row r="95" spans="1:22">
      <c r="A95" s="995" t="s">
        <v>31</v>
      </c>
      <c r="B95" s="996"/>
      <c r="C95" s="572"/>
      <c r="D95" s="265">
        <v>113</v>
      </c>
      <c r="E95" s="265">
        <v>6</v>
      </c>
      <c r="F95" s="625">
        <v>23.7</v>
      </c>
      <c r="G95" s="625">
        <v>23.7</v>
      </c>
      <c r="H95" s="626"/>
      <c r="I95" s="626"/>
      <c r="J95" s="626"/>
      <c r="K95" s="627">
        <v>12.2</v>
      </c>
      <c r="L95" s="627">
        <v>12.2</v>
      </c>
      <c r="M95" s="622"/>
      <c r="N95" s="622"/>
      <c r="O95" s="622"/>
      <c r="P95" s="628">
        <v>35</v>
      </c>
      <c r="Q95" s="628">
        <v>35</v>
      </c>
      <c r="R95" s="623"/>
      <c r="S95" s="623"/>
      <c r="T95" s="623"/>
      <c r="U95" s="628">
        <v>25</v>
      </c>
      <c r="V95" s="629">
        <v>25</v>
      </c>
    </row>
    <row r="96" spans="1:22" ht="18.75" customHeight="1">
      <c r="A96" s="995" t="s">
        <v>32</v>
      </c>
      <c r="B96" s="996"/>
      <c r="C96" s="338"/>
      <c r="D96" s="630">
        <v>113</v>
      </c>
      <c r="E96" s="630">
        <v>10</v>
      </c>
      <c r="F96" s="625">
        <v>4</v>
      </c>
      <c r="G96" s="625">
        <v>4</v>
      </c>
      <c r="H96" s="626"/>
      <c r="I96" s="626"/>
      <c r="J96" s="626"/>
      <c r="K96" s="627"/>
      <c r="L96" s="627"/>
      <c r="M96" s="622"/>
      <c r="N96" s="622"/>
      <c r="O96" s="622"/>
      <c r="P96" s="628">
        <v>2</v>
      </c>
      <c r="Q96" s="628">
        <v>2</v>
      </c>
      <c r="R96" s="623"/>
      <c r="S96" s="623"/>
      <c r="T96" s="623"/>
      <c r="U96" s="628">
        <v>2</v>
      </c>
      <c r="V96" s="629">
        <v>2</v>
      </c>
    </row>
    <row r="97" spans="1:22" ht="25.5" customHeight="1">
      <c r="A97" s="995" t="s">
        <v>53</v>
      </c>
      <c r="B97" s="996"/>
      <c r="C97" s="572"/>
      <c r="D97" s="265">
        <v>113</v>
      </c>
      <c r="E97" s="265">
        <v>11</v>
      </c>
      <c r="F97" s="625">
        <v>75.900000000000006</v>
      </c>
      <c r="G97" s="625">
        <v>75.900000000000006</v>
      </c>
      <c r="H97" s="626"/>
      <c r="I97" s="626"/>
      <c r="J97" s="626"/>
      <c r="K97" s="627">
        <v>63.3</v>
      </c>
      <c r="L97" s="627">
        <v>63.3</v>
      </c>
      <c r="M97" s="622"/>
      <c r="N97" s="622"/>
      <c r="O97" s="622"/>
      <c r="P97" s="628">
        <v>90</v>
      </c>
      <c r="Q97" s="628">
        <v>90</v>
      </c>
      <c r="R97" s="623"/>
      <c r="S97" s="623"/>
      <c r="T97" s="623"/>
      <c r="U97" s="628">
        <v>90</v>
      </c>
      <c r="V97" s="629">
        <v>90</v>
      </c>
    </row>
    <row r="98" spans="1:22">
      <c r="A98" s="995" t="s">
        <v>34</v>
      </c>
      <c r="B98" s="996"/>
      <c r="C98" s="572"/>
      <c r="D98" s="265">
        <v>113</v>
      </c>
      <c r="E98" s="265">
        <v>13</v>
      </c>
      <c r="F98" s="625">
        <v>227</v>
      </c>
      <c r="G98" s="625">
        <v>227</v>
      </c>
      <c r="H98" s="626"/>
      <c r="I98" s="626"/>
      <c r="J98" s="626"/>
      <c r="K98" s="627">
        <v>182.5</v>
      </c>
      <c r="L98" s="627">
        <v>182.5</v>
      </c>
      <c r="M98" s="622"/>
      <c r="N98" s="622"/>
      <c r="O98" s="622"/>
      <c r="P98" s="628">
        <v>200</v>
      </c>
      <c r="Q98" s="628">
        <v>200</v>
      </c>
      <c r="R98" s="623"/>
      <c r="S98" s="623"/>
      <c r="T98" s="623"/>
      <c r="U98" s="628">
        <v>177</v>
      </c>
      <c r="V98" s="629">
        <v>177</v>
      </c>
    </row>
    <row r="99" spans="1:22" ht="24" customHeight="1">
      <c r="A99" s="995" t="s">
        <v>555</v>
      </c>
      <c r="B99" s="996"/>
      <c r="C99" s="572"/>
      <c r="D99" s="265">
        <v>113</v>
      </c>
      <c r="E99" s="265">
        <v>17</v>
      </c>
      <c r="F99" s="625"/>
      <c r="G99" s="625"/>
      <c r="H99" s="626"/>
      <c r="I99" s="626"/>
      <c r="J99" s="626"/>
      <c r="K99" s="627"/>
      <c r="L99" s="627"/>
      <c r="M99" s="622"/>
      <c r="N99" s="622"/>
      <c r="O99" s="622"/>
      <c r="P99" s="628">
        <v>3.3</v>
      </c>
      <c r="Q99" s="628">
        <v>3.3</v>
      </c>
      <c r="R99" s="623"/>
      <c r="S99" s="623"/>
      <c r="T99" s="623"/>
      <c r="U99" s="628"/>
      <c r="V99" s="629"/>
    </row>
    <row r="100" spans="1:22" ht="26.45" customHeight="1">
      <c r="A100" s="995" t="s">
        <v>35</v>
      </c>
      <c r="B100" s="996"/>
      <c r="C100" s="572"/>
      <c r="D100" s="265">
        <v>113</v>
      </c>
      <c r="E100" s="265">
        <v>18</v>
      </c>
      <c r="F100" s="625">
        <v>45.6</v>
      </c>
      <c r="G100" s="625">
        <v>45.6</v>
      </c>
      <c r="H100" s="626"/>
      <c r="I100" s="626"/>
      <c r="J100" s="626"/>
      <c r="K100" s="627">
        <v>31.3</v>
      </c>
      <c r="L100" s="627">
        <v>31.3</v>
      </c>
      <c r="M100" s="622"/>
      <c r="N100" s="622"/>
      <c r="O100" s="622"/>
      <c r="P100" s="628">
        <v>13.4</v>
      </c>
      <c r="Q100" s="628">
        <v>13.4</v>
      </c>
      <c r="R100" s="623"/>
      <c r="S100" s="623"/>
      <c r="T100" s="623"/>
      <c r="U100" s="628">
        <v>43.8</v>
      </c>
      <c r="V100" s="629">
        <v>43.8</v>
      </c>
    </row>
    <row r="101" spans="1:22">
      <c r="A101" s="995" t="s">
        <v>36</v>
      </c>
      <c r="B101" s="996"/>
      <c r="C101" s="572"/>
      <c r="D101" s="265">
        <v>113</v>
      </c>
      <c r="E101" s="265">
        <v>19</v>
      </c>
      <c r="F101" s="625">
        <v>107.7</v>
      </c>
      <c r="G101" s="625">
        <v>107.7</v>
      </c>
      <c r="H101" s="626"/>
      <c r="I101" s="626"/>
      <c r="J101" s="626"/>
      <c r="K101" s="627">
        <v>106.5</v>
      </c>
      <c r="L101" s="627">
        <v>106.5</v>
      </c>
      <c r="M101" s="622"/>
      <c r="N101" s="622"/>
      <c r="O101" s="622"/>
      <c r="P101" s="628">
        <v>115</v>
      </c>
      <c r="Q101" s="628">
        <v>115</v>
      </c>
      <c r="R101" s="623"/>
      <c r="S101" s="623"/>
      <c r="T101" s="623"/>
      <c r="U101" s="628">
        <v>130</v>
      </c>
      <c r="V101" s="629">
        <v>130</v>
      </c>
    </row>
    <row r="102" spans="1:22">
      <c r="A102" s="995" t="s">
        <v>37</v>
      </c>
      <c r="B102" s="996"/>
      <c r="C102" s="572"/>
      <c r="D102" s="265">
        <v>113</v>
      </c>
      <c r="E102" s="265">
        <v>21</v>
      </c>
      <c r="F102" s="625">
        <v>47.3</v>
      </c>
      <c r="G102" s="625">
        <v>47.3</v>
      </c>
      <c r="H102" s="626"/>
      <c r="I102" s="626"/>
      <c r="J102" s="626"/>
      <c r="K102" s="627">
        <v>47</v>
      </c>
      <c r="L102" s="627">
        <v>47</v>
      </c>
      <c r="M102" s="622"/>
      <c r="N102" s="622"/>
      <c r="O102" s="622"/>
      <c r="P102" s="628">
        <v>50</v>
      </c>
      <c r="Q102" s="628">
        <v>50</v>
      </c>
      <c r="R102" s="623"/>
      <c r="S102" s="623"/>
      <c r="T102" s="623"/>
      <c r="U102" s="628">
        <v>50</v>
      </c>
      <c r="V102" s="629">
        <v>50</v>
      </c>
    </row>
    <row r="103" spans="1:22">
      <c r="A103" s="995" t="s">
        <v>38</v>
      </c>
      <c r="B103" s="996"/>
      <c r="C103" s="572"/>
      <c r="D103" s="265">
        <v>113</v>
      </c>
      <c r="E103" s="265">
        <v>22</v>
      </c>
      <c r="F103" s="625">
        <v>31.9</v>
      </c>
      <c r="G103" s="625">
        <v>31.9</v>
      </c>
      <c r="H103" s="626"/>
      <c r="I103" s="626"/>
      <c r="J103" s="626"/>
      <c r="K103" s="627"/>
      <c r="L103" s="627"/>
      <c r="M103" s="622"/>
      <c r="N103" s="622"/>
      <c r="O103" s="622"/>
      <c r="P103" s="628">
        <v>3</v>
      </c>
      <c r="Q103" s="628">
        <v>3</v>
      </c>
      <c r="R103" s="623"/>
      <c r="S103" s="623"/>
      <c r="T103" s="623"/>
      <c r="U103" s="628">
        <v>25</v>
      </c>
      <c r="V103" s="629">
        <v>25</v>
      </c>
    </row>
    <row r="104" spans="1:22">
      <c r="A104" s="995" t="s">
        <v>39</v>
      </c>
      <c r="B104" s="996"/>
      <c r="C104" s="572"/>
      <c r="D104" s="265">
        <v>113</v>
      </c>
      <c r="E104" s="265">
        <v>23</v>
      </c>
      <c r="F104" s="625">
        <v>224.9</v>
      </c>
      <c r="G104" s="625">
        <v>224.9</v>
      </c>
      <c r="H104" s="626"/>
      <c r="I104" s="626"/>
      <c r="J104" s="626"/>
      <c r="K104" s="627">
        <v>283.89999999999998</v>
      </c>
      <c r="L104" s="627">
        <v>283.89999999999998</v>
      </c>
      <c r="M104" s="622"/>
      <c r="N104" s="622"/>
      <c r="O104" s="622"/>
      <c r="P104" s="628">
        <v>430</v>
      </c>
      <c r="Q104" s="628">
        <v>430</v>
      </c>
      <c r="R104" s="623"/>
      <c r="S104" s="623"/>
      <c r="T104" s="623"/>
      <c r="U104" s="628">
        <v>500</v>
      </c>
      <c r="V104" s="629">
        <v>500</v>
      </c>
    </row>
    <row r="105" spans="1:22" ht="19.5" customHeight="1">
      <c r="A105" s="995" t="s">
        <v>40</v>
      </c>
      <c r="B105" s="996"/>
      <c r="C105" s="572"/>
      <c r="D105" s="265">
        <v>113</v>
      </c>
      <c r="E105" s="265">
        <v>30</v>
      </c>
      <c r="F105" s="625">
        <v>81.599999999999994</v>
      </c>
      <c r="G105" s="625">
        <v>81.599999999999994</v>
      </c>
      <c r="H105" s="626"/>
      <c r="I105" s="626"/>
      <c r="J105" s="626"/>
      <c r="K105" s="627">
        <v>66.400000000000006</v>
      </c>
      <c r="L105" s="627">
        <v>66.400000000000006</v>
      </c>
      <c r="M105" s="622"/>
      <c r="N105" s="622"/>
      <c r="O105" s="622"/>
      <c r="P105" s="628">
        <v>50</v>
      </c>
      <c r="Q105" s="628">
        <v>50</v>
      </c>
      <c r="R105" s="623"/>
      <c r="S105" s="623"/>
      <c r="T105" s="623"/>
      <c r="U105" s="628">
        <v>96.2</v>
      </c>
      <c r="V105" s="629">
        <v>96.2</v>
      </c>
    </row>
    <row r="106" spans="1:22" ht="24.6" customHeight="1">
      <c r="A106" s="995" t="s">
        <v>41</v>
      </c>
      <c r="B106" s="996"/>
      <c r="C106" s="572"/>
      <c r="D106" s="265">
        <v>113</v>
      </c>
      <c r="E106" s="265">
        <v>45</v>
      </c>
      <c r="F106" s="625">
        <v>55.3</v>
      </c>
      <c r="G106" s="625">
        <v>55.3</v>
      </c>
      <c r="H106" s="626"/>
      <c r="I106" s="626"/>
      <c r="J106" s="626"/>
      <c r="K106" s="627">
        <v>59.3</v>
      </c>
      <c r="L106" s="627">
        <v>59.3</v>
      </c>
      <c r="M106" s="622"/>
      <c r="N106" s="622"/>
      <c r="O106" s="622"/>
      <c r="P106" s="628">
        <v>55</v>
      </c>
      <c r="Q106" s="628">
        <v>55</v>
      </c>
      <c r="R106" s="623"/>
      <c r="S106" s="623"/>
      <c r="T106" s="623"/>
      <c r="U106" s="628">
        <v>60.3</v>
      </c>
      <c r="V106" s="629">
        <v>60.3</v>
      </c>
    </row>
    <row r="107" spans="1:22">
      <c r="A107" s="997" t="s">
        <v>42</v>
      </c>
      <c r="B107" s="998"/>
      <c r="C107" s="572"/>
      <c r="D107" s="572">
        <v>114</v>
      </c>
      <c r="E107" s="265"/>
      <c r="F107" s="619">
        <v>1078.8</v>
      </c>
      <c r="G107" s="619">
        <v>1078.8</v>
      </c>
      <c r="H107" s="620"/>
      <c r="I107" s="620"/>
      <c r="J107" s="620"/>
      <c r="K107" s="621">
        <v>1279.8</v>
      </c>
      <c r="L107" s="621">
        <v>1279.8</v>
      </c>
      <c r="M107" s="622"/>
      <c r="N107" s="622"/>
      <c r="O107" s="622"/>
      <c r="P107" s="623">
        <v>1500</v>
      </c>
      <c r="Q107" s="623">
        <v>1500</v>
      </c>
      <c r="R107" s="623"/>
      <c r="S107" s="623"/>
      <c r="T107" s="623"/>
      <c r="U107" s="623">
        <v>1500</v>
      </c>
      <c r="V107" s="631">
        <v>1500</v>
      </c>
    </row>
    <row r="108" spans="1:22" ht="24" customHeight="1">
      <c r="A108" s="995" t="s">
        <v>43</v>
      </c>
      <c r="B108" s="996"/>
      <c r="C108" s="572"/>
      <c r="D108" s="265">
        <v>114</v>
      </c>
      <c r="E108" s="265">
        <v>1</v>
      </c>
      <c r="F108" s="625">
        <v>0</v>
      </c>
      <c r="G108" s="625">
        <v>0</v>
      </c>
      <c r="H108" s="626"/>
      <c r="I108" s="626"/>
      <c r="J108" s="626"/>
      <c r="K108" s="627"/>
      <c r="L108" s="627"/>
      <c r="M108" s="622"/>
      <c r="N108" s="622"/>
      <c r="O108" s="622"/>
      <c r="P108" s="628">
        <v>3</v>
      </c>
      <c r="Q108" s="628">
        <v>3</v>
      </c>
      <c r="R108" s="623"/>
      <c r="S108" s="623"/>
      <c r="T108" s="623"/>
      <c r="U108" s="628">
        <v>3</v>
      </c>
      <c r="V108" s="629">
        <v>3</v>
      </c>
    </row>
    <row r="109" spans="1:22">
      <c r="A109" s="995" t="s">
        <v>44</v>
      </c>
      <c r="B109" s="996"/>
      <c r="C109" s="572"/>
      <c r="D109" s="265">
        <v>114</v>
      </c>
      <c r="E109" s="265">
        <v>2</v>
      </c>
      <c r="F109" s="625">
        <v>1078.8</v>
      </c>
      <c r="G109" s="625">
        <v>1078.8</v>
      </c>
      <c r="H109" s="626"/>
      <c r="I109" s="626"/>
      <c r="J109" s="626"/>
      <c r="K109" s="627">
        <v>1279.8</v>
      </c>
      <c r="L109" s="627">
        <v>1279.8</v>
      </c>
      <c r="M109" s="622"/>
      <c r="N109" s="622"/>
      <c r="O109" s="622"/>
      <c r="P109" s="628">
        <v>1497</v>
      </c>
      <c r="Q109" s="628">
        <v>1497</v>
      </c>
      <c r="R109" s="623"/>
      <c r="S109" s="623"/>
      <c r="T109" s="623"/>
      <c r="U109" s="628">
        <v>1497</v>
      </c>
      <c r="V109" s="629">
        <v>1497</v>
      </c>
    </row>
    <row r="110" spans="1:22" ht="38.25" customHeight="1">
      <c r="A110" s="997" t="s">
        <v>45</v>
      </c>
      <c r="B110" s="998"/>
      <c r="C110" s="572"/>
      <c r="D110" s="572">
        <v>116</v>
      </c>
      <c r="E110" s="265"/>
      <c r="F110" s="619">
        <v>393.5</v>
      </c>
      <c r="G110" s="619">
        <v>393.5</v>
      </c>
      <c r="H110" s="620"/>
      <c r="I110" s="620"/>
      <c r="J110" s="620"/>
      <c r="K110" s="621">
        <v>439.1</v>
      </c>
      <c r="L110" s="621">
        <v>439.1</v>
      </c>
      <c r="M110" s="622"/>
      <c r="N110" s="622"/>
      <c r="O110" s="622"/>
      <c r="P110" s="623">
        <v>483.5</v>
      </c>
      <c r="Q110" s="623">
        <v>483.5</v>
      </c>
      <c r="R110" s="623"/>
      <c r="S110" s="623"/>
      <c r="T110" s="623"/>
      <c r="U110" s="623">
        <v>519.70000000000005</v>
      </c>
      <c r="V110" s="624">
        <v>557</v>
      </c>
    </row>
    <row r="111" spans="1:22" ht="40.5" customHeight="1">
      <c r="A111" s="995" t="s">
        <v>46</v>
      </c>
      <c r="B111" s="996"/>
      <c r="C111" s="572"/>
      <c r="D111" s="265">
        <v>116</v>
      </c>
      <c r="E111" s="265">
        <v>1</v>
      </c>
      <c r="F111" s="625">
        <v>393.5</v>
      </c>
      <c r="G111" s="625">
        <v>393.5</v>
      </c>
      <c r="H111" s="626"/>
      <c r="I111" s="626"/>
      <c r="J111" s="626"/>
      <c r="K111" s="627">
        <v>439.1</v>
      </c>
      <c r="L111" s="627">
        <v>439.1</v>
      </c>
      <c r="M111" s="622"/>
      <c r="N111" s="622"/>
      <c r="O111" s="622"/>
      <c r="P111" s="628">
        <v>483.5</v>
      </c>
      <c r="Q111" s="628">
        <v>483.5</v>
      </c>
      <c r="R111" s="623"/>
      <c r="S111" s="623"/>
      <c r="T111" s="623"/>
      <c r="U111" s="628">
        <v>519.70000000000005</v>
      </c>
      <c r="V111" s="629">
        <v>557</v>
      </c>
    </row>
    <row r="112" spans="1:22">
      <c r="A112" s="997" t="s">
        <v>47</v>
      </c>
      <c r="B112" s="998"/>
      <c r="C112" s="572"/>
      <c r="D112" s="572">
        <v>118</v>
      </c>
      <c r="E112" s="265"/>
      <c r="F112" s="619">
        <v>4</v>
      </c>
      <c r="G112" s="619">
        <v>4</v>
      </c>
      <c r="H112" s="626"/>
      <c r="I112" s="626"/>
      <c r="J112" s="626"/>
      <c r="K112" s="621">
        <v>0.3</v>
      </c>
      <c r="L112" s="621">
        <v>0.3</v>
      </c>
      <c r="M112" s="622"/>
      <c r="N112" s="622"/>
      <c r="O112" s="622"/>
      <c r="P112" s="628"/>
      <c r="Q112" s="628"/>
      <c r="R112" s="623"/>
      <c r="S112" s="623"/>
      <c r="T112" s="623"/>
      <c r="U112" s="628"/>
      <c r="V112" s="629"/>
    </row>
    <row r="113" spans="1:22" ht="16.149999999999999" customHeight="1">
      <c r="A113" s="997" t="s">
        <v>48</v>
      </c>
      <c r="B113" s="998"/>
      <c r="C113" s="572"/>
      <c r="D113" s="572">
        <v>135</v>
      </c>
      <c r="E113" s="265"/>
      <c r="F113" s="619">
        <v>216.4</v>
      </c>
      <c r="G113" s="619">
        <v>216.4</v>
      </c>
      <c r="H113" s="620"/>
      <c r="I113" s="620"/>
      <c r="J113" s="620"/>
      <c r="K113" s="621">
        <v>482.2</v>
      </c>
      <c r="L113" s="621">
        <v>482.2</v>
      </c>
      <c r="M113" s="622"/>
      <c r="N113" s="622"/>
      <c r="O113" s="622"/>
      <c r="P113" s="623">
        <v>251.3</v>
      </c>
      <c r="Q113" s="623">
        <v>251.3</v>
      </c>
      <c r="R113" s="623"/>
      <c r="S113" s="623"/>
      <c r="T113" s="623"/>
      <c r="U113" s="623">
        <v>155</v>
      </c>
      <c r="V113" s="624">
        <v>155</v>
      </c>
    </row>
    <row r="114" spans="1:22" ht="26.25" customHeight="1">
      <c r="A114" s="995" t="s">
        <v>49</v>
      </c>
      <c r="B114" s="996"/>
      <c r="C114" s="572"/>
      <c r="D114" s="265">
        <v>135</v>
      </c>
      <c r="E114" s="265">
        <v>31</v>
      </c>
      <c r="F114" s="625">
        <v>151.19999999999999</v>
      </c>
      <c r="G114" s="625">
        <v>151.19999999999999</v>
      </c>
      <c r="H114" s="626"/>
      <c r="I114" s="626"/>
      <c r="J114" s="626"/>
      <c r="K114" s="627">
        <v>428.1</v>
      </c>
      <c r="L114" s="627">
        <v>428.1</v>
      </c>
      <c r="M114" s="622"/>
      <c r="N114" s="622"/>
      <c r="O114" s="622"/>
      <c r="P114" s="628">
        <v>173.3</v>
      </c>
      <c r="Q114" s="628">
        <v>173.3</v>
      </c>
      <c r="R114" s="623"/>
      <c r="S114" s="623"/>
      <c r="T114" s="623"/>
      <c r="U114" s="628">
        <v>70</v>
      </c>
      <c r="V114" s="629">
        <v>70</v>
      </c>
    </row>
    <row r="115" spans="1:22" ht="48.75" customHeight="1">
      <c r="A115" s="995" t="s">
        <v>50</v>
      </c>
      <c r="B115" s="996"/>
      <c r="C115" s="572"/>
      <c r="D115" s="265">
        <v>135</v>
      </c>
      <c r="E115" s="265">
        <v>33</v>
      </c>
      <c r="F115" s="562">
        <v>65.2</v>
      </c>
      <c r="G115" s="562">
        <v>65.2</v>
      </c>
      <c r="H115" s="626"/>
      <c r="I115" s="626"/>
      <c r="J115" s="626"/>
      <c r="K115" s="627">
        <v>54.1</v>
      </c>
      <c r="L115" s="627">
        <v>54.1</v>
      </c>
      <c r="M115" s="622"/>
      <c r="N115" s="622"/>
      <c r="O115" s="622"/>
      <c r="P115" s="628">
        <v>78</v>
      </c>
      <c r="Q115" s="628">
        <v>78</v>
      </c>
      <c r="R115" s="623"/>
      <c r="S115" s="623"/>
      <c r="T115" s="623"/>
      <c r="U115" s="628">
        <v>85</v>
      </c>
      <c r="V115" s="629">
        <v>85</v>
      </c>
    </row>
    <row r="116" spans="1:22">
      <c r="A116" s="997" t="s">
        <v>51</v>
      </c>
      <c r="B116" s="998"/>
      <c r="C116" s="572"/>
      <c r="D116" s="572">
        <v>242</v>
      </c>
      <c r="E116" s="265"/>
      <c r="F116" s="563">
        <v>429.6</v>
      </c>
      <c r="G116" s="563">
        <v>429.6</v>
      </c>
      <c r="H116" s="564"/>
      <c r="I116" s="564"/>
      <c r="J116" s="564"/>
      <c r="K116" s="618">
        <v>454.5</v>
      </c>
      <c r="L116" s="618">
        <v>454.5</v>
      </c>
      <c r="M116" s="622"/>
      <c r="N116" s="622"/>
      <c r="O116" s="622"/>
      <c r="P116" s="623">
        <v>150</v>
      </c>
      <c r="Q116" s="623">
        <v>150</v>
      </c>
      <c r="R116" s="623"/>
      <c r="S116" s="623"/>
      <c r="T116" s="623"/>
      <c r="U116" s="623">
        <v>150</v>
      </c>
      <c r="V116" s="624">
        <v>150</v>
      </c>
    </row>
    <row r="117" spans="1:22" ht="15.75">
      <c r="A117" s="1017"/>
      <c r="B117" s="1018"/>
      <c r="C117" s="149"/>
      <c r="D117" s="149"/>
      <c r="E117" s="149"/>
      <c r="F117" s="150"/>
      <c r="G117" s="150"/>
      <c r="H117" s="150"/>
      <c r="I117" s="150"/>
      <c r="J117" s="150"/>
      <c r="K117" s="151"/>
      <c r="L117" s="151"/>
      <c r="M117" s="151"/>
      <c r="N117" s="151"/>
      <c r="O117" s="151"/>
      <c r="P117" s="152"/>
      <c r="Q117" s="152"/>
      <c r="R117" s="152"/>
      <c r="S117" s="152"/>
      <c r="T117" s="152"/>
      <c r="U117" s="152"/>
      <c r="V117" s="153"/>
    </row>
    <row r="118" spans="1:22" ht="15.75">
      <c r="A118" s="46"/>
      <c r="B118" s="46"/>
      <c r="C118" s="46"/>
      <c r="D118" s="46"/>
      <c r="E118" s="46"/>
      <c r="F118" s="159"/>
      <c r="G118" s="159"/>
      <c r="H118" s="159"/>
      <c r="I118" s="159"/>
      <c r="J118" s="159"/>
      <c r="K118" s="160"/>
      <c r="L118" s="160"/>
      <c r="M118" s="160"/>
      <c r="N118" s="160"/>
      <c r="O118" s="160"/>
      <c r="P118" s="161"/>
      <c r="Q118" s="161"/>
      <c r="R118" s="161"/>
      <c r="S118" s="161"/>
      <c r="T118" s="161"/>
      <c r="U118" s="161"/>
      <c r="V118" s="161"/>
    </row>
    <row r="119" spans="1:22">
      <c r="A119" s="1019" t="s">
        <v>280</v>
      </c>
      <c r="B119" s="1019"/>
      <c r="C119" s="1019"/>
      <c r="D119" s="1019"/>
      <c r="E119" s="1019"/>
      <c r="F119" s="1019"/>
      <c r="G119" s="1020"/>
      <c r="H119" s="1020"/>
      <c r="I119" s="1020"/>
      <c r="J119" s="1020"/>
      <c r="K119" s="162"/>
      <c r="L119" s="1020"/>
      <c r="M119" s="1020"/>
      <c r="N119" s="1020"/>
      <c r="O119" s="1020"/>
      <c r="P119" s="1020"/>
      <c r="Q119" s="1020"/>
      <c r="R119" s="162"/>
      <c r="S119" s="162"/>
      <c r="T119" s="162"/>
      <c r="U119" s="162"/>
      <c r="V119" s="162"/>
    </row>
    <row r="120" spans="1:22">
      <c r="A120" s="163"/>
      <c r="B120" s="164"/>
      <c r="C120" s="164"/>
      <c r="D120" s="164"/>
      <c r="E120" s="164"/>
      <c r="F120" s="164"/>
      <c r="G120" s="1021" t="s">
        <v>283</v>
      </c>
      <c r="H120" s="1021"/>
      <c r="I120" s="1021"/>
      <c r="J120" s="1021"/>
      <c r="K120" s="165"/>
      <c r="L120" s="1021" t="s">
        <v>284</v>
      </c>
      <c r="M120" s="1021"/>
      <c r="N120" s="1021"/>
      <c r="O120" s="1021"/>
      <c r="P120" s="1021"/>
      <c r="Q120" s="1021"/>
      <c r="R120" s="162"/>
      <c r="S120" s="162"/>
      <c r="T120" s="162"/>
      <c r="U120" s="162"/>
      <c r="V120" s="162"/>
    </row>
    <row r="121" spans="1:22">
      <c r="A121" s="1019" t="s">
        <v>281</v>
      </c>
      <c r="B121" s="1019"/>
      <c r="C121" s="1019"/>
      <c r="D121" s="1019"/>
      <c r="E121" s="1019"/>
      <c r="F121" s="1019"/>
      <c r="G121" s="1022"/>
      <c r="H121" s="1022"/>
      <c r="I121" s="1022"/>
      <c r="J121" s="1022"/>
      <c r="K121" s="162"/>
      <c r="L121" s="1020"/>
      <c r="M121" s="1020"/>
      <c r="N121" s="1020"/>
      <c r="O121" s="1020"/>
      <c r="P121" s="1020"/>
      <c r="Q121" s="1020"/>
      <c r="R121" s="162"/>
      <c r="S121" s="162"/>
      <c r="T121" s="162"/>
      <c r="U121" s="162"/>
      <c r="V121" s="162"/>
    </row>
    <row r="122" spans="1:22">
      <c r="A122" s="163"/>
      <c r="B122" s="164"/>
      <c r="C122" s="164"/>
      <c r="D122" s="164"/>
      <c r="E122" s="164"/>
      <c r="F122" s="164"/>
      <c r="G122" s="1021" t="s">
        <v>283</v>
      </c>
      <c r="H122" s="1021"/>
      <c r="I122" s="1021"/>
      <c r="J122" s="1021"/>
      <c r="K122" s="165"/>
      <c r="L122" s="1021" t="s">
        <v>284</v>
      </c>
      <c r="M122" s="1021"/>
      <c r="N122" s="1021"/>
      <c r="O122" s="1021"/>
      <c r="P122" s="1021"/>
      <c r="Q122" s="1021"/>
      <c r="R122" s="162"/>
      <c r="S122" s="162"/>
      <c r="T122" s="162"/>
      <c r="U122" s="162"/>
      <c r="V122" s="162"/>
    </row>
    <row r="123" spans="1:22" ht="20.25" customHeight="1">
      <c r="A123" s="1019" t="s">
        <v>282</v>
      </c>
      <c r="B123" s="1019"/>
      <c r="C123" s="1019"/>
      <c r="D123" s="1019"/>
      <c r="E123" s="1019"/>
      <c r="F123" s="1019"/>
      <c r="G123" s="1022"/>
      <c r="H123" s="1022"/>
      <c r="I123" s="1022"/>
      <c r="J123" s="1022"/>
      <c r="K123" s="162"/>
      <c r="L123" s="1020"/>
      <c r="M123" s="1020"/>
      <c r="N123" s="1020"/>
      <c r="O123" s="1020"/>
      <c r="P123" s="1020"/>
      <c r="Q123" s="1020"/>
      <c r="R123" s="637"/>
      <c r="S123" s="637"/>
      <c r="T123" s="637"/>
      <c r="U123" s="637"/>
      <c r="V123" s="637"/>
    </row>
    <row r="124" spans="1:22">
      <c r="A124" s="167"/>
      <c r="B124" s="168"/>
      <c r="C124" s="168"/>
      <c r="D124" s="168"/>
      <c r="E124" s="168"/>
      <c r="F124" s="168"/>
      <c r="G124" s="1021" t="s">
        <v>283</v>
      </c>
      <c r="H124" s="1021"/>
      <c r="I124" s="1021"/>
      <c r="J124" s="1021"/>
      <c r="K124" s="165"/>
      <c r="L124" s="1021" t="s">
        <v>284</v>
      </c>
      <c r="M124" s="1021"/>
      <c r="N124" s="1021"/>
      <c r="O124" s="1021"/>
      <c r="P124" s="1021"/>
      <c r="Q124" s="1021"/>
      <c r="R124" s="637"/>
      <c r="S124" s="637"/>
      <c r="T124" s="637"/>
      <c r="U124" s="637"/>
      <c r="V124" s="637"/>
    </row>
    <row r="125" spans="1:22">
      <c r="A125" s="1019" t="s">
        <v>285</v>
      </c>
      <c r="B125" s="1019"/>
      <c r="C125" s="1019"/>
      <c r="D125" s="1019"/>
      <c r="E125" s="1019"/>
      <c r="F125" s="1019"/>
      <c r="G125" s="169" t="s">
        <v>286</v>
      </c>
      <c r="H125" s="162"/>
      <c r="I125" s="162"/>
      <c r="J125" s="162"/>
      <c r="K125" s="162"/>
      <c r="L125" s="162"/>
      <c r="M125" s="162"/>
      <c r="N125" s="162"/>
      <c r="O125" s="162"/>
      <c r="P125" s="162"/>
      <c r="Q125" s="162"/>
      <c r="R125" s="637"/>
      <c r="S125" s="637"/>
      <c r="T125" s="637"/>
      <c r="U125" s="637"/>
      <c r="V125" s="637"/>
    </row>
  </sheetData>
  <mergeCells count="153">
    <mergeCell ref="G124:J124"/>
    <mergeCell ref="L124:Q124"/>
    <mergeCell ref="A125:F125"/>
    <mergeCell ref="A121:F121"/>
    <mergeCell ref="G121:J121"/>
    <mergeCell ref="L121:Q121"/>
    <mergeCell ref="G122:J122"/>
    <mergeCell ref="L122:Q122"/>
    <mergeCell ref="A123:F123"/>
    <mergeCell ref="G123:J123"/>
    <mergeCell ref="L123:Q123"/>
    <mergeCell ref="A117:B117"/>
    <mergeCell ref="A119:F119"/>
    <mergeCell ref="G119:J119"/>
    <mergeCell ref="L119:Q119"/>
    <mergeCell ref="G120:J120"/>
    <mergeCell ref="L120:Q120"/>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8:B48"/>
    <mergeCell ref="A49:B50"/>
    <mergeCell ref="C49:E49"/>
    <mergeCell ref="F49:J49"/>
    <mergeCell ref="K49:O49"/>
    <mergeCell ref="P49:T49"/>
    <mergeCell ref="A42:B42"/>
    <mergeCell ref="A43:B43"/>
    <mergeCell ref="A44:B44"/>
    <mergeCell ref="A45:B45"/>
    <mergeCell ref="A46:B46"/>
    <mergeCell ref="A47:B47"/>
    <mergeCell ref="P35:T35"/>
    <mergeCell ref="A37:B37"/>
    <mergeCell ref="A38:B38"/>
    <mergeCell ref="A39:B39"/>
    <mergeCell ref="A40:B40"/>
    <mergeCell ref="A41:B41"/>
    <mergeCell ref="B31:O31"/>
    <mergeCell ref="A32:A33"/>
    <mergeCell ref="B32:O32"/>
    <mergeCell ref="B33:O33"/>
    <mergeCell ref="A34:B34"/>
    <mergeCell ref="A35:B36"/>
    <mergeCell ref="C35:E35"/>
    <mergeCell ref="F35:J35"/>
    <mergeCell ref="K35:O35"/>
    <mergeCell ref="A23:A24"/>
    <mergeCell ref="B23:O23"/>
    <mergeCell ref="B24:O24"/>
    <mergeCell ref="A25:A31"/>
    <mergeCell ref="B25:O25"/>
    <mergeCell ref="B26:O26"/>
    <mergeCell ref="B27:O27"/>
    <mergeCell ref="B28:O28"/>
    <mergeCell ref="B29:O29"/>
    <mergeCell ref="B30:O30"/>
    <mergeCell ref="A20:B20"/>
    <mergeCell ref="C20:V20"/>
    <mergeCell ref="A21:A22"/>
    <mergeCell ref="B21:O22"/>
    <mergeCell ref="P21:P22"/>
    <mergeCell ref="Q21:Q22"/>
    <mergeCell ref="A15:B15"/>
    <mergeCell ref="C15:P15"/>
    <mergeCell ref="A16:B16"/>
    <mergeCell ref="C16:P16"/>
    <mergeCell ref="A17:V17"/>
    <mergeCell ref="A18:B18"/>
    <mergeCell ref="C18:V18"/>
    <mergeCell ref="A14:B14"/>
    <mergeCell ref="C14:P14"/>
    <mergeCell ref="B5:F5"/>
    <mergeCell ref="S5:V5"/>
    <mergeCell ref="B7:F7"/>
    <mergeCell ref="A9:V9"/>
    <mergeCell ref="A11:B11"/>
    <mergeCell ref="C11:P11"/>
    <mergeCell ref="A19:B19"/>
    <mergeCell ref="C19:V19"/>
    <mergeCell ref="B2:F2"/>
    <mergeCell ref="S2:V2"/>
    <mergeCell ref="B3:F3"/>
    <mergeCell ref="S3:V3"/>
    <mergeCell ref="B4:F4"/>
    <mergeCell ref="S4:V4"/>
    <mergeCell ref="A12:B12"/>
    <mergeCell ref="C12:P12"/>
    <mergeCell ref="A13:B13"/>
    <mergeCell ref="C13:P13"/>
  </mergeCells>
  <pageMargins left="0.51181102362204722" right="0.51181102362204722" top="0.47" bottom="0.5600000000000000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sheetPr>
    <tabColor theme="0"/>
  </sheetPr>
  <dimension ref="A1:W103"/>
  <sheetViews>
    <sheetView showZeros="0" zoomScale="70" zoomScaleNormal="70" zoomScaleSheetLayoutView="100" workbookViewId="0">
      <selection activeCell="B3" sqref="B3:F3"/>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11" style="4" customWidth="1"/>
    <col min="7" max="7" width="9.7109375" style="4" customWidth="1"/>
    <col min="8" max="8" width="9.5703125" style="4" customWidth="1"/>
    <col min="9" max="9" width="7.7109375" style="4" customWidth="1"/>
    <col min="10" max="10" width="11.85546875" style="4" customWidth="1"/>
    <col min="11" max="11" width="11.5703125" style="4" customWidth="1"/>
    <col min="12" max="12" width="10.5703125" style="4" customWidth="1"/>
    <col min="13" max="13" width="10.140625" style="4" customWidth="1"/>
    <col min="14" max="14" width="9.42578125" style="4" customWidth="1"/>
    <col min="15" max="15" width="12.140625" style="4" customWidth="1"/>
    <col min="16" max="16" width="13" style="4" customWidth="1"/>
    <col min="17" max="19" width="9.85546875" style="4" customWidth="1"/>
    <col min="20" max="20" width="11.28515625" style="4" customWidth="1"/>
    <col min="21" max="21" width="12.28515625" style="4" customWidth="1"/>
    <col min="22" max="22" width="11.140625" style="4" customWidth="1"/>
    <col min="23" max="23" width="12.140625" style="4" customWidth="1"/>
    <col min="24" max="16384" width="9.140625" style="4"/>
  </cols>
  <sheetData>
    <row r="1" spans="1:23"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3">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3">
      <c r="A3" s="939"/>
      <c r="B3" s="967"/>
      <c r="C3" s="967"/>
      <c r="D3" s="967"/>
      <c r="E3" s="967"/>
      <c r="F3" s="967"/>
      <c r="G3" s="576"/>
      <c r="H3" s="576"/>
      <c r="I3" s="576"/>
      <c r="J3" s="576"/>
      <c r="K3" s="576"/>
      <c r="L3" s="576"/>
      <c r="M3" s="576"/>
      <c r="N3" s="576"/>
      <c r="O3" s="576"/>
      <c r="P3" s="576"/>
      <c r="Q3" s="576"/>
      <c r="R3" s="576"/>
      <c r="S3" s="966" t="s">
        <v>546</v>
      </c>
      <c r="T3" s="966"/>
      <c r="U3" s="966"/>
      <c r="V3" s="966"/>
    </row>
    <row r="4" spans="1:23">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3" ht="24"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3" ht="19.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3" ht="23.25" customHeight="1">
      <c r="A7" s="577"/>
      <c r="B7" s="577"/>
      <c r="C7" s="577"/>
      <c r="D7" s="577"/>
      <c r="E7" s="577"/>
      <c r="F7" s="577"/>
      <c r="G7" s="577"/>
      <c r="H7" s="577"/>
      <c r="I7" s="577"/>
      <c r="J7" s="577"/>
      <c r="K7" s="577"/>
      <c r="L7" s="577"/>
      <c r="M7" s="577"/>
      <c r="N7" s="577"/>
      <c r="O7" s="577"/>
      <c r="P7" s="577"/>
      <c r="Q7" s="577"/>
      <c r="R7" s="577"/>
      <c r="S7" s="577"/>
      <c r="T7" s="578"/>
      <c r="U7" s="578"/>
      <c r="V7" s="578"/>
    </row>
    <row r="8" spans="1:23" ht="19.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3" ht="23.25" customHeight="1">
      <c r="A9" s="5"/>
      <c r="B9" s="5"/>
      <c r="C9" s="5"/>
      <c r="D9" s="5"/>
      <c r="E9" s="5"/>
      <c r="F9" s="5"/>
      <c r="G9" s="5"/>
      <c r="I9" s="5"/>
      <c r="Q9" s="6" t="s">
        <v>255</v>
      </c>
    </row>
    <row r="10" spans="1:23" ht="21" customHeight="1">
      <c r="A10" s="1338" t="s">
        <v>269</v>
      </c>
      <c r="B10" s="1339"/>
      <c r="C10" s="1036" t="s">
        <v>301</v>
      </c>
      <c r="D10" s="1057"/>
      <c r="E10" s="1057"/>
      <c r="F10" s="1057"/>
      <c r="G10" s="1057"/>
      <c r="H10" s="1057"/>
      <c r="I10" s="1057"/>
      <c r="J10" s="1057"/>
      <c r="K10" s="1057"/>
      <c r="L10" s="1057"/>
      <c r="M10" s="1057"/>
      <c r="N10" s="1057"/>
      <c r="O10" s="1057"/>
      <c r="P10" s="1218"/>
      <c r="Q10" s="2">
        <v>121</v>
      </c>
    </row>
    <row r="11" spans="1:23" ht="24" customHeight="1">
      <c r="A11" s="1338" t="s">
        <v>295</v>
      </c>
      <c r="B11" s="1339"/>
      <c r="C11" s="1036"/>
      <c r="D11" s="1057"/>
      <c r="E11" s="1057"/>
      <c r="F11" s="1057"/>
      <c r="G11" s="1057"/>
      <c r="H11" s="1057"/>
      <c r="I11" s="1057"/>
      <c r="J11" s="1057"/>
      <c r="K11" s="1057"/>
      <c r="L11" s="1057"/>
      <c r="M11" s="1057"/>
      <c r="N11" s="1057"/>
      <c r="O11" s="1057"/>
      <c r="P11" s="1218"/>
      <c r="Q11" s="3"/>
    </row>
    <row r="12" spans="1:23" ht="27.75" customHeight="1">
      <c r="A12" s="1338" t="s">
        <v>287</v>
      </c>
      <c r="B12" s="1339"/>
      <c r="C12" s="1036" t="s">
        <v>439</v>
      </c>
      <c r="D12" s="1057"/>
      <c r="E12" s="1057"/>
      <c r="F12" s="1057"/>
      <c r="G12" s="1057"/>
      <c r="H12" s="1057"/>
      <c r="I12" s="1057"/>
      <c r="J12" s="1057"/>
      <c r="K12" s="1057"/>
      <c r="L12" s="1057"/>
      <c r="M12" s="1057"/>
      <c r="N12" s="1057"/>
      <c r="O12" s="1057"/>
      <c r="P12" s="1218"/>
      <c r="Q12" s="3" t="s">
        <v>440</v>
      </c>
    </row>
    <row r="13" spans="1:23" ht="24" customHeight="1">
      <c r="A13" s="1338" t="s">
        <v>288</v>
      </c>
      <c r="B13" s="1339"/>
      <c r="C13" s="1036" t="s">
        <v>469</v>
      </c>
      <c r="D13" s="1057"/>
      <c r="E13" s="1057"/>
      <c r="F13" s="1057"/>
      <c r="G13" s="1057"/>
      <c r="H13" s="1057"/>
      <c r="I13" s="1057"/>
      <c r="J13" s="1057"/>
      <c r="K13" s="1057"/>
      <c r="L13" s="1057"/>
      <c r="M13" s="1057"/>
      <c r="N13" s="1057"/>
      <c r="O13" s="1057"/>
      <c r="P13" s="1218"/>
      <c r="Q13" s="3" t="s">
        <v>467</v>
      </c>
    </row>
    <row r="14" spans="1:23" ht="24" customHeight="1">
      <c r="A14" s="1340" t="s">
        <v>248</v>
      </c>
      <c r="B14" s="1340"/>
      <c r="C14" s="1036" t="s">
        <v>442</v>
      </c>
      <c r="D14" s="1057"/>
      <c r="E14" s="1057"/>
      <c r="F14" s="1057"/>
      <c r="G14" s="1057"/>
      <c r="H14" s="1057"/>
      <c r="I14" s="1057"/>
      <c r="J14" s="1057"/>
      <c r="K14" s="1057"/>
      <c r="L14" s="1057"/>
      <c r="M14" s="1057"/>
      <c r="N14" s="1057"/>
      <c r="O14" s="1057"/>
      <c r="P14" s="1218"/>
      <c r="Q14" s="3" t="s">
        <v>443</v>
      </c>
    </row>
    <row r="15" spans="1:23" ht="23.25" customHeight="1">
      <c r="A15" s="1340" t="s">
        <v>249</v>
      </c>
      <c r="B15" s="1340"/>
      <c r="C15" s="1036" t="s">
        <v>469</v>
      </c>
      <c r="D15" s="1057"/>
      <c r="E15" s="1057"/>
      <c r="F15" s="1057"/>
      <c r="G15" s="1057"/>
      <c r="H15" s="1057"/>
      <c r="I15" s="1057"/>
      <c r="J15" s="1057"/>
      <c r="K15" s="1057"/>
      <c r="L15" s="1057"/>
      <c r="M15" s="1057"/>
      <c r="N15" s="1057"/>
      <c r="O15" s="1057"/>
      <c r="P15" s="1218"/>
      <c r="Q15" s="3" t="s">
        <v>355</v>
      </c>
      <c r="R15" s="8"/>
      <c r="S15" s="8"/>
      <c r="T15" s="8"/>
      <c r="U15" s="8"/>
      <c r="V15" s="8"/>
      <c r="W15" s="99"/>
    </row>
    <row r="16" spans="1:23" ht="21"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94"/>
    </row>
    <row r="17" spans="1:23" ht="23.25" customHeight="1">
      <c r="A17" s="1036" t="s">
        <v>250</v>
      </c>
      <c r="B17" s="1057"/>
      <c r="C17" s="1130" t="s">
        <v>470</v>
      </c>
      <c r="D17" s="1130"/>
      <c r="E17" s="1130"/>
      <c r="F17" s="1130"/>
      <c r="G17" s="1130"/>
      <c r="H17" s="1130"/>
      <c r="I17" s="1130"/>
      <c r="J17" s="1130"/>
      <c r="K17" s="1130"/>
      <c r="L17" s="1130"/>
      <c r="M17" s="1130"/>
      <c r="N17" s="1130"/>
      <c r="O17" s="1130"/>
      <c r="P17" s="1130"/>
      <c r="Q17" s="1130"/>
      <c r="R17" s="1130"/>
      <c r="S17" s="1130"/>
      <c r="T17" s="1130"/>
      <c r="U17" s="1130"/>
      <c r="V17" s="1130"/>
    </row>
    <row r="18" spans="1:23" ht="39" customHeight="1">
      <c r="A18" s="1036" t="s">
        <v>264</v>
      </c>
      <c r="B18" s="1057"/>
      <c r="C18" s="1130" t="s">
        <v>471</v>
      </c>
      <c r="D18" s="1130"/>
      <c r="E18" s="1130"/>
      <c r="F18" s="1130"/>
      <c r="G18" s="1130"/>
      <c r="H18" s="1130"/>
      <c r="I18" s="1130"/>
      <c r="J18" s="1130"/>
      <c r="K18" s="1130"/>
      <c r="L18" s="1130"/>
      <c r="M18" s="1130"/>
      <c r="N18" s="1130"/>
      <c r="O18" s="1130"/>
      <c r="P18" s="1130"/>
      <c r="Q18" s="1130"/>
      <c r="R18" s="1130"/>
      <c r="S18" s="1130"/>
      <c r="T18" s="1130"/>
      <c r="U18" s="1130"/>
      <c r="V18" s="1130"/>
    </row>
    <row r="19" spans="1:23" ht="40.5" customHeight="1">
      <c r="A19" s="1026" t="s">
        <v>296</v>
      </c>
      <c r="B19" s="1036"/>
      <c r="C19" s="1335" t="s">
        <v>472</v>
      </c>
      <c r="D19" s="1336"/>
      <c r="E19" s="1336"/>
      <c r="F19" s="1336"/>
      <c r="G19" s="1336"/>
      <c r="H19" s="1336"/>
      <c r="I19" s="1336"/>
      <c r="J19" s="1336"/>
      <c r="K19" s="1336"/>
      <c r="L19" s="1336"/>
      <c r="M19" s="1336"/>
      <c r="N19" s="1336"/>
      <c r="O19" s="1336"/>
      <c r="P19" s="1336"/>
      <c r="Q19" s="1336"/>
      <c r="R19" s="1336"/>
      <c r="S19" s="1336"/>
      <c r="T19" s="1336"/>
      <c r="U19" s="1336"/>
      <c r="V19" s="1337"/>
    </row>
    <row r="20" spans="1:23" ht="25.5" customHeight="1">
      <c r="A20" s="1040" t="s">
        <v>292</v>
      </c>
      <c r="B20" s="1042" t="s">
        <v>254</v>
      </c>
      <c r="C20" s="1043"/>
      <c r="D20" s="1043"/>
      <c r="E20" s="1043"/>
      <c r="F20" s="1043"/>
      <c r="G20" s="1043"/>
      <c r="H20" s="1043"/>
      <c r="I20" s="1043"/>
      <c r="J20" s="1043"/>
      <c r="K20" s="1043"/>
      <c r="L20" s="1043"/>
      <c r="M20" s="1043"/>
      <c r="N20" s="1043"/>
      <c r="O20" s="1044"/>
      <c r="P20" s="1046" t="s">
        <v>255</v>
      </c>
      <c r="Q20" s="1048" t="s">
        <v>271</v>
      </c>
      <c r="R20" s="931">
        <v>2013</v>
      </c>
      <c r="S20" s="931">
        <v>2014</v>
      </c>
      <c r="T20" s="931">
        <v>2015</v>
      </c>
      <c r="U20" s="931">
        <v>2016</v>
      </c>
      <c r="V20" s="931">
        <v>2017</v>
      </c>
    </row>
    <row r="21" spans="1:23" ht="23.25" customHeight="1">
      <c r="A21" s="1041"/>
      <c r="B21" s="1306"/>
      <c r="C21" s="1307"/>
      <c r="D21" s="1307"/>
      <c r="E21" s="1307"/>
      <c r="F21" s="1307"/>
      <c r="G21" s="1307"/>
      <c r="H21" s="1307"/>
      <c r="I21" s="1307"/>
      <c r="J21" s="1307"/>
      <c r="K21" s="1307"/>
      <c r="L21" s="1307"/>
      <c r="M21" s="1307"/>
      <c r="N21" s="1307"/>
      <c r="O21" s="1046"/>
      <c r="P21" s="1047"/>
      <c r="Q21" s="1049"/>
      <c r="R21" s="935" t="s">
        <v>268</v>
      </c>
      <c r="S21" s="935" t="s">
        <v>267</v>
      </c>
      <c r="T21" s="935" t="s">
        <v>267</v>
      </c>
      <c r="U21" s="935" t="s">
        <v>266</v>
      </c>
      <c r="V21" s="935" t="s">
        <v>266</v>
      </c>
      <c r="W21" s="98"/>
    </row>
    <row r="22" spans="1:23" ht="23.25" customHeight="1">
      <c r="A22" s="929" t="s">
        <v>251</v>
      </c>
      <c r="B22" s="1025" t="s">
        <v>473</v>
      </c>
      <c r="C22" s="1025"/>
      <c r="D22" s="1025"/>
      <c r="E22" s="1025"/>
      <c r="F22" s="1025"/>
      <c r="G22" s="1025"/>
      <c r="H22" s="1025"/>
      <c r="I22" s="1025"/>
      <c r="J22" s="1025"/>
      <c r="K22" s="1025"/>
      <c r="L22" s="1025"/>
      <c r="M22" s="1025"/>
      <c r="N22" s="1025"/>
      <c r="O22" s="1027"/>
      <c r="P22" s="76" t="s">
        <v>388</v>
      </c>
      <c r="Q22" s="932" t="s">
        <v>315</v>
      </c>
      <c r="R22" s="70">
        <v>3.2</v>
      </c>
      <c r="S22" s="70">
        <v>3.1</v>
      </c>
      <c r="T22" s="70">
        <v>3</v>
      </c>
      <c r="U22" s="70">
        <v>2.9</v>
      </c>
      <c r="V22" s="67">
        <v>2.8</v>
      </c>
    </row>
    <row r="23" spans="1:23" ht="21" customHeight="1">
      <c r="A23" s="1026" t="s">
        <v>252</v>
      </c>
      <c r="B23" s="1026" t="s">
        <v>474</v>
      </c>
      <c r="C23" s="1026"/>
      <c r="D23" s="1026"/>
      <c r="E23" s="1026"/>
      <c r="F23" s="1026"/>
      <c r="G23" s="1026"/>
      <c r="H23" s="1026"/>
      <c r="I23" s="1026"/>
      <c r="J23" s="1026"/>
      <c r="K23" s="1026"/>
      <c r="L23" s="1026"/>
      <c r="M23" s="1026"/>
      <c r="N23" s="1026"/>
      <c r="O23" s="1036"/>
      <c r="P23" s="76" t="s">
        <v>371</v>
      </c>
      <c r="Q23" s="77" t="s">
        <v>468</v>
      </c>
      <c r="R23" s="67"/>
      <c r="S23" s="70">
        <v>27.6</v>
      </c>
      <c r="T23" s="79">
        <v>39.200000000000003</v>
      </c>
      <c r="U23" s="79">
        <v>39.799999999999997</v>
      </c>
      <c r="V23" s="79"/>
    </row>
    <row r="24" spans="1:23" ht="21" customHeight="1">
      <c r="A24" s="1026"/>
      <c r="B24" s="1036" t="s">
        <v>475</v>
      </c>
      <c r="C24" s="1057"/>
      <c r="D24" s="1057"/>
      <c r="E24" s="1057"/>
      <c r="F24" s="1057"/>
      <c r="G24" s="1057"/>
      <c r="H24" s="1057"/>
      <c r="I24" s="1057"/>
      <c r="J24" s="1057"/>
      <c r="K24" s="1057"/>
      <c r="L24" s="1057"/>
      <c r="M24" s="1057"/>
      <c r="N24" s="1057"/>
      <c r="O24" s="1057"/>
      <c r="P24" s="76" t="s">
        <v>372</v>
      </c>
      <c r="Q24" s="77" t="s">
        <v>334</v>
      </c>
      <c r="R24" s="67"/>
      <c r="S24" s="70">
        <v>12</v>
      </c>
      <c r="T24" s="79">
        <v>15</v>
      </c>
      <c r="U24" s="79">
        <v>18</v>
      </c>
      <c r="V24" s="79">
        <v>17</v>
      </c>
    </row>
    <row r="25" spans="1:23" s="52" customFormat="1" ht="20.25" customHeight="1">
      <c r="A25" s="1026"/>
      <c r="B25" s="1036" t="s">
        <v>476</v>
      </c>
      <c r="C25" s="1057"/>
      <c r="D25" s="1057"/>
      <c r="E25" s="1057"/>
      <c r="F25" s="1057"/>
      <c r="G25" s="1057"/>
      <c r="H25" s="1057"/>
      <c r="I25" s="1057"/>
      <c r="J25" s="1057"/>
      <c r="K25" s="1057"/>
      <c r="L25" s="1057"/>
      <c r="M25" s="1057"/>
      <c r="N25" s="1057"/>
      <c r="O25" s="1057"/>
      <c r="P25" s="76" t="s">
        <v>373</v>
      </c>
      <c r="Q25" s="77" t="s">
        <v>334</v>
      </c>
      <c r="R25" s="67"/>
      <c r="S25" s="70"/>
      <c r="T25" s="79">
        <v>1</v>
      </c>
      <c r="U25" s="79">
        <v>1</v>
      </c>
      <c r="V25" s="79">
        <v>1</v>
      </c>
    </row>
    <row r="26" spans="1:23" ht="21.75" customHeight="1">
      <c r="A26" s="1026"/>
      <c r="B26" s="1036" t="s">
        <v>479</v>
      </c>
      <c r="C26" s="1057"/>
      <c r="D26" s="1057"/>
      <c r="E26" s="1057"/>
      <c r="F26" s="1057"/>
      <c r="G26" s="1057"/>
      <c r="H26" s="1057"/>
      <c r="I26" s="1057"/>
      <c r="J26" s="1057"/>
      <c r="K26" s="1057"/>
      <c r="L26" s="1057"/>
      <c r="M26" s="1057"/>
      <c r="N26" s="1057"/>
      <c r="O26" s="1057"/>
      <c r="P26" s="76" t="s">
        <v>374</v>
      </c>
      <c r="Q26" s="77" t="s">
        <v>334</v>
      </c>
      <c r="R26" s="67"/>
      <c r="S26" s="70">
        <v>1</v>
      </c>
      <c r="T26" s="79">
        <v>4</v>
      </c>
      <c r="U26" s="79">
        <v>1</v>
      </c>
      <c r="V26" s="79"/>
    </row>
    <row r="27" spans="1:23" ht="19.5" customHeight="1">
      <c r="A27" s="1026"/>
      <c r="B27" s="1036" t="s">
        <v>477</v>
      </c>
      <c r="C27" s="1057"/>
      <c r="D27" s="1057"/>
      <c r="E27" s="1057"/>
      <c r="F27" s="1057"/>
      <c r="G27" s="1057"/>
      <c r="H27" s="1057"/>
      <c r="I27" s="1057"/>
      <c r="J27" s="1057"/>
      <c r="K27" s="1057"/>
      <c r="L27" s="1057"/>
      <c r="M27" s="1057"/>
      <c r="N27" s="1057"/>
      <c r="O27" s="1057"/>
      <c r="P27" s="76" t="s">
        <v>390</v>
      </c>
      <c r="Q27" s="77" t="s">
        <v>334</v>
      </c>
      <c r="R27" s="67"/>
      <c r="S27" s="67"/>
      <c r="T27" s="67"/>
      <c r="U27" s="67"/>
      <c r="V27" s="67">
        <v>1</v>
      </c>
    </row>
    <row r="28" spans="1:23" ht="21.75" customHeight="1">
      <c r="A28" s="1026"/>
      <c r="B28" s="1036" t="s">
        <v>478</v>
      </c>
      <c r="C28" s="1057"/>
      <c r="D28" s="1057"/>
      <c r="E28" s="1057"/>
      <c r="F28" s="1057"/>
      <c r="G28" s="1057"/>
      <c r="H28" s="1057"/>
      <c r="I28" s="1057"/>
      <c r="J28" s="1057"/>
      <c r="K28" s="1057"/>
      <c r="L28" s="1057"/>
      <c r="M28" s="1057"/>
      <c r="N28" s="1057"/>
      <c r="O28" s="1057"/>
      <c r="P28" s="76" t="s">
        <v>375</v>
      </c>
      <c r="Q28" s="77" t="s">
        <v>334</v>
      </c>
      <c r="R28" s="67"/>
      <c r="S28" s="67"/>
      <c r="T28" s="67"/>
      <c r="U28" s="67"/>
      <c r="V28" s="67">
        <v>1</v>
      </c>
    </row>
    <row r="29" spans="1:23" ht="23.25" customHeight="1">
      <c r="A29" s="930" t="s">
        <v>270</v>
      </c>
      <c r="B29" s="1033"/>
      <c r="C29" s="1034"/>
      <c r="D29" s="1034"/>
      <c r="E29" s="1034"/>
      <c r="F29" s="1034"/>
      <c r="G29" s="1034"/>
      <c r="H29" s="1034"/>
      <c r="I29" s="1034"/>
      <c r="J29" s="1034"/>
      <c r="K29" s="1034"/>
      <c r="L29" s="1034"/>
      <c r="M29" s="1034"/>
      <c r="N29" s="1034"/>
      <c r="O29" s="1034"/>
      <c r="P29" s="78"/>
      <c r="Q29" s="78"/>
      <c r="R29" s="80"/>
      <c r="S29" s="81"/>
      <c r="T29" s="81"/>
      <c r="U29" s="936"/>
      <c r="V29" s="936"/>
    </row>
    <row r="30" spans="1:23" s="10" customFormat="1" ht="27" customHeight="1">
      <c r="A30" s="1056" t="s">
        <v>273</v>
      </c>
      <c r="B30" s="1056"/>
      <c r="C30" s="1"/>
      <c r="D30" s="1"/>
      <c r="E30" s="1"/>
      <c r="F30" s="1"/>
      <c r="G30" s="45"/>
      <c r="H30" s="45"/>
      <c r="I30" s="45"/>
      <c r="J30" s="45"/>
      <c r="K30" s="45"/>
      <c r="L30" s="45"/>
      <c r="M30" s="45"/>
      <c r="N30" s="45"/>
      <c r="O30" s="45"/>
      <c r="P30" s="1"/>
      <c r="Q30" s="46"/>
      <c r="R30" s="46"/>
      <c r="S30" s="46"/>
      <c r="T30" s="46"/>
      <c r="U30" s="1"/>
      <c r="V30" s="170" t="s">
        <v>256</v>
      </c>
    </row>
    <row r="31" spans="1:23" s="27" customFormat="1" ht="33.75" customHeight="1">
      <c r="A31" s="1132" t="s">
        <v>254</v>
      </c>
      <c r="B31" s="1132"/>
      <c r="C31" s="1132" t="s">
        <v>255</v>
      </c>
      <c r="D31" s="1132"/>
      <c r="E31" s="1312"/>
      <c r="F31" s="1132" t="s">
        <v>20</v>
      </c>
      <c r="G31" s="1132"/>
      <c r="H31" s="1132"/>
      <c r="I31" s="1132"/>
      <c r="J31" s="1132"/>
      <c r="K31" s="1132" t="s">
        <v>552</v>
      </c>
      <c r="L31" s="1132"/>
      <c r="M31" s="1132"/>
      <c r="N31" s="1132"/>
      <c r="O31" s="1132"/>
      <c r="P31" s="1132" t="s">
        <v>553</v>
      </c>
      <c r="Q31" s="1132"/>
      <c r="R31" s="1132"/>
      <c r="S31" s="1132"/>
      <c r="T31" s="1132"/>
      <c r="U31" s="7" t="s">
        <v>265</v>
      </c>
      <c r="V31" s="7" t="s">
        <v>300</v>
      </c>
    </row>
    <row r="32" spans="1:23" s="27" customFormat="1" ht="70.5" customHeight="1">
      <c r="A32" s="1142"/>
      <c r="B32" s="1142"/>
      <c r="C32" s="61" t="s">
        <v>257</v>
      </c>
      <c r="D32" s="61" t="s">
        <v>277</v>
      </c>
      <c r="E32" s="61" t="s">
        <v>278</v>
      </c>
      <c r="F32" s="61" t="s">
        <v>253</v>
      </c>
      <c r="G32" s="61" t="s">
        <v>260</v>
      </c>
      <c r="H32" s="61" t="s">
        <v>261</v>
      </c>
      <c r="I32" s="61" t="s">
        <v>262</v>
      </c>
      <c r="J32" s="61" t="s">
        <v>263</v>
      </c>
      <c r="K32" s="61" t="s">
        <v>253</v>
      </c>
      <c r="L32" s="61" t="s">
        <v>260</v>
      </c>
      <c r="M32" s="61" t="s">
        <v>261</v>
      </c>
      <c r="N32" s="61" t="s">
        <v>262</v>
      </c>
      <c r="O32" s="61" t="s">
        <v>263</v>
      </c>
      <c r="P32" s="61" t="s">
        <v>253</v>
      </c>
      <c r="Q32" s="61" t="s">
        <v>260</v>
      </c>
      <c r="R32" s="61" t="s">
        <v>261</v>
      </c>
      <c r="S32" s="61" t="s">
        <v>262</v>
      </c>
      <c r="T32" s="61" t="s">
        <v>263</v>
      </c>
      <c r="U32" s="61" t="s">
        <v>253</v>
      </c>
      <c r="V32" s="61" t="s">
        <v>253</v>
      </c>
    </row>
    <row r="33" spans="1:22" s="27" customFormat="1" ht="19.5" customHeight="1">
      <c r="A33" s="1124">
        <v>1</v>
      </c>
      <c r="B33" s="1124"/>
      <c r="C33" s="171">
        <v>2</v>
      </c>
      <c r="D33" s="171">
        <v>3</v>
      </c>
      <c r="E33" s="171">
        <v>4</v>
      </c>
      <c r="F33" s="171">
        <v>5</v>
      </c>
      <c r="G33" s="171">
        <v>6</v>
      </c>
      <c r="H33" s="171">
        <v>7</v>
      </c>
      <c r="I33" s="171">
        <v>8</v>
      </c>
      <c r="J33" s="171">
        <v>9</v>
      </c>
      <c r="K33" s="171">
        <v>10</v>
      </c>
      <c r="L33" s="171">
        <v>11</v>
      </c>
      <c r="M33" s="171">
        <v>12</v>
      </c>
      <c r="N33" s="171">
        <v>13</v>
      </c>
      <c r="O33" s="171">
        <v>14</v>
      </c>
      <c r="P33" s="171">
        <v>15</v>
      </c>
      <c r="Q33" s="171">
        <v>16</v>
      </c>
      <c r="R33" s="171">
        <v>17</v>
      </c>
      <c r="S33" s="171">
        <v>18</v>
      </c>
      <c r="T33" s="171">
        <v>19</v>
      </c>
      <c r="U33" s="171">
        <v>20</v>
      </c>
      <c r="V33" s="171">
        <v>21</v>
      </c>
    </row>
    <row r="34" spans="1:22" s="27" customFormat="1" ht="19.5" customHeight="1">
      <c r="A34" s="991" t="s">
        <v>279</v>
      </c>
      <c r="B34" s="992"/>
      <c r="C34" s="20"/>
      <c r="D34" s="174"/>
      <c r="E34" s="174"/>
      <c r="F34" s="568"/>
      <c r="G34" s="568"/>
      <c r="H34" s="568"/>
      <c r="I34" s="568"/>
      <c r="J34" s="568"/>
      <c r="K34" s="22">
        <v>98320.1</v>
      </c>
      <c r="L34" s="22">
        <v>595</v>
      </c>
      <c r="M34" s="22"/>
      <c r="N34" s="22"/>
      <c r="O34" s="22">
        <v>97725.1</v>
      </c>
      <c r="P34" s="22">
        <v>53505.7</v>
      </c>
      <c r="Q34" s="20">
        <v>10868</v>
      </c>
      <c r="R34" s="22"/>
      <c r="S34" s="22"/>
      <c r="T34" s="22">
        <v>42637.7</v>
      </c>
      <c r="U34" s="22">
        <v>154402</v>
      </c>
      <c r="V34" s="33">
        <v>216680.3</v>
      </c>
    </row>
    <row r="35" spans="1:22" s="27" customFormat="1" ht="23.25" customHeight="1">
      <c r="A35" s="991" t="s">
        <v>272</v>
      </c>
      <c r="B35" s="992"/>
      <c r="C35" s="20"/>
      <c r="D35" s="174"/>
      <c r="E35" s="174"/>
      <c r="F35" s="20"/>
      <c r="G35" s="20"/>
      <c r="H35" s="20"/>
      <c r="I35" s="20"/>
      <c r="J35" s="20"/>
      <c r="K35" s="22">
        <v>48279.5</v>
      </c>
      <c r="L35" s="22">
        <v>595</v>
      </c>
      <c r="M35" s="22"/>
      <c r="N35" s="22"/>
      <c r="O35" s="22">
        <v>47684.5</v>
      </c>
      <c r="P35" s="22">
        <v>10868</v>
      </c>
      <c r="Q35" s="20">
        <v>10868</v>
      </c>
      <c r="R35" s="22"/>
      <c r="S35" s="22"/>
      <c r="T35" s="22"/>
      <c r="U35" s="22"/>
      <c r="V35" s="33">
        <v>100000</v>
      </c>
    </row>
    <row r="36" spans="1:22" ht="25.5" customHeight="1">
      <c r="A36" s="1079" t="s">
        <v>54</v>
      </c>
      <c r="B36" s="1080"/>
      <c r="C36" s="20"/>
      <c r="D36" s="173">
        <v>412</v>
      </c>
      <c r="E36" s="174"/>
      <c r="F36" s="20"/>
      <c r="G36" s="20"/>
      <c r="H36" s="20"/>
      <c r="I36" s="20"/>
      <c r="J36" s="20"/>
      <c r="K36" s="22">
        <v>47684.5</v>
      </c>
      <c r="L36" s="22"/>
      <c r="M36" s="22"/>
      <c r="N36" s="22"/>
      <c r="O36" s="22">
        <v>47684.5</v>
      </c>
      <c r="P36" s="22"/>
      <c r="Q36" s="20"/>
      <c r="R36" s="22"/>
      <c r="S36" s="22"/>
      <c r="T36" s="22"/>
      <c r="U36" s="22"/>
      <c r="V36" s="33"/>
    </row>
    <row r="37" spans="1:22" ht="34.5" customHeight="1">
      <c r="A37" s="1067" t="s">
        <v>55</v>
      </c>
      <c r="B37" s="1068"/>
      <c r="C37" s="20"/>
      <c r="D37" s="175">
        <v>412</v>
      </c>
      <c r="E37" s="175">
        <v>2</v>
      </c>
      <c r="F37" s="394"/>
      <c r="G37" s="20"/>
      <c r="H37" s="20"/>
      <c r="I37" s="20"/>
      <c r="J37" s="394"/>
      <c r="K37" s="22">
        <v>47684.5</v>
      </c>
      <c r="L37" s="22"/>
      <c r="M37" s="22"/>
      <c r="N37" s="22"/>
      <c r="O37" s="22">
        <v>47684.5</v>
      </c>
      <c r="P37" s="22"/>
      <c r="Q37" s="20"/>
      <c r="R37" s="22"/>
      <c r="S37" s="22"/>
      <c r="T37" s="22"/>
      <c r="U37" s="22"/>
      <c r="V37" s="33"/>
    </row>
    <row r="38" spans="1:22" ht="63.75" customHeight="1">
      <c r="A38" s="1120" t="s">
        <v>298</v>
      </c>
      <c r="B38" s="1121"/>
      <c r="C38" s="18">
        <v>255</v>
      </c>
      <c r="D38" s="18">
        <v>600</v>
      </c>
      <c r="E38" s="18"/>
      <c r="F38" s="18"/>
      <c r="G38" s="18"/>
      <c r="H38" s="18" t="s">
        <v>297</v>
      </c>
      <c r="I38" s="18" t="s">
        <v>297</v>
      </c>
      <c r="J38" s="18"/>
      <c r="K38" s="203">
        <v>595</v>
      </c>
      <c r="L38" s="203">
        <v>595</v>
      </c>
      <c r="M38" s="18" t="s">
        <v>297</v>
      </c>
      <c r="N38" s="18" t="s">
        <v>297</v>
      </c>
      <c r="O38" s="18" t="s">
        <v>297</v>
      </c>
      <c r="P38" s="18">
        <v>10868</v>
      </c>
      <c r="Q38" s="18">
        <v>10868</v>
      </c>
      <c r="R38" s="18" t="s">
        <v>297</v>
      </c>
      <c r="S38" s="18" t="s">
        <v>297</v>
      </c>
      <c r="T38" s="18" t="s">
        <v>297</v>
      </c>
      <c r="U38" s="183"/>
      <c r="V38" s="194">
        <v>100000</v>
      </c>
    </row>
    <row r="39" spans="1:22" s="52" customFormat="1" ht="21" customHeight="1">
      <c r="A39" s="1112" t="s">
        <v>293</v>
      </c>
      <c r="B39" s="1113"/>
      <c r="C39" s="15"/>
      <c r="D39" s="182"/>
      <c r="E39" s="182"/>
      <c r="F39" s="185">
        <v>-99551.4</v>
      </c>
      <c r="G39" s="182"/>
      <c r="H39" s="18"/>
      <c r="I39" s="182"/>
      <c r="J39" s="185">
        <v>-99551.4</v>
      </c>
      <c r="K39" s="183">
        <v>50040.6</v>
      </c>
      <c r="L39" s="176"/>
      <c r="M39" s="174"/>
      <c r="N39" s="174"/>
      <c r="O39" s="183">
        <v>50040.6</v>
      </c>
      <c r="P39" s="22">
        <v>42637.7</v>
      </c>
      <c r="Q39" s="20"/>
      <c r="R39" s="22"/>
      <c r="S39" s="22"/>
      <c r="T39" s="22">
        <v>42637.7</v>
      </c>
      <c r="U39" s="22">
        <v>154402</v>
      </c>
      <c r="V39" s="33">
        <v>116680.3</v>
      </c>
    </row>
    <row r="40" spans="1:22" ht="24" customHeight="1">
      <c r="A40" s="1087" t="s">
        <v>58</v>
      </c>
      <c r="B40" s="1088"/>
      <c r="C40" s="182"/>
      <c r="D40" s="182">
        <v>27</v>
      </c>
      <c r="E40" s="189"/>
      <c r="F40" s="185">
        <v>8266.7999999999993</v>
      </c>
      <c r="G40" s="24"/>
      <c r="H40" s="24"/>
      <c r="I40" s="185"/>
      <c r="J40" s="185">
        <v>8266.7999999999993</v>
      </c>
      <c r="K40" s="176">
        <v>6076.9</v>
      </c>
      <c r="L40" s="176"/>
      <c r="M40" s="174"/>
      <c r="N40" s="174"/>
      <c r="O40" s="176">
        <v>6076.9</v>
      </c>
      <c r="P40" s="174"/>
      <c r="Q40" s="174"/>
      <c r="R40" s="174"/>
      <c r="S40" s="174"/>
      <c r="T40" s="174"/>
      <c r="U40" s="22"/>
      <c r="V40" s="193"/>
    </row>
    <row r="41" spans="1:22" ht="18.75" customHeight="1">
      <c r="A41" s="1102" t="s">
        <v>59</v>
      </c>
      <c r="B41" s="1103"/>
      <c r="C41" s="182"/>
      <c r="D41" s="18">
        <v>27</v>
      </c>
      <c r="E41" s="188">
        <v>15</v>
      </c>
      <c r="F41" s="24">
        <v>8266.7999999999993</v>
      </c>
      <c r="G41" s="24"/>
      <c r="H41" s="24"/>
      <c r="I41" s="24"/>
      <c r="J41" s="24">
        <v>8266.7999999999993</v>
      </c>
      <c r="K41" s="203">
        <v>6076.9</v>
      </c>
      <c r="L41" s="203"/>
      <c r="M41" s="18"/>
      <c r="N41" s="18"/>
      <c r="O41" s="203">
        <v>6076.9</v>
      </c>
      <c r="P41" s="18"/>
      <c r="Q41" s="18"/>
      <c r="R41" s="18"/>
      <c r="S41" s="18"/>
      <c r="T41" s="18"/>
      <c r="U41" s="183"/>
      <c r="V41" s="194"/>
    </row>
    <row r="42" spans="1:22" ht="30.75" customHeight="1">
      <c r="A42" s="1087" t="s">
        <v>60</v>
      </c>
      <c r="B42" s="1088"/>
      <c r="C42" s="182"/>
      <c r="D42" s="182">
        <v>28</v>
      </c>
      <c r="E42" s="189"/>
      <c r="F42" s="174"/>
      <c r="G42" s="174"/>
      <c r="H42" s="174"/>
      <c r="I42" s="174"/>
      <c r="J42" s="174"/>
      <c r="K42" s="183">
        <v>79486.7</v>
      </c>
      <c r="L42" s="176"/>
      <c r="M42" s="174"/>
      <c r="N42" s="174"/>
      <c r="O42" s="183">
        <v>79486.7</v>
      </c>
      <c r="P42" s="22">
        <v>8721.7999999999993</v>
      </c>
      <c r="Q42" s="20"/>
      <c r="R42" s="22"/>
      <c r="S42" s="22"/>
      <c r="T42" s="22">
        <v>8721.7999999999993</v>
      </c>
      <c r="U42" s="22">
        <v>102488</v>
      </c>
      <c r="V42" s="33">
        <v>116680.3</v>
      </c>
    </row>
    <row r="43" spans="1:22" s="49" customFormat="1" ht="49.5" customHeight="1">
      <c r="A43" s="1348" t="s">
        <v>61</v>
      </c>
      <c r="B43" s="1349"/>
      <c r="C43" s="446"/>
      <c r="D43" s="447">
        <v>28</v>
      </c>
      <c r="E43" s="448">
        <v>3</v>
      </c>
      <c r="F43" s="449"/>
      <c r="G43" s="449"/>
      <c r="H43" s="449"/>
      <c r="I43" s="449"/>
      <c r="J43" s="449"/>
      <c r="K43" s="403">
        <v>79486.7</v>
      </c>
      <c r="L43" s="214"/>
      <c r="M43" s="214"/>
      <c r="N43" s="214"/>
      <c r="O43" s="403">
        <v>79486.7</v>
      </c>
      <c r="P43" s="450">
        <v>8721.7999999999993</v>
      </c>
      <c r="Q43" s="451"/>
      <c r="R43" s="450"/>
      <c r="S43" s="450"/>
      <c r="T43" s="450">
        <v>8721.7999999999993</v>
      </c>
      <c r="U43" s="450">
        <v>102488</v>
      </c>
      <c r="V43" s="452">
        <v>108342</v>
      </c>
    </row>
    <row r="44" spans="1:22" ht="36" customHeight="1">
      <c r="A44" s="1114" t="s">
        <v>275</v>
      </c>
      <c r="B44" s="1115"/>
      <c r="C44" s="18" t="s">
        <v>297</v>
      </c>
      <c r="D44" s="18" t="s">
        <v>297</v>
      </c>
      <c r="E44" s="18">
        <v>75</v>
      </c>
      <c r="F44" s="24"/>
      <c r="G44" s="18" t="s">
        <v>297</v>
      </c>
      <c r="H44" s="24"/>
      <c r="I44" s="24"/>
      <c r="J44" s="453"/>
      <c r="K44" s="25">
        <v>107818.2</v>
      </c>
      <c r="L44" s="225" t="s">
        <v>297</v>
      </c>
      <c r="M44" s="25"/>
      <c r="N44" s="453"/>
      <c r="O44" s="25">
        <v>107818.2</v>
      </c>
      <c r="P44" s="455">
        <v>113979.6</v>
      </c>
      <c r="Q44" s="18" t="s">
        <v>297</v>
      </c>
      <c r="R44" s="24"/>
      <c r="S44" s="453"/>
      <c r="T44" s="25">
        <v>113979.6</v>
      </c>
      <c r="U44" s="455">
        <v>60252.3</v>
      </c>
      <c r="V44" s="397">
        <v>8338.2999999999993</v>
      </c>
    </row>
    <row r="45" spans="1:22" s="8" customFormat="1" ht="27.75" customHeight="1">
      <c r="A45" s="1350" t="s">
        <v>276</v>
      </c>
      <c r="B45" s="1351"/>
      <c r="C45" s="50" t="s">
        <v>297</v>
      </c>
      <c r="D45" s="454" t="s">
        <v>297</v>
      </c>
      <c r="E45" s="50">
        <v>76</v>
      </c>
      <c r="F45" s="39">
        <v>107818.2</v>
      </c>
      <c r="G45" s="50" t="s">
        <v>297</v>
      </c>
      <c r="H45" s="36"/>
      <c r="I45" s="36"/>
      <c r="J45" s="39">
        <v>107818.2</v>
      </c>
      <c r="K45" s="229">
        <v>143341.20000000001</v>
      </c>
      <c r="L45" s="206" t="s">
        <v>297</v>
      </c>
      <c r="M45" s="39"/>
      <c r="N45" s="39"/>
      <c r="O45" s="39">
        <v>143341.20000000001</v>
      </c>
      <c r="P45" s="39">
        <v>80063.7</v>
      </c>
      <c r="Q45" s="206" t="s">
        <v>297</v>
      </c>
      <c r="R45" s="39"/>
      <c r="S45" s="39"/>
      <c r="T45" s="39">
        <v>80063.7</v>
      </c>
      <c r="U45" s="39">
        <v>8338.2999999999993</v>
      </c>
      <c r="V45" s="210">
        <v>0</v>
      </c>
    </row>
    <row r="46" spans="1:22" s="31" customFormat="1" ht="27" customHeight="1">
      <c r="A46" s="1089" t="s">
        <v>204</v>
      </c>
      <c r="B46" s="1090"/>
      <c r="C46" s="20">
        <v>773</v>
      </c>
      <c r="D46" s="20">
        <v>16</v>
      </c>
      <c r="E46" s="20">
        <v>2</v>
      </c>
      <c r="F46" s="20"/>
      <c r="G46" s="20"/>
      <c r="H46" s="20"/>
      <c r="I46" s="20"/>
      <c r="J46" s="20"/>
      <c r="K46" s="22"/>
      <c r="L46" s="22"/>
      <c r="M46" s="22"/>
      <c r="N46" s="22"/>
      <c r="O46" s="22"/>
      <c r="P46" s="22"/>
      <c r="Q46" s="20"/>
      <c r="R46" s="22"/>
      <c r="S46" s="22"/>
      <c r="T46" s="22"/>
      <c r="U46" s="22"/>
      <c r="V46" s="33"/>
    </row>
    <row r="47" spans="1:22" s="31" customFormat="1" ht="27" customHeight="1">
      <c r="A47" s="991" t="s">
        <v>279</v>
      </c>
      <c r="B47" s="992"/>
      <c r="C47" s="20"/>
      <c r="D47" s="20"/>
      <c r="E47" s="20"/>
      <c r="F47" s="569"/>
      <c r="G47" s="569"/>
      <c r="H47" s="569"/>
      <c r="I47" s="569"/>
      <c r="J47" s="569"/>
      <c r="K47" s="183">
        <v>79486.7</v>
      </c>
      <c r="L47" s="176"/>
      <c r="M47" s="174"/>
      <c r="N47" s="174"/>
      <c r="O47" s="183">
        <v>79486.7</v>
      </c>
      <c r="P47" s="22">
        <v>42637.7</v>
      </c>
      <c r="Q47" s="20"/>
      <c r="R47" s="22"/>
      <c r="S47" s="22"/>
      <c r="T47" s="22">
        <v>42637.7</v>
      </c>
      <c r="U47" s="22">
        <v>154402</v>
      </c>
      <c r="V47" s="33">
        <v>116680.3</v>
      </c>
    </row>
    <row r="48" spans="1:22" s="31" customFormat="1" ht="27" customHeight="1">
      <c r="A48" s="991" t="s">
        <v>272</v>
      </c>
      <c r="B48" s="992"/>
      <c r="C48" s="20"/>
      <c r="D48" s="174"/>
      <c r="E48" s="174"/>
      <c r="F48" s="20"/>
      <c r="G48" s="20"/>
      <c r="H48" s="20"/>
      <c r="I48" s="20"/>
      <c r="J48" s="20"/>
      <c r="K48" s="22"/>
      <c r="L48" s="22"/>
      <c r="M48" s="22"/>
      <c r="N48" s="22"/>
      <c r="O48" s="22"/>
      <c r="P48" s="22"/>
      <c r="Q48" s="20"/>
      <c r="R48" s="22"/>
      <c r="S48" s="22"/>
      <c r="T48" s="22"/>
      <c r="U48" s="22"/>
      <c r="V48" s="33"/>
    </row>
    <row r="49" spans="1:22" s="31" customFormat="1" ht="27" customHeight="1">
      <c r="A49" s="1079" t="s">
        <v>54</v>
      </c>
      <c r="B49" s="1080"/>
      <c r="C49" s="20"/>
      <c r="D49" s="173">
        <v>412</v>
      </c>
      <c r="E49" s="174"/>
      <c r="F49" s="20"/>
      <c r="G49" s="20"/>
      <c r="H49" s="20"/>
      <c r="I49" s="20"/>
      <c r="J49" s="20"/>
      <c r="K49" s="187"/>
      <c r="L49" s="22"/>
      <c r="M49" s="22"/>
      <c r="N49" s="22"/>
      <c r="O49" s="187"/>
      <c r="P49" s="22"/>
      <c r="Q49" s="20"/>
      <c r="R49" s="22"/>
      <c r="S49" s="22"/>
      <c r="T49" s="22"/>
      <c r="U49" s="22"/>
      <c r="V49" s="33"/>
    </row>
    <row r="50" spans="1:22">
      <c r="A50" s="1067" t="s">
        <v>55</v>
      </c>
      <c r="B50" s="1068"/>
      <c r="C50" s="20"/>
      <c r="D50" s="175">
        <v>412</v>
      </c>
      <c r="E50" s="175">
        <v>2</v>
      </c>
      <c r="F50" s="394"/>
      <c r="G50" s="20"/>
      <c r="H50" s="20"/>
      <c r="I50" s="20"/>
      <c r="J50" s="394"/>
      <c r="K50" s="177"/>
      <c r="L50" s="22"/>
      <c r="M50" s="22"/>
      <c r="N50" s="22"/>
      <c r="O50" s="177"/>
      <c r="P50" s="22"/>
      <c r="Q50" s="20"/>
      <c r="R50" s="22"/>
      <c r="S50" s="22"/>
      <c r="T50" s="22"/>
      <c r="U50" s="22"/>
      <c r="V50" s="33"/>
    </row>
    <row r="51" spans="1:22" ht="31.5" customHeight="1">
      <c r="A51" s="1112" t="s">
        <v>293</v>
      </c>
      <c r="B51" s="1113"/>
      <c r="C51" s="15"/>
      <c r="D51" s="182"/>
      <c r="E51" s="182"/>
      <c r="F51" s="185">
        <v>-99551.4</v>
      </c>
      <c r="G51" s="182"/>
      <c r="H51" s="18"/>
      <c r="I51" s="182"/>
      <c r="J51" s="185">
        <v>-99551.4</v>
      </c>
      <c r="K51" s="183">
        <v>79486.7</v>
      </c>
      <c r="L51" s="176"/>
      <c r="M51" s="174"/>
      <c r="N51" s="174"/>
      <c r="O51" s="183">
        <v>79486.7</v>
      </c>
      <c r="P51" s="22">
        <v>42637.7</v>
      </c>
      <c r="Q51" s="20"/>
      <c r="R51" s="22"/>
      <c r="S51" s="22"/>
      <c r="T51" s="22">
        <v>42637.7</v>
      </c>
      <c r="U51" s="22">
        <v>154402</v>
      </c>
      <c r="V51" s="33">
        <v>116680.3</v>
      </c>
    </row>
    <row r="52" spans="1:22" ht="25.5" customHeight="1">
      <c r="A52" s="1079" t="s">
        <v>58</v>
      </c>
      <c r="B52" s="1080"/>
      <c r="C52" s="182"/>
      <c r="D52" s="182">
        <v>27</v>
      </c>
      <c r="E52" s="189"/>
      <c r="F52" s="185">
        <v>8266.7999999999993</v>
      </c>
      <c r="G52" s="24"/>
      <c r="H52" s="24"/>
      <c r="I52" s="185"/>
      <c r="J52" s="185">
        <v>8266.7999999999993</v>
      </c>
      <c r="K52" s="176">
        <v>6141.5</v>
      </c>
      <c r="L52" s="176"/>
      <c r="M52" s="174"/>
      <c r="N52" s="174"/>
      <c r="O52" s="176">
        <v>6141.5</v>
      </c>
      <c r="P52" s="174"/>
      <c r="Q52" s="174"/>
      <c r="R52" s="174"/>
      <c r="S52" s="174"/>
      <c r="T52" s="174"/>
      <c r="U52" s="22"/>
      <c r="V52" s="193"/>
    </row>
    <row r="53" spans="1:22" ht="23.25" customHeight="1">
      <c r="A53" s="1102" t="s">
        <v>59</v>
      </c>
      <c r="B53" s="1103"/>
      <c r="C53" s="182"/>
      <c r="D53" s="18">
        <v>27</v>
      </c>
      <c r="E53" s="188">
        <v>15</v>
      </c>
      <c r="F53" s="24">
        <v>8266.7999999999993</v>
      </c>
      <c r="G53" s="24"/>
      <c r="H53" s="24"/>
      <c r="I53" s="24"/>
      <c r="J53" s="24">
        <v>8266.7999999999993</v>
      </c>
      <c r="K53" s="203">
        <v>6141.5</v>
      </c>
      <c r="L53" s="203"/>
      <c r="M53" s="18"/>
      <c r="N53" s="18"/>
      <c r="O53" s="203">
        <v>6141.5</v>
      </c>
      <c r="P53" s="18"/>
      <c r="Q53" s="18"/>
      <c r="R53" s="18"/>
      <c r="S53" s="18"/>
      <c r="T53" s="18"/>
      <c r="U53" s="183"/>
      <c r="V53" s="194"/>
    </row>
    <row r="54" spans="1:22" ht="27.75" customHeight="1">
      <c r="A54" s="1079" t="s">
        <v>60</v>
      </c>
      <c r="B54" s="1080"/>
      <c r="C54" s="182"/>
      <c r="D54" s="182">
        <v>28</v>
      </c>
      <c r="E54" s="189"/>
      <c r="F54" s="174">
        <v>99551.4</v>
      </c>
      <c r="G54" s="174"/>
      <c r="H54" s="174"/>
      <c r="I54" s="174"/>
      <c r="J54" s="174">
        <v>99551.4</v>
      </c>
      <c r="K54" s="183">
        <v>79486.7</v>
      </c>
      <c r="L54" s="176"/>
      <c r="M54" s="174"/>
      <c r="N54" s="174"/>
      <c r="O54" s="183">
        <v>79486.7</v>
      </c>
      <c r="P54" s="22">
        <v>8721.7999999999993</v>
      </c>
      <c r="Q54" s="20"/>
      <c r="R54" s="22"/>
      <c r="S54" s="22"/>
      <c r="T54" s="22">
        <v>8721.7999999999993</v>
      </c>
      <c r="U54" s="22">
        <v>102488</v>
      </c>
      <c r="V54" s="184">
        <v>108342</v>
      </c>
    </row>
    <row r="55" spans="1:22" ht="42" customHeight="1">
      <c r="A55" s="1067" t="s">
        <v>61</v>
      </c>
      <c r="B55" s="1068"/>
      <c r="C55" s="190"/>
      <c r="D55" s="191">
        <v>28</v>
      </c>
      <c r="E55" s="192">
        <v>3</v>
      </c>
      <c r="F55" s="449">
        <v>99551.4</v>
      </c>
      <c r="G55" s="449"/>
      <c r="H55" s="449"/>
      <c r="I55" s="449"/>
      <c r="J55" s="449">
        <v>99551.4</v>
      </c>
      <c r="K55" s="403">
        <v>79486.7</v>
      </c>
      <c r="L55" s="214"/>
      <c r="M55" s="214"/>
      <c r="N55" s="214"/>
      <c r="O55" s="403">
        <v>79486.7</v>
      </c>
      <c r="P55" s="450">
        <v>8721.7999999999993</v>
      </c>
      <c r="Q55" s="451"/>
      <c r="R55" s="450"/>
      <c r="S55" s="450"/>
      <c r="T55" s="450">
        <v>8721.7999999999993</v>
      </c>
      <c r="U55" s="450">
        <v>102488</v>
      </c>
      <c r="V55" s="452">
        <v>108342</v>
      </c>
    </row>
    <row r="56" spans="1:22" ht="31.9" customHeight="1">
      <c r="A56" s="1114" t="s">
        <v>275</v>
      </c>
      <c r="B56" s="1115"/>
      <c r="C56" s="18">
        <v>773</v>
      </c>
      <c r="D56" s="18" t="s">
        <v>297</v>
      </c>
      <c r="E56" s="18">
        <v>75</v>
      </c>
      <c r="F56" s="24"/>
      <c r="G56" s="18" t="s">
        <v>297</v>
      </c>
      <c r="H56" s="24"/>
      <c r="I56" s="24"/>
      <c r="J56" s="453"/>
      <c r="K56" s="25">
        <v>107818.2</v>
      </c>
      <c r="L56" s="225" t="s">
        <v>297</v>
      </c>
      <c r="M56" s="25"/>
      <c r="N56" s="453"/>
      <c r="O56" s="25">
        <v>107818.2</v>
      </c>
      <c r="P56" s="455">
        <v>113979.6</v>
      </c>
      <c r="Q56" s="18" t="s">
        <v>297</v>
      </c>
      <c r="R56" s="24"/>
      <c r="S56" s="453"/>
      <c r="T56" s="25">
        <v>113979.6</v>
      </c>
      <c r="U56" s="455">
        <v>60252.3</v>
      </c>
      <c r="V56" s="397">
        <v>8338.2999999999993</v>
      </c>
    </row>
    <row r="57" spans="1:22" ht="31.9" customHeight="1">
      <c r="A57" s="1116" t="s">
        <v>276</v>
      </c>
      <c r="B57" s="1117"/>
      <c r="C57" s="50">
        <v>773</v>
      </c>
      <c r="D57" s="50" t="s">
        <v>297</v>
      </c>
      <c r="E57" s="50">
        <v>76</v>
      </c>
      <c r="F57" s="39">
        <v>107818.2</v>
      </c>
      <c r="G57" s="50" t="s">
        <v>297</v>
      </c>
      <c r="H57" s="36"/>
      <c r="I57" s="36"/>
      <c r="J57" s="39">
        <v>107818.2</v>
      </c>
      <c r="K57" s="229">
        <v>113979.6</v>
      </c>
      <c r="L57" s="206" t="s">
        <v>297</v>
      </c>
      <c r="M57" s="39"/>
      <c r="N57" s="39"/>
      <c r="O57" s="39">
        <v>113979.6</v>
      </c>
      <c r="P57" s="39">
        <v>80063.7</v>
      </c>
      <c r="Q57" s="206" t="s">
        <v>297</v>
      </c>
      <c r="R57" s="39"/>
      <c r="S57" s="39"/>
      <c r="T57" s="39">
        <v>80063.7</v>
      </c>
      <c r="U57" s="39">
        <v>8338.2999999999993</v>
      </c>
      <c r="V57" s="210">
        <v>0</v>
      </c>
    </row>
    <row r="58" spans="1:22" ht="79.900000000000006" customHeight="1">
      <c r="A58" s="1346" t="s">
        <v>605</v>
      </c>
      <c r="B58" s="1347"/>
      <c r="C58" s="425">
        <v>798</v>
      </c>
      <c r="D58" s="425">
        <v>16</v>
      </c>
      <c r="E58" s="425">
        <v>2</v>
      </c>
      <c r="F58" s="39"/>
      <c r="G58" s="50"/>
      <c r="H58" s="36"/>
      <c r="I58" s="36"/>
      <c r="J58" s="39"/>
      <c r="K58" s="229"/>
      <c r="L58" s="206"/>
      <c r="M58" s="39"/>
      <c r="N58" s="39"/>
      <c r="O58" s="39"/>
      <c r="P58" s="39"/>
      <c r="Q58" s="206"/>
      <c r="R58" s="39"/>
      <c r="S58" s="39"/>
      <c r="T58" s="39"/>
      <c r="U58" s="39"/>
      <c r="V58" s="210"/>
    </row>
    <row r="59" spans="1:22" ht="25.9" customHeight="1">
      <c r="A59" s="991" t="s">
        <v>279</v>
      </c>
      <c r="B59" s="992"/>
      <c r="C59" s="20"/>
      <c r="D59" s="20"/>
      <c r="E59" s="20"/>
      <c r="F59" s="39"/>
      <c r="G59" s="50"/>
      <c r="H59" s="36"/>
      <c r="I59" s="36"/>
      <c r="J59" s="39"/>
      <c r="K59" s="228">
        <v>18833.400000000001</v>
      </c>
      <c r="L59" s="803">
        <v>595</v>
      </c>
      <c r="M59" s="209"/>
      <c r="N59" s="209"/>
      <c r="O59" s="209">
        <v>18238.400000000001</v>
      </c>
      <c r="P59" s="209">
        <v>10868</v>
      </c>
      <c r="Q59" s="803">
        <v>10868</v>
      </c>
      <c r="R59" s="209"/>
      <c r="S59" s="209"/>
      <c r="T59" s="209"/>
      <c r="U59" s="209"/>
      <c r="V59" s="804"/>
    </row>
    <row r="60" spans="1:22" ht="21.6" customHeight="1">
      <c r="A60" s="991" t="s">
        <v>272</v>
      </c>
      <c r="B60" s="992"/>
      <c r="C60" s="20"/>
      <c r="D60" s="174"/>
      <c r="E60" s="174"/>
      <c r="F60" s="39"/>
      <c r="G60" s="50"/>
      <c r="H60" s="36"/>
      <c r="I60" s="36"/>
      <c r="J60" s="39"/>
      <c r="K60" s="228">
        <v>49279.5</v>
      </c>
      <c r="L60" s="803">
        <v>595</v>
      </c>
      <c r="M60" s="209"/>
      <c r="N60" s="209"/>
      <c r="O60" s="209">
        <v>47684.5</v>
      </c>
      <c r="P60" s="209">
        <v>10868</v>
      </c>
      <c r="Q60" s="803">
        <v>10868</v>
      </c>
      <c r="R60" s="209"/>
      <c r="S60" s="209"/>
      <c r="T60" s="209"/>
      <c r="U60" s="209"/>
      <c r="V60" s="804"/>
    </row>
    <row r="61" spans="1:22" ht="27.6" customHeight="1">
      <c r="A61" s="1079" t="s">
        <v>54</v>
      </c>
      <c r="B61" s="1080"/>
      <c r="C61" s="20"/>
      <c r="D61" s="173">
        <v>412</v>
      </c>
      <c r="E61" s="174"/>
      <c r="F61" s="39"/>
      <c r="G61" s="50"/>
      <c r="H61" s="36"/>
      <c r="I61" s="36"/>
      <c r="J61" s="39"/>
      <c r="K61" s="229">
        <v>47684.5</v>
      </c>
      <c r="L61" s="206"/>
      <c r="M61" s="39"/>
      <c r="N61" s="39"/>
      <c r="O61" s="39">
        <v>47684.5</v>
      </c>
      <c r="P61" s="39"/>
      <c r="Q61" s="206"/>
      <c r="R61" s="39"/>
      <c r="S61" s="39"/>
      <c r="T61" s="39"/>
      <c r="U61" s="39"/>
      <c r="V61" s="210"/>
    </row>
    <row r="62" spans="1:22" ht="31.9" customHeight="1">
      <c r="A62" s="1067" t="s">
        <v>55</v>
      </c>
      <c r="B62" s="1068"/>
      <c r="C62" s="20"/>
      <c r="D62" s="175">
        <v>412</v>
      </c>
      <c r="E62" s="175">
        <v>2</v>
      </c>
      <c r="F62" s="39"/>
      <c r="G62" s="50"/>
      <c r="H62" s="36"/>
      <c r="I62" s="36"/>
      <c r="J62" s="39"/>
      <c r="K62" s="229">
        <v>47684.5</v>
      </c>
      <c r="L62" s="206"/>
      <c r="M62" s="39"/>
      <c r="N62" s="39"/>
      <c r="O62" s="39">
        <v>47684.5</v>
      </c>
      <c r="P62" s="39"/>
      <c r="Q62" s="206"/>
      <c r="R62" s="39"/>
      <c r="S62" s="39"/>
      <c r="T62" s="39"/>
      <c r="U62" s="39"/>
      <c r="V62" s="210"/>
    </row>
    <row r="63" spans="1:22" ht="31.9" customHeight="1">
      <c r="A63" s="1120" t="s">
        <v>298</v>
      </c>
      <c r="B63" s="1121"/>
      <c r="C63" s="18"/>
      <c r="D63" s="18">
        <v>600</v>
      </c>
      <c r="E63" s="175"/>
      <c r="F63" s="39"/>
      <c r="G63" s="50"/>
      <c r="H63" s="36"/>
      <c r="I63" s="36"/>
      <c r="J63" s="39"/>
      <c r="K63" s="229">
        <v>595</v>
      </c>
      <c r="L63" s="206">
        <v>595</v>
      </c>
      <c r="M63" s="39"/>
      <c r="N63" s="39"/>
      <c r="O63" s="39"/>
      <c r="P63" s="39">
        <v>10868</v>
      </c>
      <c r="Q63" s="206">
        <v>10868</v>
      </c>
      <c r="R63" s="39"/>
      <c r="S63" s="39"/>
      <c r="T63" s="39"/>
      <c r="U63" s="39"/>
      <c r="V63" s="210"/>
    </row>
    <row r="64" spans="1:22" ht="31.9" customHeight="1">
      <c r="A64" s="1112" t="s">
        <v>293</v>
      </c>
      <c r="B64" s="1113"/>
      <c r="C64" s="15"/>
      <c r="D64" s="182"/>
      <c r="E64" s="182"/>
      <c r="F64" s="39"/>
      <c r="G64" s="50"/>
      <c r="H64" s="36"/>
      <c r="I64" s="36"/>
      <c r="J64" s="39"/>
      <c r="K64" s="228">
        <v>-29446.1</v>
      </c>
      <c r="L64" s="803"/>
      <c r="M64" s="209"/>
      <c r="N64" s="209"/>
      <c r="O64" s="209">
        <v>-29446.1</v>
      </c>
      <c r="P64" s="209"/>
      <c r="Q64" s="803"/>
      <c r="R64" s="39"/>
      <c r="S64" s="39"/>
      <c r="T64" s="803"/>
      <c r="U64" s="39"/>
      <c r="V64" s="210"/>
    </row>
    <row r="65" spans="1:22" ht="31.9" customHeight="1">
      <c r="A65" s="1079" t="s">
        <v>58</v>
      </c>
      <c r="B65" s="1080"/>
      <c r="C65" s="182"/>
      <c r="D65" s="182">
        <v>27</v>
      </c>
      <c r="E65" s="189"/>
      <c r="F65" s="39"/>
      <c r="G65" s="50"/>
      <c r="H65" s="36"/>
      <c r="I65" s="36"/>
      <c r="J65" s="39"/>
      <c r="K65" s="229">
        <v>-84.5</v>
      </c>
      <c r="L65" s="206"/>
      <c r="M65" s="39"/>
      <c r="N65" s="39"/>
      <c r="O65" s="39">
        <v>-84.5</v>
      </c>
      <c r="P65" s="39"/>
      <c r="Q65" s="206"/>
      <c r="R65" s="39"/>
      <c r="S65" s="39"/>
      <c r="T65" s="206"/>
      <c r="U65" s="39"/>
      <c r="V65" s="210"/>
    </row>
    <row r="66" spans="1:22" ht="31.9" customHeight="1">
      <c r="A66" s="1102" t="s">
        <v>59</v>
      </c>
      <c r="B66" s="1103"/>
      <c r="C66" s="182"/>
      <c r="D66" s="18">
        <v>27</v>
      </c>
      <c r="E66" s="188">
        <v>15</v>
      </c>
      <c r="F66" s="39"/>
      <c r="G66" s="50"/>
      <c r="H66" s="36"/>
      <c r="I66" s="36"/>
      <c r="J66" s="39"/>
      <c r="K66" s="229">
        <v>-84.5</v>
      </c>
      <c r="L66" s="206"/>
      <c r="M66" s="39"/>
      <c r="N66" s="39"/>
      <c r="O66" s="39">
        <v>-84.5</v>
      </c>
      <c r="P66" s="39"/>
      <c r="Q66" s="206"/>
      <c r="R66" s="39"/>
      <c r="S66" s="39"/>
      <c r="T66" s="206"/>
      <c r="U66" s="39"/>
      <c r="V66" s="210"/>
    </row>
    <row r="67" spans="1:22" ht="31.9" customHeight="1">
      <c r="A67" s="1079" t="s">
        <v>60</v>
      </c>
      <c r="B67" s="1080"/>
      <c r="C67" s="182"/>
      <c r="D67" s="182">
        <v>28</v>
      </c>
      <c r="E67" s="189"/>
      <c r="F67" s="39"/>
      <c r="G67" s="50"/>
      <c r="H67" s="36"/>
      <c r="I67" s="36"/>
      <c r="J67" s="39"/>
      <c r="K67" s="229"/>
      <c r="L67" s="206"/>
      <c r="M67" s="39"/>
      <c r="N67" s="39"/>
      <c r="O67" s="39"/>
      <c r="P67" s="39"/>
      <c r="Q67" s="206"/>
      <c r="R67" s="39"/>
      <c r="S67" s="39"/>
      <c r="T67" s="206"/>
      <c r="U67" s="39"/>
      <c r="V67" s="210"/>
    </row>
    <row r="68" spans="1:22" ht="31.9" customHeight="1">
      <c r="A68" s="1067" t="s">
        <v>61</v>
      </c>
      <c r="B68" s="1068"/>
      <c r="C68" s="190"/>
      <c r="D68" s="191">
        <v>28</v>
      </c>
      <c r="E68" s="192">
        <v>3</v>
      </c>
      <c r="F68" s="39"/>
      <c r="G68" s="50"/>
      <c r="H68" s="36"/>
      <c r="I68" s="36"/>
      <c r="J68" s="39"/>
      <c r="K68" s="229"/>
      <c r="L68" s="206"/>
      <c r="M68" s="39"/>
      <c r="N68" s="39"/>
      <c r="O68" s="39"/>
      <c r="P68" s="39"/>
      <c r="Q68" s="206"/>
      <c r="R68" s="39"/>
      <c r="S68" s="39"/>
      <c r="T68" s="206"/>
      <c r="U68" s="39"/>
      <c r="V68" s="210"/>
    </row>
    <row r="69" spans="1:22" ht="31.9" customHeight="1">
      <c r="A69" s="1114" t="s">
        <v>275</v>
      </c>
      <c r="B69" s="1115"/>
      <c r="C69" s="18">
        <v>773</v>
      </c>
      <c r="D69" s="18" t="s">
        <v>297</v>
      </c>
      <c r="E69" s="18">
        <v>75</v>
      </c>
      <c r="F69" s="39"/>
      <c r="G69" s="50"/>
      <c r="H69" s="36"/>
      <c r="I69" s="36"/>
      <c r="J69" s="39"/>
      <c r="K69" s="229"/>
      <c r="L69" s="206"/>
      <c r="M69" s="39"/>
      <c r="N69" s="39"/>
      <c r="O69" s="39"/>
      <c r="P69" s="39">
        <v>29361.599999999999</v>
      </c>
      <c r="Q69" s="206"/>
      <c r="R69" s="39"/>
      <c r="S69" s="39"/>
      <c r="T69" s="206">
        <v>29361.599999999999</v>
      </c>
      <c r="U69" s="39"/>
      <c r="V69" s="210"/>
    </row>
    <row r="70" spans="1:22" ht="26.25" customHeight="1">
      <c r="A70" s="1116" t="s">
        <v>276</v>
      </c>
      <c r="B70" s="1117"/>
      <c r="C70" s="50">
        <v>773</v>
      </c>
      <c r="D70" s="50" t="s">
        <v>297</v>
      </c>
      <c r="E70" s="50">
        <v>76</v>
      </c>
      <c r="F70" s="39"/>
      <c r="G70" s="50"/>
      <c r="H70" s="36"/>
      <c r="I70" s="36"/>
      <c r="J70" s="39"/>
      <c r="K70" s="229">
        <v>29361.599999999999</v>
      </c>
      <c r="L70" s="206"/>
      <c r="M70" s="39"/>
      <c r="N70" s="39"/>
      <c r="O70" s="39">
        <v>29361.599999999999</v>
      </c>
      <c r="P70" s="39">
        <v>29361.599999999999</v>
      </c>
      <c r="Q70" s="206"/>
      <c r="R70" s="39"/>
      <c r="S70" s="39"/>
      <c r="T70" s="39">
        <v>29361.599999999999</v>
      </c>
      <c r="U70" s="39"/>
      <c r="V70" s="210"/>
    </row>
    <row r="71" spans="1:22" ht="28.5" customHeight="1">
      <c r="A71" s="1108" t="s">
        <v>274</v>
      </c>
      <c r="B71" s="1109"/>
      <c r="C71" s="1"/>
      <c r="D71" s="1"/>
      <c r="E71" s="1"/>
      <c r="F71" s="1"/>
      <c r="G71" s="1"/>
      <c r="H71" s="1"/>
      <c r="I71" s="1"/>
      <c r="J71" s="1"/>
      <c r="K71" s="1"/>
      <c r="L71" s="1"/>
      <c r="M71" s="1"/>
      <c r="N71" s="1"/>
      <c r="O71" s="1"/>
      <c r="P71" s="1"/>
      <c r="Q71" s="1"/>
      <c r="R71" s="1"/>
      <c r="S71" s="1"/>
      <c r="T71" s="1"/>
      <c r="U71" s="1"/>
      <c r="V71" s="30" t="s">
        <v>256</v>
      </c>
    </row>
    <row r="72" spans="1:22" ht="22.15" customHeight="1">
      <c r="A72" s="1132" t="s">
        <v>254</v>
      </c>
      <c r="B72" s="1312"/>
      <c r="C72" s="1132" t="s">
        <v>255</v>
      </c>
      <c r="D72" s="1142"/>
      <c r="E72" s="1142"/>
      <c r="F72" s="1132" t="s">
        <v>20</v>
      </c>
      <c r="G72" s="1132"/>
      <c r="H72" s="1132"/>
      <c r="I72" s="1132"/>
      <c r="J72" s="1132"/>
      <c r="K72" s="1132" t="s">
        <v>552</v>
      </c>
      <c r="L72" s="1132"/>
      <c r="M72" s="1132"/>
      <c r="N72" s="1132"/>
      <c r="O72" s="1132"/>
      <c r="P72" s="1132" t="s">
        <v>553</v>
      </c>
      <c r="Q72" s="1132"/>
      <c r="R72" s="1132"/>
      <c r="S72" s="1132"/>
      <c r="T72" s="1132"/>
      <c r="U72" s="7" t="s">
        <v>265</v>
      </c>
      <c r="V72" s="7" t="s">
        <v>300</v>
      </c>
    </row>
    <row r="73" spans="1:22" ht="63">
      <c r="A73" s="1312"/>
      <c r="B73" s="1312"/>
      <c r="C73" s="61" t="s">
        <v>257</v>
      </c>
      <c r="D73" s="61" t="s">
        <v>258</v>
      </c>
      <c r="E73" s="61" t="s">
        <v>259</v>
      </c>
      <c r="F73" s="61" t="s">
        <v>253</v>
      </c>
      <c r="G73" s="61" t="s">
        <v>260</v>
      </c>
      <c r="H73" s="61" t="s">
        <v>261</v>
      </c>
      <c r="I73" s="61" t="s">
        <v>262</v>
      </c>
      <c r="J73" s="61" t="s">
        <v>263</v>
      </c>
      <c r="K73" s="61" t="s">
        <v>253</v>
      </c>
      <c r="L73" s="61" t="s">
        <v>260</v>
      </c>
      <c r="M73" s="61" t="s">
        <v>261</v>
      </c>
      <c r="N73" s="61" t="s">
        <v>262</v>
      </c>
      <c r="O73" s="61" t="s">
        <v>263</v>
      </c>
      <c r="P73" s="61" t="s">
        <v>253</v>
      </c>
      <c r="Q73" s="61" t="s">
        <v>260</v>
      </c>
      <c r="R73" s="61" t="s">
        <v>261</v>
      </c>
      <c r="S73" s="61" t="s">
        <v>262</v>
      </c>
      <c r="T73" s="61" t="s">
        <v>263</v>
      </c>
      <c r="U73" s="61" t="s">
        <v>253</v>
      </c>
      <c r="V73" s="61" t="s">
        <v>253</v>
      </c>
    </row>
    <row r="74" spans="1:22" ht="21.75" customHeight="1">
      <c r="A74" s="1313">
        <v>1</v>
      </c>
      <c r="B74" s="1314"/>
      <c r="C74" s="53">
        <v>2</v>
      </c>
      <c r="D74" s="53">
        <v>3</v>
      </c>
      <c r="E74" s="53">
        <v>4</v>
      </c>
      <c r="F74" s="53">
        <v>5</v>
      </c>
      <c r="G74" s="53">
        <v>6</v>
      </c>
      <c r="H74" s="53">
        <v>7</v>
      </c>
      <c r="I74" s="53">
        <v>8</v>
      </c>
      <c r="J74" s="53">
        <v>9</v>
      </c>
      <c r="K74" s="53">
        <v>10</v>
      </c>
      <c r="L74" s="53">
        <v>11</v>
      </c>
      <c r="M74" s="53">
        <v>12</v>
      </c>
      <c r="N74" s="53">
        <v>13</v>
      </c>
      <c r="O74" s="53">
        <v>14</v>
      </c>
      <c r="P74" s="53">
        <v>15</v>
      </c>
      <c r="Q74" s="53">
        <v>16</v>
      </c>
      <c r="R74" s="53">
        <v>17</v>
      </c>
      <c r="S74" s="53">
        <v>18</v>
      </c>
      <c r="T74" s="53">
        <v>19</v>
      </c>
      <c r="U74" s="53">
        <v>20</v>
      </c>
      <c r="V74" s="53">
        <v>21</v>
      </c>
    </row>
    <row r="75" spans="1:22" ht="21" customHeight="1">
      <c r="A75" s="1011" t="s">
        <v>21</v>
      </c>
      <c r="B75" s="1012"/>
      <c r="C75" s="413" t="s">
        <v>294</v>
      </c>
      <c r="D75" s="413" t="s">
        <v>294</v>
      </c>
      <c r="E75" s="413" t="s">
        <v>297</v>
      </c>
      <c r="F75" s="11"/>
      <c r="G75" s="11"/>
      <c r="H75" s="11"/>
      <c r="I75" s="11"/>
      <c r="J75" s="11"/>
      <c r="K75" s="11">
        <v>98320.1</v>
      </c>
      <c r="L75" s="11">
        <v>595</v>
      </c>
      <c r="M75" s="11"/>
      <c r="N75" s="11"/>
      <c r="O75" s="11">
        <v>97725.1</v>
      </c>
      <c r="P75" s="11">
        <v>53505.7</v>
      </c>
      <c r="Q75" s="11">
        <v>10868</v>
      </c>
      <c r="R75" s="11"/>
      <c r="S75" s="11"/>
      <c r="T75" s="11">
        <v>42637.7</v>
      </c>
      <c r="U75" s="11">
        <v>154402</v>
      </c>
      <c r="V75" s="12">
        <v>216680.3</v>
      </c>
    </row>
    <row r="76" spans="1:22" ht="28.15" customHeight="1">
      <c r="A76" s="1079" t="s">
        <v>205</v>
      </c>
      <c r="B76" s="1080"/>
      <c r="C76" s="413" t="s">
        <v>294</v>
      </c>
      <c r="D76" s="415">
        <v>241</v>
      </c>
      <c r="E76" s="413" t="s">
        <v>297</v>
      </c>
      <c r="F76" s="23"/>
      <c r="G76" s="23"/>
      <c r="H76" s="23"/>
      <c r="I76" s="23"/>
      <c r="J76" s="23"/>
      <c r="K76" s="299"/>
      <c r="L76" s="299"/>
      <c r="M76" s="299"/>
      <c r="N76" s="299"/>
      <c r="O76" s="299"/>
      <c r="P76" s="299"/>
      <c r="Q76" s="299"/>
      <c r="R76" s="299"/>
      <c r="S76" s="299"/>
      <c r="T76" s="299"/>
      <c r="U76" s="299"/>
      <c r="V76" s="300">
        <v>100000</v>
      </c>
    </row>
    <row r="77" spans="1:22">
      <c r="A77" s="1067" t="s">
        <v>206</v>
      </c>
      <c r="B77" s="1068"/>
      <c r="C77" s="413" t="s">
        <v>294</v>
      </c>
      <c r="D77" s="413">
        <v>241</v>
      </c>
      <c r="E77" s="413">
        <v>7</v>
      </c>
      <c r="F77" s="23"/>
      <c r="G77" s="23"/>
      <c r="H77" s="23"/>
      <c r="I77" s="23"/>
      <c r="J77" s="23"/>
      <c r="K77" s="301"/>
      <c r="L77" s="301"/>
      <c r="M77" s="17"/>
      <c r="N77" s="17"/>
      <c r="O77" s="17"/>
      <c r="P77" s="11"/>
      <c r="Q77" s="11"/>
      <c r="R77" s="11"/>
      <c r="S77" s="11"/>
      <c r="T77" s="11"/>
      <c r="U77" s="301"/>
      <c r="V77" s="302">
        <v>100000</v>
      </c>
    </row>
    <row r="78" spans="1:22" ht="44.25" customHeight="1">
      <c r="A78" s="1079" t="s">
        <v>207</v>
      </c>
      <c r="B78" s="1080"/>
      <c r="C78" s="413"/>
      <c r="D78" s="415">
        <v>291</v>
      </c>
      <c r="E78" s="413"/>
      <c r="F78" s="23"/>
      <c r="G78" s="23"/>
      <c r="H78" s="23"/>
      <c r="I78" s="23"/>
      <c r="J78" s="23"/>
      <c r="K78" s="299">
        <v>98320.1</v>
      </c>
      <c r="L78" s="299">
        <v>595</v>
      </c>
      <c r="M78" s="299"/>
      <c r="N78" s="299"/>
      <c r="O78" s="299">
        <f t="shared" ref="O78:V78" si="0">O80+O81</f>
        <v>97725.1</v>
      </c>
      <c r="P78" s="299">
        <v>53505.7</v>
      </c>
      <c r="Q78" s="299">
        <v>10868</v>
      </c>
      <c r="R78" s="299"/>
      <c r="S78" s="299"/>
      <c r="T78" s="299">
        <f t="shared" si="0"/>
        <v>42637.7</v>
      </c>
      <c r="U78" s="299">
        <f t="shared" si="0"/>
        <v>154402</v>
      </c>
      <c r="V78" s="456">
        <f t="shared" si="0"/>
        <v>116680.3</v>
      </c>
    </row>
    <row r="79" spans="1:22" ht="44.25" customHeight="1">
      <c r="A79" s="1345" t="s">
        <v>231</v>
      </c>
      <c r="B79" s="1345"/>
      <c r="C79" s="425"/>
      <c r="D79" s="425">
        <v>291</v>
      </c>
      <c r="E79" s="425">
        <v>1</v>
      </c>
      <c r="F79" s="41"/>
      <c r="G79" s="41"/>
      <c r="H79" s="41"/>
      <c r="I79" s="41"/>
      <c r="J79" s="41"/>
      <c r="K79" s="457">
        <v>595</v>
      </c>
      <c r="L79" s="457">
        <v>595</v>
      </c>
      <c r="M79" s="457"/>
      <c r="N79" s="457"/>
      <c r="O79" s="457"/>
      <c r="P79" s="457">
        <v>10868</v>
      </c>
      <c r="Q79" s="457">
        <v>10868</v>
      </c>
      <c r="R79" s="427"/>
      <c r="S79" s="427"/>
      <c r="T79" s="427"/>
      <c r="U79" s="457"/>
      <c r="V79" s="458"/>
    </row>
    <row r="80" spans="1:22" ht="31.5" customHeight="1">
      <c r="A80" s="1067" t="s">
        <v>208</v>
      </c>
      <c r="B80" s="1068"/>
      <c r="C80" s="413"/>
      <c r="D80" s="413">
        <v>291</v>
      </c>
      <c r="E80" s="413">
        <v>2</v>
      </c>
      <c r="F80" s="23"/>
      <c r="G80" s="23"/>
      <c r="H80" s="23"/>
      <c r="I80" s="23"/>
      <c r="J80" s="23"/>
      <c r="K80" s="301">
        <v>18238.400000000001</v>
      </c>
      <c r="L80" s="17"/>
      <c r="M80" s="17"/>
      <c r="N80" s="17"/>
      <c r="O80" s="301">
        <v>18238.400000000001</v>
      </c>
      <c r="P80" s="301">
        <v>33915.9</v>
      </c>
      <c r="Q80" s="11"/>
      <c r="R80" s="11"/>
      <c r="S80" s="11"/>
      <c r="T80" s="301">
        <v>33915.9</v>
      </c>
      <c r="U80" s="301">
        <v>51914</v>
      </c>
      <c r="V80" s="302">
        <v>8338.2999999999993</v>
      </c>
    </row>
    <row r="81" spans="1:22" ht="30" customHeight="1">
      <c r="A81" s="1091" t="s">
        <v>209</v>
      </c>
      <c r="B81" s="1092"/>
      <c r="C81" s="425"/>
      <c r="D81" s="425">
        <v>291</v>
      </c>
      <c r="E81" s="425">
        <v>3</v>
      </c>
      <c r="F81" s="41"/>
      <c r="G81" s="41"/>
      <c r="H81" s="41"/>
      <c r="I81" s="41"/>
      <c r="J81" s="41"/>
      <c r="K81" s="457">
        <v>79486.7</v>
      </c>
      <c r="L81" s="42"/>
      <c r="M81" s="42"/>
      <c r="N81" s="42"/>
      <c r="O81" s="457">
        <v>79486.7</v>
      </c>
      <c r="P81" s="457">
        <v>8721.7999999999993</v>
      </c>
      <c r="Q81" s="43"/>
      <c r="R81" s="43"/>
      <c r="S81" s="43"/>
      <c r="T81" s="457">
        <v>8721.7999999999993</v>
      </c>
      <c r="U81" s="457">
        <v>102488</v>
      </c>
      <c r="V81" s="458">
        <v>108342</v>
      </c>
    </row>
    <row r="82" spans="1:22" ht="21" customHeight="1">
      <c r="A82" s="155"/>
      <c r="B82" s="156"/>
      <c r="C82" s="413"/>
      <c r="D82" s="413"/>
      <c r="E82" s="413"/>
      <c r="F82" s="23"/>
      <c r="G82" s="23"/>
      <c r="H82" s="23"/>
      <c r="I82" s="23"/>
      <c r="J82" s="23"/>
      <c r="K82" s="17"/>
      <c r="L82" s="17"/>
      <c r="M82" s="17"/>
      <c r="N82" s="17"/>
      <c r="O82" s="17"/>
      <c r="P82" s="11"/>
      <c r="Q82" s="11"/>
      <c r="R82" s="11"/>
      <c r="S82" s="11"/>
      <c r="T82" s="11"/>
      <c r="U82" s="11"/>
      <c r="V82" s="12"/>
    </row>
    <row r="83" spans="1:22">
      <c r="A83" s="1112" t="s">
        <v>469</v>
      </c>
      <c r="B83" s="1152"/>
      <c r="C83" s="415">
        <v>255</v>
      </c>
      <c r="D83" s="413" t="s">
        <v>297</v>
      </c>
      <c r="E83" s="413" t="s">
        <v>297</v>
      </c>
      <c r="F83" s="23"/>
      <c r="G83" s="23"/>
      <c r="H83" s="23"/>
      <c r="I83" s="23"/>
      <c r="J83" s="23"/>
      <c r="K83" s="11"/>
      <c r="L83" s="11"/>
      <c r="M83" s="17"/>
      <c r="N83" s="17"/>
      <c r="O83" s="17"/>
      <c r="P83" s="11"/>
      <c r="Q83" s="11"/>
      <c r="R83" s="11"/>
      <c r="S83" s="11"/>
      <c r="T83" s="11"/>
      <c r="U83" s="11"/>
      <c r="V83" s="12">
        <v>100000</v>
      </c>
    </row>
    <row r="84" spans="1:22" ht="25.5" customHeight="1">
      <c r="A84" s="1079" t="s">
        <v>205</v>
      </c>
      <c r="B84" s="1080"/>
      <c r="C84" s="413"/>
      <c r="D84" s="415">
        <v>241</v>
      </c>
      <c r="E84" s="413" t="s">
        <v>297</v>
      </c>
      <c r="F84" s="23"/>
      <c r="G84" s="23"/>
      <c r="H84" s="23"/>
      <c r="I84" s="23"/>
      <c r="J84" s="23"/>
      <c r="K84" s="301"/>
      <c r="L84" s="301"/>
      <c r="M84" s="301"/>
      <c r="N84" s="301"/>
      <c r="O84" s="301"/>
      <c r="P84" s="299"/>
      <c r="Q84" s="299"/>
      <c r="R84" s="299"/>
      <c r="S84" s="299"/>
      <c r="T84" s="299"/>
      <c r="U84" s="299"/>
      <c r="V84" s="302">
        <v>100000</v>
      </c>
    </row>
    <row r="85" spans="1:22" ht="25.5" customHeight="1">
      <c r="A85" s="1091" t="s">
        <v>206</v>
      </c>
      <c r="B85" s="1092"/>
      <c r="C85" s="425"/>
      <c r="D85" s="425">
        <v>241</v>
      </c>
      <c r="E85" s="425">
        <v>1</v>
      </c>
      <c r="F85" s="41"/>
      <c r="G85" s="41"/>
      <c r="H85" s="41"/>
      <c r="I85" s="41"/>
      <c r="J85" s="41"/>
      <c r="K85" s="457"/>
      <c r="L85" s="457"/>
      <c r="M85" s="457"/>
      <c r="N85" s="457"/>
      <c r="O85" s="457"/>
      <c r="P85" s="427"/>
      <c r="Q85" s="427"/>
      <c r="R85" s="427"/>
      <c r="S85" s="427"/>
      <c r="T85" s="427"/>
      <c r="U85" s="457"/>
      <c r="V85" s="458">
        <v>100000</v>
      </c>
    </row>
    <row r="86" spans="1:22" ht="78" customHeight="1">
      <c r="A86" s="1346" t="s">
        <v>605</v>
      </c>
      <c r="B86" s="1347"/>
      <c r="C86" s="425">
        <v>798</v>
      </c>
      <c r="D86" s="425" t="s">
        <v>297</v>
      </c>
      <c r="E86" s="425" t="s">
        <v>297</v>
      </c>
      <c r="F86" s="41"/>
      <c r="G86" s="41"/>
      <c r="H86" s="41"/>
      <c r="I86" s="41"/>
      <c r="J86" s="41"/>
      <c r="K86" s="457"/>
      <c r="L86" s="457"/>
      <c r="M86" s="457"/>
      <c r="N86" s="457"/>
      <c r="O86" s="457"/>
      <c r="P86" s="427"/>
      <c r="Q86" s="427"/>
      <c r="R86" s="427"/>
      <c r="S86" s="427"/>
      <c r="T86" s="427"/>
      <c r="U86" s="457"/>
      <c r="V86" s="458"/>
    </row>
    <row r="87" spans="1:22" ht="29.45" customHeight="1">
      <c r="A87" s="1079" t="s">
        <v>207</v>
      </c>
      <c r="B87" s="1080"/>
      <c r="C87" s="425"/>
      <c r="D87" s="426">
        <v>291</v>
      </c>
      <c r="E87" s="425" t="s">
        <v>297</v>
      </c>
      <c r="F87" s="41"/>
      <c r="G87" s="41"/>
      <c r="H87" s="41"/>
      <c r="I87" s="41"/>
      <c r="J87" s="41"/>
      <c r="K87" s="427">
        <v>18833.400000000001</v>
      </c>
      <c r="L87" s="427">
        <v>595</v>
      </c>
      <c r="M87" s="427"/>
      <c r="N87" s="427"/>
      <c r="O87" s="427">
        <v>18238.400000000001</v>
      </c>
      <c r="P87" s="427">
        <v>10868</v>
      </c>
      <c r="Q87" s="427">
        <v>10868</v>
      </c>
      <c r="R87" s="427"/>
      <c r="S87" s="427"/>
      <c r="T87" s="427"/>
      <c r="U87" s="457"/>
      <c r="V87" s="458"/>
    </row>
    <row r="88" spans="1:22" ht="25.5" customHeight="1">
      <c r="A88" s="1345" t="s">
        <v>231</v>
      </c>
      <c r="B88" s="1345"/>
      <c r="C88" s="425"/>
      <c r="D88" s="425">
        <v>291</v>
      </c>
      <c r="E88" s="425">
        <v>1</v>
      </c>
      <c r="F88" s="41"/>
      <c r="G88" s="41"/>
      <c r="H88" s="41"/>
      <c r="I88" s="41"/>
      <c r="J88" s="41"/>
      <c r="K88" s="457">
        <v>595</v>
      </c>
      <c r="L88" s="457">
        <v>595</v>
      </c>
      <c r="M88" s="457"/>
      <c r="N88" s="457"/>
      <c r="O88" s="457"/>
      <c r="P88" s="457">
        <v>10868</v>
      </c>
      <c r="Q88" s="457">
        <v>10868</v>
      </c>
      <c r="R88" s="427"/>
      <c r="S88" s="427"/>
      <c r="T88" s="427"/>
      <c r="U88" s="457"/>
      <c r="V88" s="458"/>
    </row>
    <row r="89" spans="1:22" ht="29.25" customHeight="1">
      <c r="A89" s="1341" t="s">
        <v>208</v>
      </c>
      <c r="B89" s="1342"/>
      <c r="C89" s="425"/>
      <c r="D89" s="425">
        <v>291</v>
      </c>
      <c r="E89" s="425">
        <v>2</v>
      </c>
      <c r="F89" s="41"/>
      <c r="G89" s="41"/>
      <c r="H89" s="41"/>
      <c r="I89" s="41"/>
      <c r="J89" s="41"/>
      <c r="K89" s="457">
        <v>18238.400000000001</v>
      </c>
      <c r="L89" s="457"/>
      <c r="M89" s="457"/>
      <c r="N89" s="457"/>
      <c r="O89" s="457">
        <v>18238.400000000001</v>
      </c>
      <c r="P89" s="427"/>
      <c r="Q89" s="427"/>
      <c r="R89" s="427"/>
      <c r="S89" s="427"/>
      <c r="T89" s="427"/>
      <c r="U89" s="457"/>
      <c r="V89" s="458"/>
    </row>
    <row r="90" spans="1:22">
      <c r="A90" s="155"/>
      <c r="B90" s="156"/>
      <c r="C90" s="413"/>
      <c r="D90" s="413"/>
      <c r="E90" s="413"/>
      <c r="F90" s="23"/>
      <c r="G90" s="23"/>
      <c r="H90" s="23"/>
      <c r="I90" s="23"/>
      <c r="J90" s="23"/>
      <c r="K90" s="17"/>
      <c r="L90" s="17"/>
      <c r="M90" s="17"/>
      <c r="N90" s="17"/>
      <c r="O90" s="17"/>
      <c r="P90" s="11"/>
      <c r="Q90" s="11"/>
      <c r="R90" s="11"/>
      <c r="S90" s="11"/>
      <c r="T90" s="11"/>
      <c r="U90" s="11"/>
      <c r="V90" s="12"/>
    </row>
    <row r="91" spans="1:22" ht="45" customHeight="1">
      <c r="A91" s="1087" t="s">
        <v>604</v>
      </c>
      <c r="B91" s="1088"/>
      <c r="C91" s="415">
        <v>773</v>
      </c>
      <c r="D91" s="413"/>
      <c r="E91" s="413" t="s">
        <v>297</v>
      </c>
      <c r="F91" s="11"/>
      <c r="G91" s="11"/>
      <c r="H91" s="11"/>
      <c r="I91" s="11"/>
      <c r="J91" s="11"/>
      <c r="K91" s="299">
        <f>K92+K93</f>
        <v>79486.7</v>
      </c>
      <c r="L91" s="11"/>
      <c r="M91" s="11"/>
      <c r="N91" s="11"/>
      <c r="O91" s="299">
        <f>O92+O93</f>
        <v>79486.7</v>
      </c>
      <c r="P91" s="11">
        <v>42637.7</v>
      </c>
      <c r="Q91" s="11"/>
      <c r="R91" s="11"/>
      <c r="S91" s="11"/>
      <c r="T91" s="11">
        <v>42637.7</v>
      </c>
      <c r="U91" s="11">
        <v>154402</v>
      </c>
      <c r="V91" s="16">
        <v>116680.3</v>
      </c>
    </row>
    <row r="92" spans="1:22" ht="44.25" customHeight="1">
      <c r="A92" s="1079" t="s">
        <v>207</v>
      </c>
      <c r="B92" s="1080"/>
      <c r="C92" s="413"/>
      <c r="D92" s="415">
        <v>291</v>
      </c>
      <c r="E92" s="413" t="s">
        <v>297</v>
      </c>
      <c r="F92" s="299"/>
      <c r="G92" s="299"/>
      <c r="H92" s="299"/>
      <c r="I92" s="299"/>
      <c r="J92" s="299"/>
      <c r="K92" s="299">
        <f>K93+K94</f>
        <v>79486.7</v>
      </c>
      <c r="L92" s="299"/>
      <c r="M92" s="299"/>
      <c r="N92" s="299"/>
      <c r="O92" s="299">
        <f>O93+O94</f>
        <v>79486.7</v>
      </c>
      <c r="P92" s="299">
        <f>P93+P94</f>
        <v>42637.7</v>
      </c>
      <c r="Q92" s="299"/>
      <c r="R92" s="299"/>
      <c r="S92" s="299"/>
      <c r="T92" s="299">
        <f>T93+T94</f>
        <v>42637.7</v>
      </c>
      <c r="U92" s="299">
        <f>U93+U94</f>
        <v>154402</v>
      </c>
      <c r="V92" s="300">
        <f>V93+V94</f>
        <v>116680.3</v>
      </c>
    </row>
    <row r="93" spans="1:22" ht="32.25" customHeight="1">
      <c r="A93" s="1067" t="s">
        <v>208</v>
      </c>
      <c r="B93" s="1068"/>
      <c r="C93" s="413"/>
      <c r="D93" s="413">
        <v>291</v>
      </c>
      <c r="E93" s="413">
        <v>2</v>
      </c>
      <c r="F93" s="301"/>
      <c r="G93" s="301"/>
      <c r="H93" s="301"/>
      <c r="I93" s="301"/>
      <c r="J93" s="301"/>
      <c r="K93" s="301"/>
      <c r="L93" s="17"/>
      <c r="M93" s="17"/>
      <c r="N93" s="17"/>
      <c r="O93" s="301"/>
      <c r="P93" s="301">
        <v>33915.9</v>
      </c>
      <c r="Q93" s="17"/>
      <c r="R93" s="17"/>
      <c r="S93" s="17"/>
      <c r="T93" s="301">
        <v>33915.9</v>
      </c>
      <c r="U93" s="301">
        <v>51914</v>
      </c>
      <c r="V93" s="302">
        <v>8338.2999999999993</v>
      </c>
    </row>
    <row r="94" spans="1:22" ht="26.25" customHeight="1">
      <c r="A94" s="1091" t="s">
        <v>209</v>
      </c>
      <c r="B94" s="1092"/>
      <c r="C94" s="425"/>
      <c r="D94" s="425">
        <v>291</v>
      </c>
      <c r="E94" s="425">
        <v>3</v>
      </c>
      <c r="F94" s="42"/>
      <c r="G94" s="42"/>
      <c r="H94" s="42"/>
      <c r="I94" s="42"/>
      <c r="J94" s="42"/>
      <c r="K94" s="457">
        <v>79486.7</v>
      </c>
      <c r="L94" s="42"/>
      <c r="M94" s="42"/>
      <c r="N94" s="42"/>
      <c r="O94" s="457">
        <v>79486.7</v>
      </c>
      <c r="P94" s="457">
        <v>8721.7999999999993</v>
      </c>
      <c r="Q94" s="42"/>
      <c r="R94" s="42"/>
      <c r="S94" s="42"/>
      <c r="T94" s="457">
        <v>8721.7999999999993</v>
      </c>
      <c r="U94" s="457">
        <v>102488</v>
      </c>
      <c r="V94" s="458">
        <v>108342</v>
      </c>
    </row>
    <row r="95" spans="1:22">
      <c r="A95" s="1343"/>
      <c r="B95" s="1344"/>
      <c r="C95" s="57"/>
      <c r="D95" s="58"/>
      <c r="E95" s="59"/>
      <c r="F95" s="41"/>
      <c r="G95" s="41"/>
      <c r="H95" s="41"/>
      <c r="I95" s="41"/>
      <c r="J95" s="41"/>
      <c r="K95" s="42"/>
      <c r="L95" s="42"/>
      <c r="M95" s="42"/>
      <c r="N95" s="42"/>
      <c r="O95" s="42"/>
      <c r="P95" s="43"/>
      <c r="Q95" s="43"/>
      <c r="R95" s="43"/>
      <c r="S95" s="43"/>
      <c r="T95" s="43"/>
      <c r="U95" s="43"/>
      <c r="V95" s="44"/>
    </row>
    <row r="96" spans="1:22">
      <c r="A96" s="30"/>
      <c r="B96" s="30"/>
      <c r="C96" s="30"/>
      <c r="D96" s="30"/>
      <c r="E96" s="30"/>
      <c r="F96" s="54"/>
      <c r="G96" s="54"/>
      <c r="H96" s="54"/>
      <c r="I96" s="54"/>
      <c r="J96" s="54"/>
      <c r="K96" s="55"/>
      <c r="L96" s="55"/>
      <c r="M96" s="55"/>
      <c r="N96" s="55"/>
      <c r="O96" s="55"/>
      <c r="P96" s="56"/>
      <c r="Q96" s="56"/>
      <c r="R96" s="56"/>
      <c r="S96" s="56"/>
      <c r="T96" s="56"/>
      <c r="U96" s="56"/>
      <c r="V96" s="56"/>
    </row>
    <row r="97" spans="1:22">
      <c r="A97" s="1149" t="s">
        <v>280</v>
      </c>
      <c r="B97" s="1149"/>
      <c r="C97" s="1149"/>
      <c r="D97" s="1149"/>
      <c r="E97" s="1149"/>
      <c r="F97" s="1149"/>
      <c r="G97" s="1075"/>
      <c r="H97" s="1075"/>
      <c r="I97" s="1075"/>
      <c r="J97" s="1075"/>
      <c r="K97" s="280"/>
      <c r="L97" s="1075"/>
      <c r="M97" s="1075"/>
      <c r="N97" s="1075"/>
      <c r="O97" s="1075"/>
      <c r="P97" s="1075"/>
      <c r="Q97" s="1075"/>
      <c r="R97" s="280"/>
      <c r="S97" s="280"/>
      <c r="T97" s="280"/>
      <c r="U97" s="280"/>
      <c r="V97" s="280"/>
    </row>
    <row r="98" spans="1:22">
      <c r="A98" s="782"/>
      <c r="B98" s="777"/>
      <c r="C98" s="777"/>
      <c r="D98" s="777"/>
      <c r="E98" s="777"/>
      <c r="F98" s="777"/>
      <c r="G98" s="1076" t="s">
        <v>283</v>
      </c>
      <c r="H98" s="1076"/>
      <c r="I98" s="1076"/>
      <c r="J98" s="1076"/>
      <c r="K98" s="283"/>
      <c r="L98" s="1077" t="s">
        <v>284</v>
      </c>
      <c r="M98" s="1077"/>
      <c r="N98" s="1077"/>
      <c r="O98" s="1077"/>
      <c r="P98" s="1077"/>
      <c r="Q98" s="1077"/>
      <c r="R98" s="280"/>
      <c r="S98" s="280"/>
      <c r="T98" s="280"/>
      <c r="U98" s="280"/>
      <c r="V98" s="280"/>
    </row>
    <row r="99" spans="1:22" ht="22.5" customHeight="1">
      <c r="A99" s="1147" t="s">
        <v>281</v>
      </c>
      <c r="B99" s="1147"/>
      <c r="C99" s="1147"/>
      <c r="D99" s="1147"/>
      <c r="E99" s="1147"/>
      <c r="F99" s="1147"/>
      <c r="G99" s="1074"/>
      <c r="H99" s="1074"/>
      <c r="I99" s="1074"/>
      <c r="J99" s="1074"/>
      <c r="K99" s="280"/>
      <c r="L99" s="1075"/>
      <c r="M99" s="1075"/>
      <c r="N99" s="1075"/>
      <c r="O99" s="1075"/>
      <c r="P99" s="1075"/>
      <c r="Q99" s="1075"/>
      <c r="R99" s="280"/>
      <c r="S99" s="280"/>
      <c r="T99" s="280"/>
      <c r="U99" s="280"/>
      <c r="V99" s="280"/>
    </row>
    <row r="100" spans="1:22">
      <c r="A100" s="773"/>
      <c r="B100" s="774"/>
      <c r="C100" s="774"/>
      <c r="D100" s="774"/>
      <c r="E100" s="774"/>
      <c r="F100" s="774"/>
      <c r="G100" s="1076" t="s">
        <v>283</v>
      </c>
      <c r="H100" s="1076"/>
      <c r="I100" s="1076"/>
      <c r="J100" s="1076"/>
      <c r="K100" s="283"/>
      <c r="L100" s="1077" t="s">
        <v>284</v>
      </c>
      <c r="M100" s="1077"/>
      <c r="N100" s="1077"/>
      <c r="O100" s="1077"/>
      <c r="P100" s="1077"/>
      <c r="Q100" s="1077"/>
      <c r="R100" s="280"/>
      <c r="S100" s="280"/>
      <c r="T100" s="280"/>
      <c r="U100" s="280"/>
      <c r="V100" s="280"/>
    </row>
    <row r="101" spans="1:22" ht="24" customHeight="1">
      <c r="A101" s="1147" t="s">
        <v>282</v>
      </c>
      <c r="B101" s="1147"/>
      <c r="C101" s="1147"/>
      <c r="D101" s="1147"/>
      <c r="E101" s="1147"/>
      <c r="F101" s="1147"/>
      <c r="G101" s="1074"/>
      <c r="H101" s="1074"/>
      <c r="I101" s="1074"/>
      <c r="J101" s="1074"/>
      <c r="K101" s="280"/>
      <c r="L101" s="1075"/>
      <c r="M101" s="1075"/>
      <c r="N101" s="1075"/>
      <c r="O101" s="1075"/>
      <c r="P101" s="1075"/>
      <c r="Q101" s="1075"/>
      <c r="R101" s="280"/>
      <c r="S101" s="280"/>
      <c r="T101" s="280"/>
      <c r="U101" s="280"/>
      <c r="V101" s="280"/>
    </row>
    <row r="102" spans="1:22">
      <c r="A102" s="783"/>
      <c r="B102" s="784"/>
      <c r="C102" s="784"/>
      <c r="D102" s="784"/>
      <c r="E102" s="784"/>
      <c r="F102" s="784"/>
      <c r="G102" s="1076" t="s">
        <v>283</v>
      </c>
      <c r="H102" s="1076"/>
      <c r="I102" s="1076"/>
      <c r="J102" s="1076"/>
      <c r="K102" s="283"/>
      <c r="L102" s="1077" t="s">
        <v>284</v>
      </c>
      <c r="M102" s="1077"/>
      <c r="N102" s="1077"/>
      <c r="O102" s="1077"/>
      <c r="P102" s="1077"/>
      <c r="Q102" s="1077"/>
      <c r="R102" s="280"/>
      <c r="S102" s="280"/>
      <c r="T102" s="280"/>
      <c r="U102" s="280"/>
      <c r="V102" s="280"/>
    </row>
    <row r="103" spans="1:22">
      <c r="A103" s="1146" t="s">
        <v>285</v>
      </c>
      <c r="B103" s="1146"/>
      <c r="C103" s="1146"/>
      <c r="D103" s="1146"/>
      <c r="E103" s="1146"/>
      <c r="F103" s="1146"/>
      <c r="G103" s="287" t="s">
        <v>286</v>
      </c>
      <c r="H103"/>
      <c r="I103"/>
      <c r="J103"/>
      <c r="K103"/>
      <c r="L103"/>
      <c r="M103"/>
      <c r="N103"/>
      <c r="O103"/>
      <c r="P103"/>
      <c r="Q103"/>
      <c r="R103"/>
      <c r="S103"/>
      <c r="T103"/>
      <c r="U103"/>
      <c r="V103"/>
    </row>
  </sheetData>
  <mergeCells count="128">
    <mergeCell ref="F31:J31"/>
    <mergeCell ref="A31:B32"/>
    <mergeCell ref="A30:B30"/>
    <mergeCell ref="K31:O31"/>
    <mergeCell ref="A33:B33"/>
    <mergeCell ref="P31:T31"/>
    <mergeCell ref="A35:B35"/>
    <mergeCell ref="A44:B44"/>
    <mergeCell ref="A40:B40"/>
    <mergeCell ref="A39:B39"/>
    <mergeCell ref="A37:B37"/>
    <mergeCell ref="A41:B41"/>
    <mergeCell ref="C31:E31"/>
    <mergeCell ref="A42:B42"/>
    <mergeCell ref="A51:B51"/>
    <mergeCell ref="A50:B50"/>
    <mergeCell ref="A47:B47"/>
    <mergeCell ref="A48:B48"/>
    <mergeCell ref="A34:B34"/>
    <mergeCell ref="A57:B57"/>
    <mergeCell ref="A59:B59"/>
    <mergeCell ref="A53:B53"/>
    <mergeCell ref="A36:B36"/>
    <mergeCell ref="A43:B43"/>
    <mergeCell ref="A49:B49"/>
    <mergeCell ref="A52:B52"/>
    <mergeCell ref="A46:B46"/>
    <mergeCell ref="A45:B45"/>
    <mergeCell ref="A38:B38"/>
    <mergeCell ref="A58:B58"/>
    <mergeCell ref="A95:B95"/>
    <mergeCell ref="A84:B84"/>
    <mergeCell ref="C72:E72"/>
    <mergeCell ref="A72:B73"/>
    <mergeCell ref="A75:B75"/>
    <mergeCell ref="A77:B77"/>
    <mergeCell ref="A81:B81"/>
    <mergeCell ref="A83:B83"/>
    <mergeCell ref="A54:B54"/>
    <mergeCell ref="A55:B55"/>
    <mergeCell ref="A93:B93"/>
    <mergeCell ref="A92:B92"/>
    <mergeCell ref="A70:B70"/>
    <mergeCell ref="A76:B76"/>
    <mergeCell ref="A78:B78"/>
    <mergeCell ref="A80:B80"/>
    <mergeCell ref="A74:B74"/>
    <mergeCell ref="A91:B91"/>
    <mergeCell ref="A56:B56"/>
    <mergeCell ref="A85:B85"/>
    <mergeCell ref="A87:B87"/>
    <mergeCell ref="A88:B88"/>
    <mergeCell ref="A86:B86"/>
    <mergeCell ref="A79:B79"/>
    <mergeCell ref="A68:B68"/>
    <mergeCell ref="A69:B69"/>
    <mergeCell ref="L102:Q102"/>
    <mergeCell ref="A103:F103"/>
    <mergeCell ref="G100:J100"/>
    <mergeCell ref="L100:Q100"/>
    <mergeCell ref="A101:F101"/>
    <mergeCell ref="G101:J101"/>
    <mergeCell ref="L101:Q101"/>
    <mergeCell ref="G102:J102"/>
    <mergeCell ref="A71:B71"/>
    <mergeCell ref="P72:T72"/>
    <mergeCell ref="F72:J72"/>
    <mergeCell ref="K72:O72"/>
    <mergeCell ref="A99:F99"/>
    <mergeCell ref="G98:J98"/>
    <mergeCell ref="G97:J97"/>
    <mergeCell ref="A89:B89"/>
    <mergeCell ref="A97:F97"/>
    <mergeCell ref="L97:Q97"/>
    <mergeCell ref="L98:Q98"/>
    <mergeCell ref="A94:B94"/>
    <mergeCell ref="G99:J99"/>
    <mergeCell ref="L99:Q99"/>
    <mergeCell ref="A63:B63"/>
    <mergeCell ref="A60:B60"/>
    <mergeCell ref="A61:B61"/>
    <mergeCell ref="A62:B62"/>
    <mergeCell ref="A64:B64"/>
    <mergeCell ref="A65:B65"/>
    <mergeCell ref="A66:B66"/>
    <mergeCell ref="A67:B67"/>
    <mergeCell ref="B1:F1"/>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S1:V1"/>
    <mergeCell ref="B2:F2"/>
    <mergeCell ref="S2:V2"/>
    <mergeCell ref="B3:F3"/>
    <mergeCell ref="S3:V3"/>
    <mergeCell ref="B4:F4"/>
    <mergeCell ref="S4:V4"/>
    <mergeCell ref="B6:F6"/>
    <mergeCell ref="A8:V8"/>
    <mergeCell ref="A18:B18"/>
    <mergeCell ref="C18:V18"/>
    <mergeCell ref="B29:O29"/>
    <mergeCell ref="A19:B19"/>
    <mergeCell ref="C19:V19"/>
    <mergeCell ref="A20:A21"/>
    <mergeCell ref="B20:O21"/>
    <mergeCell ref="P20:P21"/>
    <mergeCell ref="Q20:Q21"/>
    <mergeCell ref="B22:O22"/>
    <mergeCell ref="A23:A28"/>
    <mergeCell ref="B23:O23"/>
    <mergeCell ref="B24:O24"/>
    <mergeCell ref="B25:O25"/>
    <mergeCell ref="B26:O26"/>
    <mergeCell ref="B27:O27"/>
    <mergeCell ref="B28:O28"/>
  </mergeCells>
  <phoneticPr fontId="60" type="noConversion"/>
  <pageMargins left="0.31496062992125984" right="0.15748031496062992" top="0.27559055118110237" bottom="0.27559055118110237" header="0.15748031496062992" footer="0.15748031496062992"/>
  <pageSetup paperSize="9" scale="58" fitToHeight="5" orientation="landscape" blackAndWhite="1" r:id="rId1"/>
  <headerFooter>
    <oddFooter>&amp;R&amp;P</oddFooter>
  </headerFooter>
  <rowBreaks count="1" manualBreakCount="1">
    <brk id="29" max="21" man="1"/>
  </rowBreaks>
</worksheet>
</file>

<file path=xl/worksheets/sheet11.xml><?xml version="1.0" encoding="utf-8"?>
<worksheet xmlns="http://schemas.openxmlformats.org/spreadsheetml/2006/main" xmlns:r="http://schemas.openxmlformats.org/officeDocument/2006/relationships">
  <sheetPr>
    <tabColor theme="0"/>
  </sheetPr>
  <dimension ref="A1:V169"/>
  <sheetViews>
    <sheetView showZeros="0" tabSelected="1" zoomScale="70" zoomScaleNormal="70" zoomScaleSheetLayoutView="100" workbookViewId="0">
      <selection activeCell="A8" sqref="A8:V8"/>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13.28515625" style="4" customWidth="1"/>
    <col min="7" max="7" width="12.85546875" style="4" customWidth="1"/>
    <col min="8" max="8" width="10.42578125" style="4" customWidth="1"/>
    <col min="9" max="9" width="7.7109375" style="4" customWidth="1"/>
    <col min="10" max="10" width="9.28515625" style="4" customWidth="1"/>
    <col min="11" max="11" width="13.28515625" style="4" customWidth="1"/>
    <col min="12" max="12" width="12" style="4" customWidth="1"/>
    <col min="13" max="13" width="11.7109375" style="4" customWidth="1"/>
    <col min="14" max="14" width="9.42578125" style="4" customWidth="1"/>
    <col min="15" max="15" width="11.7109375" style="4" customWidth="1"/>
    <col min="16" max="16" width="12.85546875" style="4" customWidth="1"/>
    <col min="17" max="17" width="12.5703125" style="4" customWidth="1"/>
    <col min="18" max="18" width="11.42578125" style="4" customWidth="1"/>
    <col min="19" max="19" width="9.85546875" style="4" customWidth="1"/>
    <col min="20" max="20" width="12" style="4" customWidth="1"/>
    <col min="21" max="21" width="10.7109375" style="4" customWidth="1"/>
    <col min="22" max="22" width="11.2851562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5.5"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21.7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3.2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19.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1" customHeight="1">
      <c r="A9" s="5"/>
      <c r="B9" s="5"/>
      <c r="C9" s="5"/>
      <c r="D9" s="5"/>
      <c r="E9" s="5"/>
      <c r="F9" s="5"/>
      <c r="G9" s="5"/>
      <c r="I9" s="5"/>
      <c r="Q9" s="6" t="s">
        <v>255</v>
      </c>
    </row>
    <row r="10" spans="1:22" ht="22.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26.25" customHeight="1">
      <c r="A11" s="1134" t="s">
        <v>295</v>
      </c>
      <c r="B11" s="1135"/>
      <c r="C11" s="1036"/>
      <c r="D11" s="1057"/>
      <c r="E11" s="1057"/>
      <c r="F11" s="1057"/>
      <c r="G11" s="1057"/>
      <c r="H11" s="1057"/>
      <c r="I11" s="1057"/>
      <c r="J11" s="1057"/>
      <c r="K11" s="1057"/>
      <c r="L11" s="1057"/>
      <c r="M11" s="1057"/>
      <c r="N11" s="1057"/>
      <c r="O11" s="1057"/>
      <c r="P11" s="1218"/>
      <c r="Q11" s="3"/>
    </row>
    <row r="12" spans="1:22" ht="27.75" customHeight="1">
      <c r="A12" s="1134" t="s">
        <v>287</v>
      </c>
      <c r="B12" s="1135"/>
      <c r="C12" s="1036" t="s">
        <v>439</v>
      </c>
      <c r="D12" s="1057"/>
      <c r="E12" s="1057"/>
      <c r="F12" s="1057"/>
      <c r="G12" s="1057"/>
      <c r="H12" s="1057"/>
      <c r="I12" s="1057"/>
      <c r="J12" s="1057"/>
      <c r="K12" s="1057"/>
      <c r="L12" s="1057"/>
      <c r="M12" s="1057"/>
      <c r="N12" s="1057"/>
      <c r="O12" s="1057"/>
      <c r="P12" s="1218"/>
      <c r="Q12" s="3" t="s">
        <v>440</v>
      </c>
    </row>
    <row r="13" spans="1:22" ht="24" customHeight="1">
      <c r="A13" s="1134" t="s">
        <v>288</v>
      </c>
      <c r="B13" s="1135"/>
      <c r="C13" s="1036" t="s">
        <v>441</v>
      </c>
      <c r="D13" s="1057"/>
      <c r="E13" s="1057"/>
      <c r="F13" s="1057"/>
      <c r="G13" s="1057"/>
      <c r="H13" s="1057"/>
      <c r="I13" s="1057"/>
      <c r="J13" s="1057"/>
      <c r="K13" s="1057"/>
      <c r="L13" s="1057"/>
      <c r="M13" s="1057"/>
      <c r="N13" s="1057"/>
      <c r="O13" s="1057"/>
      <c r="P13" s="1218"/>
      <c r="Q13" s="3" t="s">
        <v>356</v>
      </c>
    </row>
    <row r="14" spans="1:22" ht="24" customHeight="1">
      <c r="A14" s="1136" t="s">
        <v>248</v>
      </c>
      <c r="B14" s="1136"/>
      <c r="C14" s="1036" t="s">
        <v>442</v>
      </c>
      <c r="D14" s="1057"/>
      <c r="E14" s="1057"/>
      <c r="F14" s="1057"/>
      <c r="G14" s="1057"/>
      <c r="H14" s="1057"/>
      <c r="I14" s="1057"/>
      <c r="J14" s="1057"/>
      <c r="K14" s="1057"/>
      <c r="L14" s="1057"/>
      <c r="M14" s="1057"/>
      <c r="N14" s="1057"/>
      <c r="O14" s="1057"/>
      <c r="P14" s="1218"/>
      <c r="Q14" s="3" t="s">
        <v>443</v>
      </c>
    </row>
    <row r="15" spans="1:22" ht="22.5" customHeight="1">
      <c r="A15" s="1136" t="s">
        <v>249</v>
      </c>
      <c r="B15" s="1136"/>
      <c r="C15" s="1036" t="s">
        <v>480</v>
      </c>
      <c r="D15" s="1057"/>
      <c r="E15" s="1057"/>
      <c r="F15" s="1057"/>
      <c r="G15" s="1057"/>
      <c r="H15" s="1057"/>
      <c r="I15" s="1057"/>
      <c r="J15" s="1057"/>
      <c r="K15" s="1057"/>
      <c r="L15" s="1057"/>
      <c r="M15" s="1057"/>
      <c r="N15" s="1057"/>
      <c r="O15" s="1057"/>
      <c r="P15" s="1218"/>
      <c r="Q15" s="3" t="s">
        <v>356</v>
      </c>
      <c r="R15" s="8"/>
      <c r="S15" s="8"/>
      <c r="T15" s="8"/>
      <c r="U15" s="8"/>
      <c r="V15" s="8"/>
    </row>
    <row r="16" spans="1:22" ht="21"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27" customHeight="1">
      <c r="A17" s="1026" t="s">
        <v>250</v>
      </c>
      <c r="B17" s="1026"/>
      <c r="C17" s="1130" t="s">
        <v>481</v>
      </c>
      <c r="D17" s="1130"/>
      <c r="E17" s="1130"/>
      <c r="F17" s="1130"/>
      <c r="G17" s="1130"/>
      <c r="H17" s="1130"/>
      <c r="I17" s="1130"/>
      <c r="J17" s="1130"/>
      <c r="K17" s="1130"/>
      <c r="L17" s="1130"/>
      <c r="M17" s="1130"/>
      <c r="N17" s="1130"/>
      <c r="O17" s="1130"/>
      <c r="P17" s="1130"/>
      <c r="Q17" s="1130"/>
      <c r="R17" s="1130"/>
      <c r="S17" s="1130"/>
      <c r="T17" s="1130"/>
      <c r="U17" s="1130"/>
      <c r="V17" s="1130"/>
    </row>
    <row r="18" spans="1:22" ht="33.75" customHeight="1">
      <c r="A18" s="1026" t="s">
        <v>264</v>
      </c>
      <c r="B18" s="1026"/>
      <c r="C18" s="1130" t="s">
        <v>245</v>
      </c>
      <c r="D18" s="1130"/>
      <c r="E18" s="1130"/>
      <c r="F18" s="1130"/>
      <c r="G18" s="1130"/>
      <c r="H18" s="1130"/>
      <c r="I18" s="1130"/>
      <c r="J18" s="1130"/>
      <c r="K18" s="1130"/>
      <c r="L18" s="1130"/>
      <c r="M18" s="1130"/>
      <c r="N18" s="1130"/>
      <c r="O18" s="1130"/>
      <c r="P18" s="1130"/>
      <c r="Q18" s="1130"/>
      <c r="R18" s="1130"/>
      <c r="S18" s="1130"/>
      <c r="T18" s="1130"/>
      <c r="U18" s="1130"/>
      <c r="V18" s="1130"/>
    </row>
    <row r="19" spans="1:22" ht="38.25" customHeight="1">
      <c r="A19" s="1026" t="s">
        <v>296</v>
      </c>
      <c r="B19" s="1026"/>
      <c r="C19" s="1130" t="s">
        <v>482</v>
      </c>
      <c r="D19" s="1130"/>
      <c r="E19" s="1130"/>
      <c r="F19" s="1130"/>
      <c r="G19" s="1130"/>
      <c r="H19" s="1130"/>
      <c r="I19" s="1130"/>
      <c r="J19" s="1130"/>
      <c r="K19" s="1130"/>
      <c r="L19" s="1130"/>
      <c r="M19" s="1130"/>
      <c r="N19" s="1130"/>
      <c r="O19" s="1130"/>
      <c r="P19" s="1130"/>
      <c r="Q19" s="1130"/>
      <c r="R19" s="1130"/>
      <c r="S19" s="1130"/>
      <c r="T19" s="1130"/>
      <c r="U19" s="1130"/>
      <c r="V19" s="1130"/>
    </row>
    <row r="20" spans="1:22" ht="27.75" customHeight="1">
      <c r="A20" s="1055" t="s">
        <v>292</v>
      </c>
      <c r="B20" s="1132" t="s">
        <v>254</v>
      </c>
      <c r="C20" s="1132"/>
      <c r="D20" s="1132"/>
      <c r="E20" s="1132"/>
      <c r="F20" s="1132"/>
      <c r="G20" s="1132"/>
      <c r="H20" s="1132"/>
      <c r="I20" s="1132"/>
      <c r="J20" s="1132"/>
      <c r="K20" s="1132"/>
      <c r="L20" s="1132"/>
      <c r="M20" s="1132"/>
      <c r="N20" s="1132"/>
      <c r="O20" s="1132"/>
      <c r="P20" s="1132" t="s">
        <v>255</v>
      </c>
      <c r="Q20" s="1132" t="s">
        <v>271</v>
      </c>
      <c r="R20" s="932">
        <v>2013</v>
      </c>
      <c r="S20" s="932">
        <v>2014</v>
      </c>
      <c r="T20" s="932">
        <v>2015</v>
      </c>
      <c r="U20" s="932">
        <v>2016</v>
      </c>
      <c r="V20" s="932">
        <v>2017</v>
      </c>
    </row>
    <row r="21" spans="1:22" ht="23.25" customHeight="1">
      <c r="A21" s="1352"/>
      <c r="B21" s="1132"/>
      <c r="C21" s="1132"/>
      <c r="D21" s="1132"/>
      <c r="E21" s="1132"/>
      <c r="F21" s="1132"/>
      <c r="G21" s="1132"/>
      <c r="H21" s="1132"/>
      <c r="I21" s="1132"/>
      <c r="J21" s="1132"/>
      <c r="K21" s="1132"/>
      <c r="L21" s="1132"/>
      <c r="M21" s="1132"/>
      <c r="N21" s="1132"/>
      <c r="O21" s="1132"/>
      <c r="P21" s="1133"/>
      <c r="Q21" s="1133"/>
      <c r="R21" s="932" t="s">
        <v>268</v>
      </c>
      <c r="S21" s="932" t="s">
        <v>267</v>
      </c>
      <c r="T21" s="935" t="s">
        <v>267</v>
      </c>
      <c r="U21" s="935" t="s">
        <v>266</v>
      </c>
      <c r="V21" s="935" t="s">
        <v>266</v>
      </c>
    </row>
    <row r="22" spans="1:22" ht="25.5" customHeight="1">
      <c r="A22" s="1026" t="s">
        <v>251</v>
      </c>
      <c r="B22" s="1025" t="s">
        <v>483</v>
      </c>
      <c r="C22" s="1025"/>
      <c r="D22" s="1025"/>
      <c r="E22" s="1025"/>
      <c r="F22" s="1025"/>
      <c r="G22" s="1025"/>
      <c r="H22" s="1025"/>
      <c r="I22" s="1025"/>
      <c r="J22" s="1025"/>
      <c r="K22" s="1025"/>
      <c r="L22" s="1025"/>
      <c r="M22" s="1025"/>
      <c r="N22" s="1025"/>
      <c r="O22" s="1025"/>
      <c r="P22" s="63" t="s">
        <v>313</v>
      </c>
      <c r="Q22" s="63" t="s">
        <v>315</v>
      </c>
      <c r="R22" s="67">
        <v>13</v>
      </c>
      <c r="S22" s="101">
        <v>13.5</v>
      </c>
      <c r="T22" s="103">
        <v>14.3</v>
      </c>
      <c r="U22" s="103">
        <v>15.2</v>
      </c>
      <c r="V22" s="103">
        <v>16.5</v>
      </c>
    </row>
    <row r="23" spans="1:22" ht="21.75" customHeight="1">
      <c r="A23" s="1026"/>
      <c r="B23" s="1025" t="s">
        <v>484</v>
      </c>
      <c r="C23" s="1025"/>
      <c r="D23" s="1025"/>
      <c r="E23" s="1025"/>
      <c r="F23" s="1025"/>
      <c r="G23" s="1025"/>
      <c r="H23" s="1025"/>
      <c r="I23" s="1025"/>
      <c r="J23" s="1025"/>
      <c r="K23" s="1025"/>
      <c r="L23" s="1025"/>
      <c r="M23" s="1025"/>
      <c r="N23" s="1025"/>
      <c r="O23" s="1025"/>
      <c r="P23" s="63" t="s">
        <v>314</v>
      </c>
      <c r="Q23" s="63" t="s">
        <v>315</v>
      </c>
      <c r="R23" s="67"/>
      <c r="S23" s="70"/>
      <c r="T23" s="102">
        <v>100</v>
      </c>
      <c r="U23" s="102"/>
      <c r="V23" s="102"/>
    </row>
    <row r="24" spans="1:22" s="52" customFormat="1" ht="23.25" customHeight="1">
      <c r="A24" s="1026" t="s">
        <v>252</v>
      </c>
      <c r="B24" s="1025" t="s">
        <v>485</v>
      </c>
      <c r="C24" s="1025"/>
      <c r="D24" s="1025"/>
      <c r="E24" s="1025"/>
      <c r="F24" s="1025"/>
      <c r="G24" s="1025"/>
      <c r="H24" s="1025"/>
      <c r="I24" s="1025"/>
      <c r="J24" s="1025"/>
      <c r="K24" s="1025"/>
      <c r="L24" s="1025"/>
      <c r="M24" s="1025"/>
      <c r="N24" s="1025"/>
      <c r="O24" s="1025"/>
      <c r="P24" s="63" t="s">
        <v>325</v>
      </c>
      <c r="Q24" s="63" t="s">
        <v>352</v>
      </c>
      <c r="R24" s="67">
        <v>0</v>
      </c>
      <c r="S24" s="70">
        <v>150</v>
      </c>
      <c r="T24" s="67">
        <v>150</v>
      </c>
      <c r="U24" s="67">
        <v>170</v>
      </c>
      <c r="V24" s="67">
        <v>170</v>
      </c>
    </row>
    <row r="25" spans="1:22" ht="22.5" customHeight="1">
      <c r="A25" s="1026"/>
      <c r="B25" s="1025" t="s">
        <v>486</v>
      </c>
      <c r="C25" s="1025"/>
      <c r="D25" s="1025"/>
      <c r="E25" s="1025"/>
      <c r="F25" s="1025"/>
      <c r="G25" s="1025"/>
      <c r="H25" s="1025"/>
      <c r="I25" s="1025"/>
      <c r="J25" s="1025"/>
      <c r="K25" s="1025"/>
      <c r="L25" s="1025"/>
      <c r="M25" s="1025"/>
      <c r="N25" s="1025"/>
      <c r="O25" s="1025"/>
      <c r="P25" s="63" t="s">
        <v>326</v>
      </c>
      <c r="Q25" s="63" t="s">
        <v>352</v>
      </c>
      <c r="R25" s="67"/>
      <c r="S25" s="70">
        <v>30</v>
      </c>
      <c r="T25" s="70">
        <v>30</v>
      </c>
      <c r="U25" s="70">
        <v>30</v>
      </c>
      <c r="V25" s="70">
        <v>30</v>
      </c>
    </row>
    <row r="26" spans="1:22" ht="21.75" customHeight="1">
      <c r="A26" s="1026"/>
      <c r="B26" s="1025" t="s">
        <v>487</v>
      </c>
      <c r="C26" s="1025"/>
      <c r="D26" s="1025"/>
      <c r="E26" s="1025"/>
      <c r="F26" s="1025"/>
      <c r="G26" s="1025"/>
      <c r="H26" s="1025"/>
      <c r="I26" s="1025"/>
      <c r="J26" s="1025"/>
      <c r="K26" s="1025"/>
      <c r="L26" s="1025"/>
      <c r="M26" s="1025"/>
      <c r="N26" s="1025"/>
      <c r="O26" s="1025"/>
      <c r="P26" s="63" t="s">
        <v>327</v>
      </c>
      <c r="Q26" s="63" t="s">
        <v>352</v>
      </c>
      <c r="R26" s="67"/>
      <c r="S26" s="70">
        <v>3</v>
      </c>
      <c r="T26" s="70">
        <v>3</v>
      </c>
      <c r="U26" s="70">
        <v>3</v>
      </c>
      <c r="V26" s="70">
        <v>3</v>
      </c>
    </row>
    <row r="27" spans="1:22" ht="26.25" customHeight="1">
      <c r="A27" s="1025" t="s">
        <v>270</v>
      </c>
      <c r="B27" s="1025" t="s">
        <v>488</v>
      </c>
      <c r="C27" s="1025"/>
      <c r="D27" s="1025"/>
      <c r="E27" s="1025"/>
      <c r="F27" s="1025"/>
      <c r="G27" s="1025"/>
      <c r="H27" s="1025"/>
      <c r="I27" s="1025"/>
      <c r="J27" s="1025"/>
      <c r="K27" s="1025"/>
      <c r="L27" s="1025"/>
      <c r="M27" s="1025"/>
      <c r="N27" s="1025"/>
      <c r="O27" s="1025"/>
      <c r="P27" s="63" t="s">
        <v>332</v>
      </c>
      <c r="Q27" s="63" t="s">
        <v>315</v>
      </c>
      <c r="R27" s="67">
        <v>80</v>
      </c>
      <c r="S27" s="70">
        <v>50</v>
      </c>
      <c r="T27" s="79">
        <v>65</v>
      </c>
      <c r="U27" s="79">
        <v>60</v>
      </c>
      <c r="V27" s="79">
        <v>50</v>
      </c>
    </row>
    <row r="28" spans="1:22" ht="21.75" customHeight="1">
      <c r="A28" s="1025"/>
      <c r="B28" s="1025" t="s">
        <v>489</v>
      </c>
      <c r="C28" s="1025"/>
      <c r="D28" s="1025"/>
      <c r="E28" s="1025"/>
      <c r="F28" s="1025"/>
      <c r="G28" s="1025"/>
      <c r="H28" s="1025"/>
      <c r="I28" s="1025"/>
      <c r="J28" s="1025"/>
      <c r="K28" s="1025"/>
      <c r="L28" s="1025"/>
      <c r="M28" s="1025"/>
      <c r="N28" s="1025"/>
      <c r="O28" s="1025"/>
      <c r="P28" s="63" t="s">
        <v>333</v>
      </c>
      <c r="Q28" s="63" t="s">
        <v>315</v>
      </c>
      <c r="R28" s="67"/>
      <c r="S28" s="70">
        <v>100</v>
      </c>
      <c r="T28" s="67">
        <v>100</v>
      </c>
      <c r="U28" s="67">
        <v>100</v>
      </c>
      <c r="V28" s="67"/>
    </row>
    <row r="29" spans="1:22" ht="33.75" customHeight="1">
      <c r="A29" s="1056" t="s">
        <v>273</v>
      </c>
      <c r="B29" s="1056"/>
      <c r="C29" s="1"/>
      <c r="D29" s="1"/>
      <c r="E29" s="1"/>
      <c r="F29" s="1"/>
      <c r="G29" s="45"/>
      <c r="H29" s="45"/>
      <c r="I29" s="45"/>
      <c r="J29" s="45"/>
      <c r="K29" s="45"/>
      <c r="L29" s="45"/>
      <c r="M29" s="45"/>
      <c r="N29" s="45"/>
      <c r="O29" s="45"/>
      <c r="P29" s="1"/>
      <c r="Q29" s="46"/>
      <c r="R29" s="46"/>
      <c r="S29" s="46"/>
      <c r="T29" s="46"/>
      <c r="U29" s="1"/>
      <c r="V29" s="32" t="s">
        <v>256</v>
      </c>
    </row>
    <row r="30" spans="1:22" ht="37.5" customHeight="1">
      <c r="A30" s="1132" t="s">
        <v>254</v>
      </c>
      <c r="B30" s="1132"/>
      <c r="C30" s="1132" t="s">
        <v>255</v>
      </c>
      <c r="D30" s="1132"/>
      <c r="E30" s="1312"/>
      <c r="F30" s="1132" t="s">
        <v>20</v>
      </c>
      <c r="G30" s="1132"/>
      <c r="H30" s="1132"/>
      <c r="I30" s="1132"/>
      <c r="J30" s="1132"/>
      <c r="K30" s="1132" t="s">
        <v>552</v>
      </c>
      <c r="L30" s="1132"/>
      <c r="M30" s="1132"/>
      <c r="N30" s="1132"/>
      <c r="O30" s="1132"/>
      <c r="P30" s="1132" t="s">
        <v>553</v>
      </c>
      <c r="Q30" s="1132"/>
      <c r="R30" s="1132"/>
      <c r="S30" s="1132"/>
      <c r="T30" s="1132"/>
      <c r="U30" s="7" t="s">
        <v>265</v>
      </c>
      <c r="V30" s="7" t="s">
        <v>300</v>
      </c>
    </row>
    <row r="31" spans="1:22" s="10" customFormat="1" ht="78.75" customHeight="1">
      <c r="A31" s="1142"/>
      <c r="B31" s="1142"/>
      <c r="C31" s="61" t="s">
        <v>257</v>
      </c>
      <c r="D31" s="61" t="s">
        <v>277</v>
      </c>
      <c r="E31" s="61" t="s">
        <v>278</v>
      </c>
      <c r="F31" s="61" t="s">
        <v>253</v>
      </c>
      <c r="G31" s="61" t="s">
        <v>260</v>
      </c>
      <c r="H31" s="61" t="s">
        <v>261</v>
      </c>
      <c r="I31" s="61" t="s">
        <v>262</v>
      </c>
      <c r="J31" s="61" t="s">
        <v>263</v>
      </c>
      <c r="K31" s="61" t="s">
        <v>253</v>
      </c>
      <c r="L31" s="61" t="s">
        <v>260</v>
      </c>
      <c r="M31" s="61" t="s">
        <v>261</v>
      </c>
      <c r="N31" s="61" t="s">
        <v>262</v>
      </c>
      <c r="O31" s="61" t="s">
        <v>263</v>
      </c>
      <c r="P31" s="61" t="s">
        <v>253</v>
      </c>
      <c r="Q31" s="61" t="s">
        <v>260</v>
      </c>
      <c r="R31" s="61" t="s">
        <v>261</v>
      </c>
      <c r="S31" s="61" t="s">
        <v>262</v>
      </c>
      <c r="T31" s="61" t="s">
        <v>263</v>
      </c>
      <c r="U31" s="61" t="s">
        <v>253</v>
      </c>
      <c r="V31" s="61" t="s">
        <v>253</v>
      </c>
    </row>
    <row r="32" spans="1:22" s="27" customFormat="1" ht="20.25" customHeight="1">
      <c r="A32" s="1374">
        <v>1</v>
      </c>
      <c r="B32" s="1374"/>
      <c r="C32" s="785">
        <v>2</v>
      </c>
      <c r="D32" s="785">
        <v>3</v>
      </c>
      <c r="E32" s="785">
        <v>4</v>
      </c>
      <c r="F32" s="785">
        <v>5</v>
      </c>
      <c r="G32" s="785">
        <v>6</v>
      </c>
      <c r="H32" s="785">
        <v>7</v>
      </c>
      <c r="I32" s="785">
        <v>8</v>
      </c>
      <c r="J32" s="785">
        <v>9</v>
      </c>
      <c r="K32" s="785">
        <v>10</v>
      </c>
      <c r="L32" s="785">
        <v>11</v>
      </c>
      <c r="M32" s="785">
        <v>12</v>
      </c>
      <c r="N32" s="785">
        <v>13</v>
      </c>
      <c r="O32" s="785">
        <v>14</v>
      </c>
      <c r="P32" s="785">
        <v>15</v>
      </c>
      <c r="Q32" s="785">
        <v>16</v>
      </c>
      <c r="R32" s="785">
        <v>17</v>
      </c>
      <c r="S32" s="785">
        <v>18</v>
      </c>
      <c r="T32" s="785">
        <v>19</v>
      </c>
      <c r="U32" s="785">
        <v>20</v>
      </c>
      <c r="V32" s="785">
        <v>21</v>
      </c>
    </row>
    <row r="33" spans="1:22" s="27" customFormat="1" ht="28.5" customHeight="1">
      <c r="A33" s="991" t="s">
        <v>279</v>
      </c>
      <c r="B33" s="992"/>
      <c r="C33" s="20"/>
      <c r="D33" s="174"/>
      <c r="E33" s="174"/>
      <c r="F33" s="459">
        <f>F34+F44</f>
        <v>203925.5</v>
      </c>
      <c r="G33" s="459">
        <f>G34+G44</f>
        <v>192555.2</v>
      </c>
      <c r="H33" s="459">
        <v>5274.4</v>
      </c>
      <c r="I33" s="459"/>
      <c r="J33" s="459">
        <v>6095.9</v>
      </c>
      <c r="K33" s="459">
        <v>198268.3</v>
      </c>
      <c r="L33" s="459">
        <f>L34+L44</f>
        <v>173264.3</v>
      </c>
      <c r="M33" s="459">
        <v>21575.200000000001</v>
      </c>
      <c r="N33" s="459"/>
      <c r="O33" s="463">
        <v>3428.8</v>
      </c>
      <c r="P33" s="459">
        <v>215554.9</v>
      </c>
      <c r="Q33" s="459">
        <f>Q34+Q44</f>
        <v>187006.7</v>
      </c>
      <c r="R33" s="459"/>
      <c r="S33" s="459"/>
      <c r="T33" s="459">
        <v>28548.2</v>
      </c>
      <c r="U33" s="459">
        <f>U34+U44</f>
        <v>91195.1</v>
      </c>
      <c r="V33" s="460">
        <f>V34+V44</f>
        <v>90220</v>
      </c>
    </row>
    <row r="34" spans="1:22" s="27" customFormat="1" ht="21.75" customHeight="1">
      <c r="A34" s="991" t="s">
        <v>272</v>
      </c>
      <c r="B34" s="992"/>
      <c r="C34" s="20"/>
      <c r="D34" s="174"/>
      <c r="E34" s="174"/>
      <c r="F34" s="187">
        <v>199254.1</v>
      </c>
      <c r="G34" s="187">
        <f>G35+G37+G39+G40+G43</f>
        <v>192555.2</v>
      </c>
      <c r="H34" s="187">
        <v>6674.1</v>
      </c>
      <c r="I34" s="187"/>
      <c r="J34" s="187">
        <f>J35+J37+J39+J40</f>
        <v>24.8</v>
      </c>
      <c r="K34" s="187">
        <v>201861.9</v>
      </c>
      <c r="L34" s="187">
        <v>173264.3</v>
      </c>
      <c r="M34" s="187">
        <v>20329.400000000001</v>
      </c>
      <c r="N34" s="187"/>
      <c r="O34" s="463">
        <v>8268.2000000000007</v>
      </c>
      <c r="P34" s="187">
        <v>214221.9</v>
      </c>
      <c r="Q34" s="187">
        <v>187006.7</v>
      </c>
      <c r="R34" s="187"/>
      <c r="S34" s="187"/>
      <c r="T34" s="187">
        <v>27215.200000000001</v>
      </c>
      <c r="U34" s="187">
        <f>U35+U37+U39+U40+U43</f>
        <v>91084</v>
      </c>
      <c r="V34" s="224">
        <f>V35+V37+V39+V40+V43</f>
        <v>90220</v>
      </c>
    </row>
    <row r="35" spans="1:22" s="27" customFormat="1" ht="70.5" customHeight="1">
      <c r="A35" s="1085" t="s">
        <v>210</v>
      </c>
      <c r="B35" s="1086"/>
      <c r="C35" s="20"/>
      <c r="D35" s="461">
        <v>121</v>
      </c>
      <c r="E35" s="461"/>
      <c r="F35" s="462">
        <v>24.8</v>
      </c>
      <c r="G35" s="462"/>
      <c r="H35" s="462"/>
      <c r="I35" s="462"/>
      <c r="J35" s="462">
        <v>24.8</v>
      </c>
      <c r="K35" s="463"/>
      <c r="L35" s="463"/>
      <c r="M35" s="463"/>
      <c r="N35" s="463"/>
      <c r="O35" s="463"/>
      <c r="P35" s="463"/>
      <c r="Q35" s="463"/>
      <c r="R35" s="463"/>
      <c r="S35" s="463"/>
      <c r="T35" s="463"/>
      <c r="U35" s="463"/>
      <c r="V35" s="464"/>
    </row>
    <row r="36" spans="1:22" s="27" customFormat="1" ht="33.75" customHeight="1">
      <c r="A36" s="1120" t="s">
        <v>211</v>
      </c>
      <c r="B36" s="1121"/>
      <c r="C36" s="20"/>
      <c r="D36" s="465">
        <v>121</v>
      </c>
      <c r="E36" s="465">
        <v>16</v>
      </c>
      <c r="F36" s="466">
        <v>24.8</v>
      </c>
      <c r="G36" s="466"/>
      <c r="H36" s="466"/>
      <c r="I36" s="466"/>
      <c r="J36" s="466">
        <v>24.8</v>
      </c>
      <c r="K36" s="463">
        <v>15.6</v>
      </c>
      <c r="L36" s="463"/>
      <c r="M36" s="463"/>
      <c r="N36" s="463"/>
      <c r="O36" s="463">
        <v>15.6</v>
      </c>
      <c r="P36" s="463"/>
      <c r="Q36" s="463"/>
      <c r="R36" s="463"/>
      <c r="S36" s="463"/>
      <c r="T36" s="463"/>
      <c r="U36" s="463"/>
      <c r="V36" s="464"/>
    </row>
    <row r="37" spans="1:22" ht="42.75" customHeight="1">
      <c r="A37" s="1085" t="s">
        <v>191</v>
      </c>
      <c r="B37" s="1086"/>
      <c r="C37" s="20"/>
      <c r="D37" s="461">
        <v>151</v>
      </c>
      <c r="E37" s="461"/>
      <c r="F37" s="467">
        <v>18.3</v>
      </c>
      <c r="G37" s="468"/>
      <c r="H37" s="467">
        <v>18.3</v>
      </c>
      <c r="I37" s="462"/>
      <c r="J37" s="462"/>
      <c r="K37" s="463"/>
      <c r="L37" s="463"/>
      <c r="M37" s="463"/>
      <c r="N37" s="463"/>
      <c r="O37" s="463"/>
      <c r="P37" s="463"/>
      <c r="Q37" s="463"/>
      <c r="R37" s="463"/>
      <c r="S37" s="463"/>
      <c r="T37" s="463"/>
      <c r="U37" s="463"/>
      <c r="V37" s="464"/>
    </row>
    <row r="38" spans="1:22" ht="21.75" customHeight="1">
      <c r="A38" s="1120" t="s">
        <v>261</v>
      </c>
      <c r="B38" s="1121"/>
      <c r="C38" s="20"/>
      <c r="D38" s="465">
        <v>151</v>
      </c>
      <c r="E38" s="465">
        <v>1</v>
      </c>
      <c r="F38" s="469">
        <v>18.3</v>
      </c>
      <c r="G38" s="470"/>
      <c r="H38" s="469">
        <v>18.3</v>
      </c>
      <c r="I38" s="466"/>
      <c r="J38" s="466"/>
      <c r="K38" s="463"/>
      <c r="L38" s="463"/>
      <c r="M38" s="463"/>
      <c r="N38" s="463"/>
      <c r="O38" s="463"/>
      <c r="P38" s="463"/>
      <c r="Q38" s="463"/>
      <c r="R38" s="463"/>
      <c r="S38" s="463"/>
      <c r="T38" s="463"/>
      <c r="U38" s="463"/>
      <c r="V38" s="464"/>
    </row>
    <row r="39" spans="1:22" ht="24" customHeight="1">
      <c r="A39" s="1120" t="s">
        <v>212</v>
      </c>
      <c r="B39" s="1121"/>
      <c r="C39" s="20"/>
      <c r="D39" s="461">
        <v>411</v>
      </c>
      <c r="E39" s="461"/>
      <c r="F39" s="471">
        <v>313.89999999999998</v>
      </c>
      <c r="G39" s="472"/>
      <c r="H39" s="471">
        <v>313.89999999999998</v>
      </c>
      <c r="I39" s="466"/>
      <c r="J39" s="466"/>
      <c r="K39" s="463"/>
      <c r="L39" s="463"/>
      <c r="M39" s="463"/>
      <c r="N39" s="463"/>
      <c r="O39" s="463"/>
      <c r="P39" s="463"/>
      <c r="Q39" s="463"/>
      <c r="R39" s="463"/>
      <c r="S39" s="463"/>
      <c r="T39" s="463"/>
      <c r="U39" s="463"/>
      <c r="V39" s="464"/>
    </row>
    <row r="40" spans="1:22" s="52" customFormat="1" ht="24" customHeight="1">
      <c r="A40" s="1085" t="s">
        <v>213</v>
      </c>
      <c r="B40" s="1086"/>
      <c r="C40" s="182"/>
      <c r="D40" s="473">
        <v>412</v>
      </c>
      <c r="E40" s="473"/>
      <c r="F40" s="471">
        <v>6342</v>
      </c>
      <c r="G40" s="471"/>
      <c r="H40" s="471">
        <v>6342</v>
      </c>
      <c r="I40" s="471"/>
      <c r="J40" s="471"/>
      <c r="K40" s="462">
        <v>8252.6</v>
      </c>
      <c r="L40" s="462"/>
      <c r="M40" s="462"/>
      <c r="N40" s="462"/>
      <c r="O40" s="462">
        <v>8252.6</v>
      </c>
      <c r="P40" s="471">
        <v>27215.200000000001</v>
      </c>
      <c r="Q40" s="471"/>
      <c r="R40" s="471"/>
      <c r="S40" s="471"/>
      <c r="T40" s="471">
        <v>27215.200000000001</v>
      </c>
      <c r="U40" s="472"/>
      <c r="V40" s="474"/>
    </row>
    <row r="41" spans="1:22" ht="51.75" customHeight="1">
      <c r="A41" s="1120" t="s">
        <v>55</v>
      </c>
      <c r="B41" s="1121"/>
      <c r="C41" s="20"/>
      <c r="D41" s="465">
        <v>412</v>
      </c>
      <c r="E41" s="465">
        <v>2</v>
      </c>
      <c r="F41" s="466"/>
      <c r="G41" s="466"/>
      <c r="H41" s="466"/>
      <c r="I41" s="466"/>
      <c r="J41" s="466"/>
      <c r="K41" s="466">
        <v>8252.6</v>
      </c>
      <c r="L41" s="466"/>
      <c r="M41" s="466"/>
      <c r="N41" s="466"/>
      <c r="O41" s="466">
        <v>8252.6</v>
      </c>
      <c r="P41" s="466">
        <v>27215.200000000001</v>
      </c>
      <c r="Q41" s="466"/>
      <c r="R41" s="466"/>
      <c r="S41" s="466"/>
      <c r="T41" s="466">
        <v>27215.200000000001</v>
      </c>
      <c r="U41" s="463"/>
      <c r="V41" s="464"/>
    </row>
    <row r="42" spans="1:22" ht="36" customHeight="1">
      <c r="A42" s="1120" t="s">
        <v>214</v>
      </c>
      <c r="B42" s="1121"/>
      <c r="C42" s="20"/>
      <c r="D42" s="465">
        <v>412</v>
      </c>
      <c r="E42" s="465">
        <v>3</v>
      </c>
      <c r="F42" s="469">
        <v>6342</v>
      </c>
      <c r="G42" s="470"/>
      <c r="H42" s="469">
        <v>6342</v>
      </c>
      <c r="I42" s="466"/>
      <c r="J42" s="466"/>
      <c r="K42" s="466">
        <v>20329.400000000001</v>
      </c>
      <c r="L42" s="466"/>
      <c r="M42" s="466">
        <v>20329.400000000001</v>
      </c>
      <c r="N42" s="466"/>
      <c r="O42" s="466"/>
      <c r="P42" s="466"/>
      <c r="Q42" s="466"/>
      <c r="R42" s="466"/>
      <c r="S42" s="466"/>
      <c r="T42" s="466"/>
      <c r="U42" s="463"/>
      <c r="V42" s="464"/>
    </row>
    <row r="43" spans="1:22" ht="68.25" customHeight="1">
      <c r="A43" s="1114" t="s">
        <v>298</v>
      </c>
      <c r="B43" s="1145"/>
      <c r="C43" s="18"/>
      <c r="D43" s="475">
        <v>600</v>
      </c>
      <c r="E43" s="475"/>
      <c r="F43" s="472">
        <v>192555.2</v>
      </c>
      <c r="G43" s="472">
        <v>192555.2</v>
      </c>
      <c r="H43" s="476" t="s">
        <v>297</v>
      </c>
      <c r="I43" s="476" t="s">
        <v>297</v>
      </c>
      <c r="J43" s="476" t="s">
        <v>297</v>
      </c>
      <c r="K43" s="472">
        <v>173264.3</v>
      </c>
      <c r="L43" s="472">
        <v>173264.3</v>
      </c>
      <c r="M43" s="476" t="s">
        <v>297</v>
      </c>
      <c r="N43" s="476" t="s">
        <v>297</v>
      </c>
      <c r="O43" s="476" t="s">
        <v>297</v>
      </c>
      <c r="P43" s="463">
        <v>187006.7</v>
      </c>
      <c r="Q43" s="463">
        <v>187006.7</v>
      </c>
      <c r="R43" s="476" t="s">
        <v>297</v>
      </c>
      <c r="S43" s="476" t="s">
        <v>297</v>
      </c>
      <c r="T43" s="476" t="s">
        <v>297</v>
      </c>
      <c r="U43" s="463">
        <v>91084</v>
      </c>
      <c r="V43" s="464">
        <v>90220</v>
      </c>
    </row>
    <row r="44" spans="1:22" s="49" customFormat="1" ht="30.75" customHeight="1">
      <c r="A44" s="1112" t="s">
        <v>293</v>
      </c>
      <c r="B44" s="1113"/>
      <c r="C44" s="15"/>
      <c r="D44" s="473"/>
      <c r="E44" s="473"/>
      <c r="F44" s="472">
        <v>4671.3999999999996</v>
      </c>
      <c r="G44" s="472"/>
      <c r="H44" s="472">
        <v>-1399.7</v>
      </c>
      <c r="I44" s="472"/>
      <c r="J44" s="472">
        <v>6071.1</v>
      </c>
      <c r="K44" s="472">
        <v>-3593.6</v>
      </c>
      <c r="L44" s="477"/>
      <c r="M44" s="476">
        <v>1245.8</v>
      </c>
      <c r="N44" s="472"/>
      <c r="O44" s="472">
        <v>-4839.3999999999996</v>
      </c>
      <c r="P44" s="472">
        <v>1333</v>
      </c>
      <c r="Q44" s="472"/>
      <c r="R44" s="476"/>
      <c r="S44" s="472"/>
      <c r="T44" s="472">
        <v>1333</v>
      </c>
      <c r="U44" s="472">
        <v>111.1</v>
      </c>
      <c r="V44" s="474"/>
    </row>
    <row r="45" spans="1:22" ht="30.75" customHeight="1">
      <c r="A45" s="1085" t="s">
        <v>215</v>
      </c>
      <c r="B45" s="1086"/>
      <c r="C45" s="24"/>
      <c r="D45" s="478">
        <v>27</v>
      </c>
      <c r="E45" s="479"/>
      <c r="F45" s="477">
        <v>589.29999999999995</v>
      </c>
      <c r="G45" s="477"/>
      <c r="H45" s="477"/>
      <c r="I45" s="477"/>
      <c r="J45" s="477">
        <v>589.29999999999995</v>
      </c>
      <c r="K45" s="477">
        <v>-168.5</v>
      </c>
      <c r="L45" s="477"/>
      <c r="M45" s="477"/>
      <c r="N45" s="477"/>
      <c r="O45" s="477">
        <v>-168.5</v>
      </c>
      <c r="P45" s="477"/>
      <c r="Q45" s="477"/>
      <c r="R45" s="477"/>
      <c r="S45" s="477"/>
      <c r="T45" s="477"/>
      <c r="U45" s="477"/>
      <c r="V45" s="480"/>
    </row>
    <row r="46" spans="1:22" s="8" customFormat="1" ht="26.25" customHeight="1">
      <c r="A46" s="1120" t="s">
        <v>216</v>
      </c>
      <c r="B46" s="1121"/>
      <c r="C46" s="190"/>
      <c r="D46" s="481">
        <v>27</v>
      </c>
      <c r="E46" s="482">
        <v>15</v>
      </c>
      <c r="F46" s="471">
        <v>589.29999999999995</v>
      </c>
      <c r="G46" s="471"/>
      <c r="H46" s="471"/>
      <c r="I46" s="471"/>
      <c r="J46" s="471">
        <v>589.29999999999995</v>
      </c>
      <c r="K46" s="477">
        <v>-168.5</v>
      </c>
      <c r="L46" s="477"/>
      <c r="M46" s="477"/>
      <c r="N46" s="477"/>
      <c r="O46" s="477">
        <v>-168.5</v>
      </c>
      <c r="P46" s="477"/>
      <c r="Q46" s="477"/>
      <c r="R46" s="477"/>
      <c r="S46" s="477"/>
      <c r="T46" s="477"/>
      <c r="U46" s="477"/>
      <c r="V46" s="480"/>
    </row>
    <row r="47" spans="1:22" s="31" customFormat="1" ht="34.5" customHeight="1">
      <c r="A47" s="1114" t="s">
        <v>275</v>
      </c>
      <c r="B47" s="1115"/>
      <c r="C47" s="18"/>
      <c r="D47" s="475" t="s">
        <v>297</v>
      </c>
      <c r="E47" s="475">
        <v>75</v>
      </c>
      <c r="F47" s="477">
        <v>8373.6</v>
      </c>
      <c r="G47" s="476" t="s">
        <v>297</v>
      </c>
      <c r="H47" s="477"/>
      <c r="I47" s="477"/>
      <c r="J47" s="477">
        <v>8373.6</v>
      </c>
      <c r="K47" s="477">
        <v>4137.6000000000004</v>
      </c>
      <c r="L47" s="476" t="s">
        <v>297</v>
      </c>
      <c r="M47" s="477">
        <v>1245.8</v>
      </c>
      <c r="N47" s="477"/>
      <c r="O47" s="477">
        <v>2891.8</v>
      </c>
      <c r="P47" s="477">
        <f t="shared" ref="P47:V47" si="0">P67+P79</f>
        <v>9026</v>
      </c>
      <c r="Q47" s="477" t="s">
        <v>297</v>
      </c>
      <c r="R47" s="477">
        <f t="shared" si="0"/>
        <v>0</v>
      </c>
      <c r="S47" s="477"/>
      <c r="T47" s="477">
        <v>9026</v>
      </c>
      <c r="U47" s="477">
        <f t="shared" si="0"/>
        <v>111.1</v>
      </c>
      <c r="V47" s="480">
        <f t="shared" si="0"/>
        <v>0</v>
      </c>
    </row>
    <row r="48" spans="1:22" s="31" customFormat="1" ht="32.25" customHeight="1">
      <c r="A48" s="1116" t="s">
        <v>276</v>
      </c>
      <c r="B48" s="1117"/>
      <c r="C48" s="50"/>
      <c r="D48" s="483" t="s">
        <v>297</v>
      </c>
      <c r="E48" s="483">
        <v>76</v>
      </c>
      <c r="F48" s="484">
        <f>F68+F80</f>
        <v>4291.5</v>
      </c>
      <c r="G48" s="485" t="s">
        <v>297</v>
      </c>
      <c r="H48" s="486">
        <v>1399.7</v>
      </c>
      <c r="I48" s="486"/>
      <c r="J48" s="484">
        <f>J68+J80</f>
        <v>2891.8</v>
      </c>
      <c r="K48" s="486">
        <v>7562.7</v>
      </c>
      <c r="L48" s="485" t="s">
        <v>297</v>
      </c>
      <c r="M48" s="486"/>
      <c r="N48" s="486"/>
      <c r="O48" s="486">
        <v>7562.7</v>
      </c>
      <c r="P48" s="486">
        <v>7693</v>
      </c>
      <c r="Q48" s="485" t="s">
        <v>297</v>
      </c>
      <c r="R48" s="486"/>
      <c r="S48" s="486"/>
      <c r="T48" s="486">
        <v>7693</v>
      </c>
      <c r="U48" s="486">
        <v>1245.8</v>
      </c>
      <c r="V48" s="487">
        <v>1245.8</v>
      </c>
    </row>
    <row r="49" spans="1:22" s="31" customFormat="1" ht="36" customHeight="1">
      <c r="A49" s="1093" t="s">
        <v>217</v>
      </c>
      <c r="B49" s="1094"/>
      <c r="C49" s="461">
        <v>472</v>
      </c>
      <c r="D49" s="461">
        <v>16</v>
      </c>
      <c r="E49" s="461">
        <v>4</v>
      </c>
      <c r="F49" s="466"/>
      <c r="G49" s="488"/>
      <c r="H49" s="466"/>
      <c r="I49" s="466"/>
      <c r="J49" s="466"/>
      <c r="K49" s="466"/>
      <c r="L49" s="488"/>
      <c r="M49" s="466"/>
      <c r="N49" s="466"/>
      <c r="O49" s="466"/>
      <c r="P49" s="466"/>
      <c r="Q49" s="488"/>
      <c r="R49" s="466"/>
      <c r="S49" s="466"/>
      <c r="T49" s="466"/>
      <c r="U49" s="466"/>
      <c r="V49" s="489"/>
    </row>
    <row r="50" spans="1:22" s="31" customFormat="1" ht="23.25" customHeight="1">
      <c r="A50" s="991" t="s">
        <v>279</v>
      </c>
      <c r="B50" s="992"/>
      <c r="C50" s="18"/>
      <c r="D50" s="475"/>
      <c r="E50" s="475"/>
      <c r="F50" s="471">
        <v>192466.7</v>
      </c>
      <c r="G50" s="472">
        <v>192466.7</v>
      </c>
      <c r="H50" s="471"/>
      <c r="I50" s="471"/>
      <c r="J50" s="471"/>
      <c r="K50" s="472">
        <v>172680</v>
      </c>
      <c r="L50" s="472">
        <v>172680</v>
      </c>
      <c r="M50" s="471"/>
      <c r="N50" s="471"/>
      <c r="O50" s="471"/>
      <c r="P50" s="472">
        <v>172680</v>
      </c>
      <c r="Q50" s="472">
        <v>172680</v>
      </c>
      <c r="R50" s="471"/>
      <c r="S50" s="471"/>
      <c r="T50" s="471"/>
      <c r="U50" s="471">
        <v>90000</v>
      </c>
      <c r="V50" s="490">
        <v>90000</v>
      </c>
    </row>
    <row r="51" spans="1:22" s="31" customFormat="1" ht="23.25" customHeight="1">
      <c r="A51" s="991" t="s">
        <v>272</v>
      </c>
      <c r="B51" s="992"/>
      <c r="C51" s="18"/>
      <c r="D51" s="475"/>
      <c r="E51" s="475"/>
      <c r="F51" s="471">
        <v>192466.7</v>
      </c>
      <c r="G51" s="472">
        <v>192466.7</v>
      </c>
      <c r="H51" s="471"/>
      <c r="I51" s="471"/>
      <c r="J51" s="471"/>
      <c r="K51" s="472">
        <v>172680</v>
      </c>
      <c r="L51" s="472">
        <v>172680</v>
      </c>
      <c r="M51" s="471"/>
      <c r="N51" s="471"/>
      <c r="O51" s="471"/>
      <c r="P51" s="472">
        <v>172680</v>
      </c>
      <c r="Q51" s="472">
        <v>172680</v>
      </c>
      <c r="R51" s="471"/>
      <c r="S51" s="471"/>
      <c r="T51" s="471"/>
      <c r="U51" s="471">
        <v>90000</v>
      </c>
      <c r="V51" s="490">
        <v>90000</v>
      </c>
    </row>
    <row r="52" spans="1:22" s="31" customFormat="1" ht="68.25" customHeight="1">
      <c r="A52" s="1114" t="s">
        <v>298</v>
      </c>
      <c r="B52" s="1145"/>
      <c r="C52" s="18"/>
      <c r="D52" s="475">
        <v>600</v>
      </c>
      <c r="E52" s="475"/>
      <c r="F52" s="477">
        <v>192466.7</v>
      </c>
      <c r="G52" s="477">
        <v>192466.7</v>
      </c>
      <c r="H52" s="477" t="s">
        <v>297</v>
      </c>
      <c r="I52" s="477" t="s">
        <v>297</v>
      </c>
      <c r="J52" s="477" t="s">
        <v>297</v>
      </c>
      <c r="K52" s="477">
        <v>172680</v>
      </c>
      <c r="L52" s="477">
        <v>172680</v>
      </c>
      <c r="M52" s="477" t="s">
        <v>297</v>
      </c>
      <c r="N52" s="477" t="s">
        <v>297</v>
      </c>
      <c r="O52" s="477" t="s">
        <v>297</v>
      </c>
      <c r="P52" s="477">
        <v>172680</v>
      </c>
      <c r="Q52" s="477">
        <v>172680</v>
      </c>
      <c r="R52" s="477" t="s">
        <v>297</v>
      </c>
      <c r="S52" s="477" t="s">
        <v>297</v>
      </c>
      <c r="T52" s="477" t="s">
        <v>297</v>
      </c>
      <c r="U52" s="477">
        <v>90000</v>
      </c>
      <c r="V52" s="480">
        <v>90000</v>
      </c>
    </row>
    <row r="53" spans="1:22" s="31" customFormat="1" ht="36" customHeight="1">
      <c r="A53" s="1112" t="s">
        <v>293</v>
      </c>
      <c r="B53" s="1113"/>
      <c r="C53" s="18"/>
      <c r="D53" s="475"/>
      <c r="E53" s="475"/>
      <c r="F53" s="477"/>
      <c r="G53" s="476"/>
      <c r="H53" s="477"/>
      <c r="I53" s="477"/>
      <c r="J53" s="477"/>
      <c r="K53" s="477"/>
      <c r="L53" s="476"/>
      <c r="M53" s="477"/>
      <c r="N53" s="477"/>
      <c r="O53" s="477"/>
      <c r="P53" s="477"/>
      <c r="Q53" s="476"/>
      <c r="R53" s="477"/>
      <c r="S53" s="477"/>
      <c r="T53" s="477"/>
      <c r="U53" s="477"/>
      <c r="V53" s="480"/>
    </row>
    <row r="54" spans="1:22" s="31" customFormat="1" ht="37.5" customHeight="1">
      <c r="A54" s="1114" t="s">
        <v>275</v>
      </c>
      <c r="B54" s="1115"/>
      <c r="C54" s="18"/>
      <c r="D54" s="475" t="s">
        <v>297</v>
      </c>
      <c r="E54" s="475">
        <v>75</v>
      </c>
      <c r="F54" s="477"/>
      <c r="G54" s="476" t="s">
        <v>297</v>
      </c>
      <c r="H54" s="477"/>
      <c r="I54" s="477"/>
      <c r="J54" s="477"/>
      <c r="K54" s="477"/>
      <c r="L54" s="476" t="s">
        <v>297</v>
      </c>
      <c r="M54" s="477"/>
      <c r="N54" s="477"/>
      <c r="O54" s="477"/>
      <c r="P54" s="477"/>
      <c r="Q54" s="476" t="s">
        <v>297</v>
      </c>
      <c r="R54" s="477"/>
      <c r="S54" s="477"/>
      <c r="T54" s="477"/>
      <c r="U54" s="477"/>
      <c r="V54" s="480"/>
    </row>
    <row r="55" spans="1:22" s="31" customFormat="1" ht="24.75" customHeight="1">
      <c r="A55" s="1116" t="s">
        <v>276</v>
      </c>
      <c r="B55" s="1117"/>
      <c r="C55" s="50"/>
      <c r="D55" s="483" t="s">
        <v>297</v>
      </c>
      <c r="E55" s="483">
        <v>76</v>
      </c>
      <c r="F55" s="486"/>
      <c r="G55" s="485" t="s">
        <v>297</v>
      </c>
      <c r="H55" s="486"/>
      <c r="I55" s="486"/>
      <c r="J55" s="486"/>
      <c r="K55" s="486"/>
      <c r="L55" s="485" t="s">
        <v>297</v>
      </c>
      <c r="M55" s="486"/>
      <c r="N55" s="486"/>
      <c r="O55" s="486"/>
      <c r="P55" s="486"/>
      <c r="Q55" s="485" t="s">
        <v>297</v>
      </c>
      <c r="R55" s="486"/>
      <c r="S55" s="486"/>
      <c r="T55" s="486"/>
      <c r="U55" s="486"/>
      <c r="V55" s="487"/>
    </row>
    <row r="56" spans="1:22" ht="100.5" customHeight="1">
      <c r="A56" s="1093" t="s">
        <v>218</v>
      </c>
      <c r="B56" s="1094"/>
      <c r="C56" s="20">
        <v>764</v>
      </c>
      <c r="D56" s="461">
        <v>16</v>
      </c>
      <c r="E56" s="491">
        <v>4</v>
      </c>
      <c r="F56" s="492"/>
      <c r="G56" s="488"/>
      <c r="H56" s="466"/>
      <c r="I56" s="466"/>
      <c r="J56" s="466"/>
      <c r="K56" s="466"/>
      <c r="L56" s="488"/>
      <c r="M56" s="466"/>
      <c r="N56" s="466"/>
      <c r="O56" s="466"/>
      <c r="P56" s="466"/>
      <c r="Q56" s="488"/>
      <c r="R56" s="466"/>
      <c r="S56" s="466"/>
      <c r="T56" s="466"/>
      <c r="U56" s="466"/>
      <c r="V56" s="489"/>
    </row>
    <row r="57" spans="1:22" ht="30.75" customHeight="1">
      <c r="A57" s="991" t="s">
        <v>279</v>
      </c>
      <c r="B57" s="992"/>
      <c r="C57" s="20"/>
      <c r="D57" s="465"/>
      <c r="E57" s="465"/>
      <c r="F57" s="463">
        <v>6184.4</v>
      </c>
      <c r="G57" s="463">
        <v>88.5</v>
      </c>
      <c r="H57" s="463"/>
      <c r="I57" s="463"/>
      <c r="J57" s="463">
        <v>6095.9</v>
      </c>
      <c r="K57" s="463">
        <v>3785</v>
      </c>
      <c r="L57" s="463">
        <v>356.2</v>
      </c>
      <c r="M57" s="463"/>
      <c r="N57" s="463"/>
      <c r="O57" s="463">
        <v>3428.8</v>
      </c>
      <c r="P57" s="463">
        <v>27084.9</v>
      </c>
      <c r="Q57" s="463">
        <v>864</v>
      </c>
      <c r="R57" s="463"/>
      <c r="S57" s="463"/>
      <c r="T57" s="463">
        <v>27084.9</v>
      </c>
      <c r="U57" s="463">
        <v>975.1</v>
      </c>
      <c r="V57" s="464"/>
    </row>
    <row r="58" spans="1:22" ht="26.25" customHeight="1">
      <c r="A58" s="991" t="s">
        <v>272</v>
      </c>
      <c r="B58" s="992"/>
      <c r="C58" s="20"/>
      <c r="D58" s="465"/>
      <c r="E58" s="465"/>
      <c r="F58" s="463">
        <v>113.3</v>
      </c>
      <c r="G58" s="463">
        <v>88.5</v>
      </c>
      <c r="H58" s="463"/>
      <c r="I58" s="463"/>
      <c r="J58" s="463">
        <v>24.8</v>
      </c>
      <c r="K58" s="463">
        <v>8624.2000000000007</v>
      </c>
      <c r="L58" s="463">
        <v>356.2</v>
      </c>
      <c r="M58" s="463"/>
      <c r="N58" s="463"/>
      <c r="O58" s="463">
        <v>8268.2000000000007</v>
      </c>
      <c r="P58" s="463">
        <v>27215.200000000001</v>
      </c>
      <c r="Q58" s="463">
        <v>864</v>
      </c>
      <c r="R58" s="463"/>
      <c r="S58" s="463"/>
      <c r="T58" s="463">
        <v>27215.200000000001</v>
      </c>
      <c r="U58" s="463">
        <v>864</v>
      </c>
      <c r="V58" s="464"/>
    </row>
    <row r="59" spans="1:22" ht="71.25" customHeight="1">
      <c r="A59" s="1120" t="s">
        <v>210</v>
      </c>
      <c r="B59" s="1121"/>
      <c r="C59" s="20"/>
      <c r="D59" s="465">
        <v>121</v>
      </c>
      <c r="E59" s="465"/>
      <c r="F59" s="462">
        <v>24.8</v>
      </c>
      <c r="G59" s="462"/>
      <c r="H59" s="462"/>
      <c r="I59" s="462"/>
      <c r="J59" s="462">
        <v>24.8</v>
      </c>
      <c r="K59" s="463">
        <v>15.6</v>
      </c>
      <c r="L59" s="463"/>
      <c r="M59" s="463"/>
      <c r="N59" s="463"/>
      <c r="O59" s="463">
        <v>15.6</v>
      </c>
      <c r="P59" s="463"/>
      <c r="Q59" s="463"/>
      <c r="R59" s="463"/>
      <c r="S59" s="463"/>
      <c r="T59" s="463"/>
      <c r="U59" s="463"/>
      <c r="V59" s="464"/>
    </row>
    <row r="60" spans="1:22" ht="87" customHeight="1">
      <c r="A60" s="1120" t="s">
        <v>211</v>
      </c>
      <c r="B60" s="1121"/>
      <c r="C60" s="20"/>
      <c r="D60" s="465">
        <v>121</v>
      </c>
      <c r="E60" s="465">
        <v>16</v>
      </c>
      <c r="F60" s="466">
        <v>24.8</v>
      </c>
      <c r="G60" s="466"/>
      <c r="H60" s="466"/>
      <c r="I60" s="466"/>
      <c r="J60" s="466">
        <v>24.8</v>
      </c>
      <c r="K60" s="488">
        <v>15.6</v>
      </c>
      <c r="L60" s="463"/>
      <c r="M60" s="463"/>
      <c r="N60" s="463"/>
      <c r="O60" s="488">
        <v>15.6</v>
      </c>
      <c r="P60" s="463"/>
      <c r="Q60" s="463"/>
      <c r="R60" s="463"/>
      <c r="S60" s="463"/>
      <c r="T60" s="463"/>
      <c r="U60" s="463"/>
      <c r="V60" s="464"/>
    </row>
    <row r="61" spans="1:22" ht="29.25" customHeight="1">
      <c r="A61" s="1085" t="s">
        <v>213</v>
      </c>
      <c r="B61" s="1086"/>
      <c r="C61" s="20"/>
      <c r="D61" s="465">
        <v>412</v>
      </c>
      <c r="E61" s="465"/>
      <c r="F61" s="462"/>
      <c r="G61" s="462"/>
      <c r="H61" s="462"/>
      <c r="I61" s="462"/>
      <c r="J61" s="462"/>
      <c r="K61" s="462">
        <v>8252.6</v>
      </c>
      <c r="L61" s="462"/>
      <c r="M61" s="462"/>
      <c r="N61" s="462"/>
      <c r="O61" s="462">
        <v>8252.6</v>
      </c>
      <c r="P61" s="462">
        <v>27215.200000000001</v>
      </c>
      <c r="Q61" s="462"/>
      <c r="R61" s="462"/>
      <c r="S61" s="462"/>
      <c r="T61" s="462">
        <v>27215.200000000001</v>
      </c>
      <c r="U61" s="462"/>
      <c r="V61" s="493"/>
    </row>
    <row r="62" spans="1:22" ht="51.75" customHeight="1">
      <c r="A62" s="1120" t="s">
        <v>55</v>
      </c>
      <c r="B62" s="1121"/>
      <c r="C62" s="20"/>
      <c r="D62" s="465">
        <v>412</v>
      </c>
      <c r="E62" s="465">
        <v>2</v>
      </c>
      <c r="F62" s="466"/>
      <c r="G62" s="466"/>
      <c r="H62" s="466"/>
      <c r="I62" s="466"/>
      <c r="J62" s="466"/>
      <c r="K62" s="466">
        <v>8252.6</v>
      </c>
      <c r="L62" s="466"/>
      <c r="M62" s="466"/>
      <c r="N62" s="466"/>
      <c r="O62" s="466">
        <v>8252.6</v>
      </c>
      <c r="P62" s="466">
        <v>27215.200000000001</v>
      </c>
      <c r="Q62" s="466"/>
      <c r="R62" s="466"/>
      <c r="S62" s="466"/>
      <c r="T62" s="466">
        <v>27215.200000000001</v>
      </c>
      <c r="U62" s="466"/>
      <c r="V62" s="489"/>
    </row>
    <row r="63" spans="1:22" ht="71.25" customHeight="1">
      <c r="A63" s="1114" t="s">
        <v>298</v>
      </c>
      <c r="B63" s="1145"/>
      <c r="C63" s="18"/>
      <c r="D63" s="475">
        <v>16</v>
      </c>
      <c r="E63" s="475">
        <v>4</v>
      </c>
      <c r="F63" s="472">
        <v>88.5</v>
      </c>
      <c r="G63" s="472">
        <v>88.5</v>
      </c>
      <c r="H63" s="476" t="s">
        <v>297</v>
      </c>
      <c r="I63" s="476" t="s">
        <v>297</v>
      </c>
      <c r="J63" s="476" t="s">
        <v>297</v>
      </c>
      <c r="K63" s="472">
        <v>356.2</v>
      </c>
      <c r="L63" s="472">
        <v>356.2</v>
      </c>
      <c r="M63" s="476" t="s">
        <v>297</v>
      </c>
      <c r="N63" s="476" t="s">
        <v>297</v>
      </c>
      <c r="O63" s="476" t="s">
        <v>297</v>
      </c>
      <c r="P63" s="463">
        <v>864</v>
      </c>
      <c r="Q63" s="463">
        <v>864</v>
      </c>
      <c r="R63" s="476" t="s">
        <v>297</v>
      </c>
      <c r="S63" s="476" t="s">
        <v>297</v>
      </c>
      <c r="T63" s="476" t="s">
        <v>297</v>
      </c>
      <c r="U63" s="463">
        <v>864</v>
      </c>
      <c r="V63" s="464"/>
    </row>
    <row r="64" spans="1:22" ht="33" customHeight="1">
      <c r="A64" s="1112" t="s">
        <v>293</v>
      </c>
      <c r="B64" s="1113"/>
      <c r="C64" s="15"/>
      <c r="D64" s="473"/>
      <c r="E64" s="473"/>
      <c r="F64" s="472">
        <v>6071.1</v>
      </c>
      <c r="G64" s="472"/>
      <c r="H64" s="472"/>
      <c r="I64" s="472"/>
      <c r="J64" s="472">
        <v>6071.1</v>
      </c>
      <c r="K64" s="472">
        <v>-4839.3999999999996</v>
      </c>
      <c r="L64" s="477"/>
      <c r="M64" s="476"/>
      <c r="N64" s="472"/>
      <c r="O64" s="472">
        <v>-4839.3999999999996</v>
      </c>
      <c r="P64" s="472">
        <v>-130.30000000000001</v>
      </c>
      <c r="Q64" s="472"/>
      <c r="R64" s="476"/>
      <c r="S64" s="472"/>
      <c r="T64" s="472">
        <v>130.30000000000001</v>
      </c>
      <c r="U64" s="472">
        <v>111.1</v>
      </c>
      <c r="V64" s="474"/>
    </row>
    <row r="65" spans="1:22" ht="33" customHeight="1">
      <c r="A65" s="1085" t="s">
        <v>215</v>
      </c>
      <c r="B65" s="1086"/>
      <c r="C65" s="24"/>
      <c r="D65" s="478">
        <v>27</v>
      </c>
      <c r="E65" s="479"/>
      <c r="F65" s="477">
        <v>589.29999999999995</v>
      </c>
      <c r="G65" s="477"/>
      <c r="H65" s="477"/>
      <c r="I65" s="477"/>
      <c r="J65" s="477">
        <v>589.29999999999995</v>
      </c>
      <c r="K65" s="477">
        <v>-168.5</v>
      </c>
      <c r="L65" s="477"/>
      <c r="M65" s="477"/>
      <c r="N65" s="477"/>
      <c r="O65" s="477">
        <v>-168.5</v>
      </c>
      <c r="P65" s="477"/>
      <c r="Q65" s="477"/>
      <c r="R65" s="477"/>
      <c r="S65" s="477"/>
      <c r="T65" s="477"/>
      <c r="U65" s="477"/>
      <c r="V65" s="480"/>
    </row>
    <row r="66" spans="1:22" ht="26.25" customHeight="1">
      <c r="A66" s="1120" t="s">
        <v>216</v>
      </c>
      <c r="B66" s="1121"/>
      <c r="C66" s="190"/>
      <c r="D66" s="481">
        <v>27</v>
      </c>
      <c r="E66" s="482">
        <v>15</v>
      </c>
      <c r="F66" s="471">
        <v>589.29999999999995</v>
      </c>
      <c r="G66" s="471"/>
      <c r="H66" s="471"/>
      <c r="I66" s="471"/>
      <c r="J66" s="471">
        <v>589.29999999999995</v>
      </c>
      <c r="K66" s="477">
        <v>-168.5</v>
      </c>
      <c r="L66" s="477"/>
      <c r="M66" s="477"/>
      <c r="N66" s="477"/>
      <c r="O66" s="477">
        <v>-168.5</v>
      </c>
      <c r="P66" s="477"/>
      <c r="Q66" s="477"/>
      <c r="R66" s="477"/>
      <c r="S66" s="477"/>
      <c r="T66" s="477"/>
      <c r="U66" s="477"/>
      <c r="V66" s="480"/>
    </row>
    <row r="67" spans="1:22" ht="18.75">
      <c r="A67" s="1114" t="s">
        <v>275</v>
      </c>
      <c r="B67" s="1115"/>
      <c r="C67" s="18"/>
      <c r="D67" s="475" t="s">
        <v>297</v>
      </c>
      <c r="E67" s="475">
        <v>75</v>
      </c>
      <c r="F67" s="477">
        <v>8373.6</v>
      </c>
      <c r="G67" s="476" t="s">
        <v>297</v>
      </c>
      <c r="H67" s="477"/>
      <c r="I67" s="477"/>
      <c r="J67" s="477">
        <v>8373.6</v>
      </c>
      <c r="K67" s="477">
        <v>2891.8</v>
      </c>
      <c r="L67" s="476" t="s">
        <v>297</v>
      </c>
      <c r="M67" s="477"/>
      <c r="N67" s="477"/>
      <c r="O67" s="477">
        <v>2891.8</v>
      </c>
      <c r="P67" s="477">
        <v>7562.7</v>
      </c>
      <c r="Q67" s="476" t="s">
        <v>297</v>
      </c>
      <c r="R67" s="477"/>
      <c r="S67" s="477"/>
      <c r="T67" s="477">
        <v>7562.7</v>
      </c>
      <c r="U67" s="477">
        <v>111.1</v>
      </c>
      <c r="V67" s="480"/>
    </row>
    <row r="68" spans="1:22" ht="27" customHeight="1">
      <c r="A68" s="1116" t="s">
        <v>276</v>
      </c>
      <c r="B68" s="1117"/>
      <c r="C68" s="50"/>
      <c r="D68" s="483" t="s">
        <v>297</v>
      </c>
      <c r="E68" s="483">
        <v>76</v>
      </c>
      <c r="F68" s="486">
        <v>2891.8</v>
      </c>
      <c r="G68" s="485" t="s">
        <v>297</v>
      </c>
      <c r="H68" s="486"/>
      <c r="I68" s="486"/>
      <c r="J68" s="486">
        <v>2891.8</v>
      </c>
      <c r="K68" s="486">
        <v>7562.7</v>
      </c>
      <c r="L68" s="485" t="s">
        <v>297</v>
      </c>
      <c r="M68" s="486"/>
      <c r="N68" s="486"/>
      <c r="O68" s="486">
        <v>7562.7</v>
      </c>
      <c r="P68" s="486">
        <v>7693</v>
      </c>
      <c r="Q68" s="485" t="s">
        <v>297</v>
      </c>
      <c r="R68" s="486"/>
      <c r="S68" s="486"/>
      <c r="T68" s="486">
        <v>7693</v>
      </c>
      <c r="U68" s="486">
        <v>0</v>
      </c>
      <c r="V68" s="487"/>
    </row>
    <row r="69" spans="1:22" ht="52.5" customHeight="1">
      <c r="A69" s="1371" t="s">
        <v>219</v>
      </c>
      <c r="B69" s="1372"/>
      <c r="C69" s="198">
        <v>14</v>
      </c>
      <c r="D69" s="494">
        <v>16</v>
      </c>
      <c r="E69" s="494">
        <v>4</v>
      </c>
      <c r="F69" s="469"/>
      <c r="G69" s="470"/>
      <c r="H69" s="469"/>
      <c r="I69" s="469"/>
      <c r="J69" s="469"/>
      <c r="K69" s="469"/>
      <c r="L69" s="470"/>
      <c r="M69" s="469"/>
      <c r="N69" s="469"/>
      <c r="O69" s="469"/>
      <c r="P69" s="469"/>
      <c r="Q69" s="470"/>
      <c r="R69" s="469"/>
      <c r="S69" s="469"/>
      <c r="T69" s="492"/>
      <c r="U69" s="492"/>
      <c r="V69" s="495"/>
    </row>
    <row r="70" spans="1:22" ht="25.5" customHeight="1">
      <c r="A70" s="991" t="s">
        <v>279</v>
      </c>
      <c r="B70" s="992"/>
      <c r="C70" s="20"/>
      <c r="D70" s="465"/>
      <c r="E70" s="465"/>
      <c r="F70" s="467">
        <v>5274.4</v>
      </c>
      <c r="G70" s="468"/>
      <c r="H70" s="467">
        <v>5274.4</v>
      </c>
      <c r="I70" s="467"/>
      <c r="J70" s="467"/>
      <c r="K70" s="467">
        <v>21575.200000000001</v>
      </c>
      <c r="L70" s="468"/>
      <c r="M70" s="467">
        <v>21575.200000000001</v>
      </c>
      <c r="N70" s="467"/>
      <c r="O70" s="467"/>
      <c r="P70" s="467">
        <f>Q70+T70</f>
        <v>14901.5</v>
      </c>
      <c r="Q70" s="468">
        <v>13438.2</v>
      </c>
      <c r="R70" s="467"/>
      <c r="S70" s="467"/>
      <c r="T70" s="471">
        <v>1463.3</v>
      </c>
      <c r="U70" s="471"/>
      <c r="V70" s="490"/>
    </row>
    <row r="71" spans="1:22" ht="25.5" customHeight="1">
      <c r="A71" s="991" t="s">
        <v>272</v>
      </c>
      <c r="B71" s="992"/>
      <c r="C71" s="20"/>
      <c r="D71" s="465"/>
      <c r="E71" s="465"/>
      <c r="F71" s="467">
        <v>6674.1</v>
      </c>
      <c r="G71" s="468"/>
      <c r="H71" s="467">
        <v>6674.1</v>
      </c>
      <c r="I71" s="467"/>
      <c r="J71" s="467"/>
      <c r="K71" s="467">
        <v>20329.400000000001</v>
      </c>
      <c r="L71" s="468"/>
      <c r="M71" s="467">
        <v>20329.400000000001</v>
      </c>
      <c r="N71" s="467"/>
      <c r="O71" s="467"/>
      <c r="P71" s="467">
        <f t="shared" ref="P71:P78" si="1">Q71+T71</f>
        <v>13438.2</v>
      </c>
      <c r="Q71" s="468">
        <v>13438.2</v>
      </c>
      <c r="R71" s="467"/>
      <c r="S71" s="467"/>
      <c r="T71" s="471"/>
      <c r="U71" s="471"/>
      <c r="V71" s="490"/>
    </row>
    <row r="72" spans="1:22" ht="39" customHeight="1">
      <c r="A72" s="1085" t="s">
        <v>191</v>
      </c>
      <c r="B72" s="1086"/>
      <c r="C72" s="20"/>
      <c r="D72" s="465">
        <v>151</v>
      </c>
      <c r="E72" s="465"/>
      <c r="F72" s="469">
        <v>18.3</v>
      </c>
      <c r="G72" s="470"/>
      <c r="H72" s="469">
        <v>18.3</v>
      </c>
      <c r="I72" s="469"/>
      <c r="J72" s="469"/>
      <c r="K72" s="469"/>
      <c r="L72" s="470"/>
      <c r="M72" s="469"/>
      <c r="N72" s="469"/>
      <c r="O72" s="469"/>
      <c r="P72" s="467">
        <f t="shared" si="1"/>
        <v>0</v>
      </c>
      <c r="Q72" s="470"/>
      <c r="R72" s="469"/>
      <c r="S72" s="469"/>
      <c r="T72" s="477"/>
      <c r="U72" s="477"/>
      <c r="V72" s="480"/>
    </row>
    <row r="73" spans="1:22" ht="23.25" customHeight="1">
      <c r="A73" s="1120" t="s">
        <v>261</v>
      </c>
      <c r="B73" s="1121"/>
      <c r="C73" s="20"/>
      <c r="D73" s="465">
        <v>151</v>
      </c>
      <c r="E73" s="465">
        <v>1</v>
      </c>
      <c r="F73" s="469">
        <v>18.3</v>
      </c>
      <c r="G73" s="470"/>
      <c r="H73" s="469">
        <v>18.3</v>
      </c>
      <c r="I73" s="469"/>
      <c r="J73" s="469"/>
      <c r="K73" s="469"/>
      <c r="L73" s="470"/>
      <c r="M73" s="469"/>
      <c r="N73" s="469"/>
      <c r="O73" s="469"/>
      <c r="P73" s="467">
        <f t="shared" si="1"/>
        <v>0</v>
      </c>
      <c r="Q73" s="470"/>
      <c r="R73" s="469"/>
      <c r="S73" s="469"/>
      <c r="T73" s="477"/>
      <c r="U73" s="477"/>
      <c r="V73" s="480"/>
    </row>
    <row r="74" spans="1:22" ht="20.25" customHeight="1">
      <c r="A74" s="1120" t="s">
        <v>212</v>
      </c>
      <c r="B74" s="1121"/>
      <c r="C74" s="20"/>
      <c r="D74" s="465">
        <v>411</v>
      </c>
      <c r="E74" s="465"/>
      <c r="F74" s="469">
        <v>313.89999999999998</v>
      </c>
      <c r="G74" s="470"/>
      <c r="H74" s="469">
        <v>313.89999999999998</v>
      </c>
      <c r="I74" s="469"/>
      <c r="J74" s="469"/>
      <c r="K74" s="469"/>
      <c r="L74" s="470"/>
      <c r="M74" s="469"/>
      <c r="N74" s="469"/>
      <c r="O74" s="469"/>
      <c r="P74" s="467">
        <f t="shared" si="1"/>
        <v>0</v>
      </c>
      <c r="Q74" s="470"/>
      <c r="R74" s="469"/>
      <c r="S74" s="469"/>
      <c r="T74" s="477"/>
      <c r="U74" s="477"/>
      <c r="V74" s="480"/>
    </row>
    <row r="75" spans="1:22" ht="24.75" customHeight="1">
      <c r="A75" s="1085" t="s">
        <v>213</v>
      </c>
      <c r="B75" s="1086"/>
      <c r="C75" s="20"/>
      <c r="D75" s="465">
        <v>412</v>
      </c>
      <c r="E75" s="465"/>
      <c r="F75" s="469">
        <v>6342</v>
      </c>
      <c r="G75" s="470"/>
      <c r="H75" s="469">
        <v>6342</v>
      </c>
      <c r="I75" s="469"/>
      <c r="J75" s="469"/>
      <c r="K75" s="469">
        <v>20329.400000000001</v>
      </c>
      <c r="L75" s="470"/>
      <c r="M75" s="469">
        <v>20329.400000000001</v>
      </c>
      <c r="N75" s="469"/>
      <c r="O75" s="469"/>
      <c r="P75" s="467">
        <f t="shared" si="1"/>
        <v>0</v>
      </c>
      <c r="Q75" s="470"/>
      <c r="R75" s="469"/>
      <c r="S75" s="469"/>
      <c r="T75" s="477"/>
      <c r="U75" s="477"/>
      <c r="V75" s="480"/>
    </row>
    <row r="76" spans="1:22" ht="44.25" customHeight="1">
      <c r="A76" s="1120" t="s">
        <v>214</v>
      </c>
      <c r="B76" s="1121"/>
      <c r="C76" s="20"/>
      <c r="D76" s="465">
        <v>412</v>
      </c>
      <c r="E76" s="465">
        <v>3</v>
      </c>
      <c r="F76" s="469">
        <v>6342</v>
      </c>
      <c r="G76" s="470"/>
      <c r="H76" s="469">
        <v>6342</v>
      </c>
      <c r="I76" s="469"/>
      <c r="J76" s="469"/>
      <c r="K76" s="469">
        <v>20329.400000000001</v>
      </c>
      <c r="L76" s="470"/>
      <c r="M76" s="469">
        <v>20329.400000000001</v>
      </c>
      <c r="N76" s="469"/>
      <c r="O76" s="469"/>
      <c r="P76" s="467">
        <f t="shared" si="1"/>
        <v>0</v>
      </c>
      <c r="Q76" s="470"/>
      <c r="R76" s="469"/>
      <c r="S76" s="469"/>
      <c r="T76" s="477"/>
      <c r="U76" s="477"/>
      <c r="V76" s="480"/>
    </row>
    <row r="77" spans="1:22" ht="66" customHeight="1">
      <c r="A77" s="1114" t="s">
        <v>298</v>
      </c>
      <c r="B77" s="1145"/>
      <c r="C77" s="18"/>
      <c r="D77" s="475"/>
      <c r="E77" s="475"/>
      <c r="F77" s="469"/>
      <c r="G77" s="470"/>
      <c r="H77" s="469" t="s">
        <v>297</v>
      </c>
      <c r="I77" s="469" t="s">
        <v>297</v>
      </c>
      <c r="J77" s="469" t="s">
        <v>297</v>
      </c>
      <c r="K77" s="469"/>
      <c r="L77" s="470"/>
      <c r="M77" s="469" t="s">
        <v>297</v>
      </c>
      <c r="N77" s="469" t="s">
        <v>297</v>
      </c>
      <c r="O77" s="469" t="s">
        <v>297</v>
      </c>
      <c r="P77" s="467">
        <f t="shared" si="1"/>
        <v>14901.5</v>
      </c>
      <c r="Q77" s="470">
        <v>13438.2</v>
      </c>
      <c r="R77" s="469" t="s">
        <v>297</v>
      </c>
      <c r="S77" s="469" t="s">
        <v>297</v>
      </c>
      <c r="T77" s="477">
        <v>1463.3</v>
      </c>
      <c r="U77" s="477"/>
      <c r="V77" s="480"/>
    </row>
    <row r="78" spans="1:22" ht="39" customHeight="1">
      <c r="A78" s="1069" t="s">
        <v>293</v>
      </c>
      <c r="B78" s="1373"/>
      <c r="C78" s="15"/>
      <c r="D78" s="473"/>
      <c r="E78" s="473"/>
      <c r="F78" s="471">
        <v>-1399.7</v>
      </c>
      <c r="G78" s="472"/>
      <c r="H78" s="471">
        <v>-1399.7</v>
      </c>
      <c r="I78" s="477"/>
      <c r="J78" s="477"/>
      <c r="K78" s="477"/>
      <c r="L78" s="476"/>
      <c r="M78" s="477">
        <v>1245.8</v>
      </c>
      <c r="N78" s="477"/>
      <c r="O78" s="477"/>
      <c r="P78" s="467">
        <f t="shared" si="1"/>
        <v>1463.3</v>
      </c>
      <c r="Q78" s="476"/>
      <c r="R78" s="477"/>
      <c r="S78" s="477"/>
      <c r="T78" s="471">
        <v>1463.3</v>
      </c>
      <c r="U78" s="477"/>
      <c r="V78" s="480"/>
    </row>
    <row r="79" spans="1:22" ht="38.25" customHeight="1">
      <c r="A79" s="1114" t="s">
        <v>275</v>
      </c>
      <c r="B79" s="1115"/>
      <c r="C79" s="18"/>
      <c r="D79" s="475" t="s">
        <v>297</v>
      </c>
      <c r="E79" s="475">
        <v>75</v>
      </c>
      <c r="F79" s="477"/>
      <c r="G79" s="476" t="s">
        <v>297</v>
      </c>
      <c r="H79" s="477"/>
      <c r="I79" s="477"/>
      <c r="J79" s="477"/>
      <c r="K79" s="477">
        <v>1245.8</v>
      </c>
      <c r="L79" s="476" t="s">
        <v>297</v>
      </c>
      <c r="M79" s="477">
        <v>1245.8</v>
      </c>
      <c r="N79" s="477"/>
      <c r="O79" s="477"/>
      <c r="P79" s="477">
        <v>1463.3</v>
      </c>
      <c r="Q79" s="476" t="s">
        <v>297</v>
      </c>
      <c r="R79" s="477"/>
      <c r="S79" s="477"/>
      <c r="T79" s="477">
        <v>1463.3</v>
      </c>
      <c r="U79" s="477"/>
      <c r="V79" s="480"/>
    </row>
    <row r="80" spans="1:22" ht="27.75" customHeight="1">
      <c r="A80" s="1116" t="s">
        <v>276</v>
      </c>
      <c r="B80" s="1117"/>
      <c r="C80" s="50"/>
      <c r="D80" s="483" t="s">
        <v>297</v>
      </c>
      <c r="E80" s="483">
        <v>76</v>
      </c>
      <c r="F80" s="486">
        <v>1399.7</v>
      </c>
      <c r="G80" s="485" t="s">
        <v>297</v>
      </c>
      <c r="H80" s="486">
        <v>1399.7</v>
      </c>
      <c r="I80" s="486"/>
      <c r="J80" s="486"/>
      <c r="K80" s="486">
        <v>1245.8</v>
      </c>
      <c r="L80" s="485" t="s">
        <v>297</v>
      </c>
      <c r="M80" s="486"/>
      <c r="N80" s="486"/>
      <c r="O80" s="486"/>
      <c r="P80" s="486"/>
      <c r="Q80" s="485" t="s">
        <v>297</v>
      </c>
      <c r="R80" s="486"/>
      <c r="S80" s="486"/>
      <c r="T80" s="486"/>
      <c r="U80" s="486"/>
      <c r="V80" s="487"/>
    </row>
    <row r="81" spans="1:22" ht="70.5" customHeight="1">
      <c r="A81" s="1085" t="s">
        <v>160</v>
      </c>
      <c r="B81" s="1086"/>
      <c r="C81" s="20">
        <v>418</v>
      </c>
      <c r="D81" s="20">
        <v>16</v>
      </c>
      <c r="E81" s="20">
        <v>4</v>
      </c>
      <c r="F81" s="404"/>
      <c r="G81" s="352"/>
      <c r="H81" s="403"/>
      <c r="I81" s="403"/>
      <c r="J81" s="403"/>
      <c r="K81" s="403"/>
      <c r="L81" s="352"/>
      <c r="M81" s="403"/>
      <c r="N81" s="403"/>
      <c r="O81" s="403"/>
      <c r="P81" s="404"/>
      <c r="Q81" s="179"/>
      <c r="R81" s="405"/>
      <c r="S81" s="405"/>
      <c r="T81" s="405"/>
      <c r="U81" s="406"/>
      <c r="V81" s="407"/>
    </row>
    <row r="82" spans="1:22" ht="18.75">
      <c r="A82" s="991" t="s">
        <v>279</v>
      </c>
      <c r="B82" s="992"/>
      <c r="C82" s="20"/>
      <c r="D82" s="105"/>
      <c r="E82" s="105"/>
      <c r="F82" s="404"/>
      <c r="G82" s="352"/>
      <c r="H82" s="403"/>
      <c r="I82" s="403"/>
      <c r="J82" s="403"/>
      <c r="K82" s="408">
        <v>228.1</v>
      </c>
      <c r="L82" s="408">
        <v>228.1</v>
      </c>
      <c r="M82" s="403"/>
      <c r="N82" s="403"/>
      <c r="O82" s="403"/>
      <c r="P82" s="496">
        <v>24.5</v>
      </c>
      <c r="Q82" s="497">
        <v>24.5</v>
      </c>
      <c r="R82" s="498"/>
      <c r="S82" s="498"/>
      <c r="T82" s="498"/>
      <c r="U82" s="496">
        <v>220</v>
      </c>
      <c r="V82" s="499">
        <v>220</v>
      </c>
    </row>
    <row r="83" spans="1:22" ht="18.75">
      <c r="A83" s="991" t="s">
        <v>272</v>
      </c>
      <c r="B83" s="992"/>
      <c r="C83" s="20"/>
      <c r="D83" s="21"/>
      <c r="E83" s="21"/>
      <c r="F83" s="404"/>
      <c r="G83" s="352"/>
      <c r="H83" s="403"/>
      <c r="I83" s="403"/>
      <c r="J83" s="403"/>
      <c r="K83" s="408">
        <v>228.1</v>
      </c>
      <c r="L83" s="408">
        <v>228.1</v>
      </c>
      <c r="M83" s="403"/>
      <c r="N83" s="403"/>
      <c r="O83" s="403"/>
      <c r="P83" s="496">
        <v>24.5</v>
      </c>
      <c r="Q83" s="497">
        <v>24.5</v>
      </c>
      <c r="R83" s="498"/>
      <c r="S83" s="498"/>
      <c r="T83" s="498"/>
      <c r="U83" s="496">
        <v>220</v>
      </c>
      <c r="V83" s="499">
        <v>220</v>
      </c>
    </row>
    <row r="84" spans="1:22" ht="65.25" customHeight="1">
      <c r="A84" s="1114" t="s">
        <v>298</v>
      </c>
      <c r="B84" s="1145"/>
      <c r="C84" s="18"/>
      <c r="D84" s="18">
        <v>600</v>
      </c>
      <c r="E84" s="18"/>
      <c r="F84" s="404"/>
      <c r="G84" s="352"/>
      <c r="H84" s="403" t="s">
        <v>297</v>
      </c>
      <c r="I84" s="403" t="s">
        <v>297</v>
      </c>
      <c r="J84" s="403" t="s">
        <v>297</v>
      </c>
      <c r="K84" s="403">
        <v>228.1</v>
      </c>
      <c r="L84" s="352">
        <v>228.1</v>
      </c>
      <c r="M84" s="403" t="s">
        <v>297</v>
      </c>
      <c r="N84" s="403" t="s">
        <v>297</v>
      </c>
      <c r="O84" s="403" t="s">
        <v>297</v>
      </c>
      <c r="P84" s="500">
        <v>24.5</v>
      </c>
      <c r="Q84" s="501">
        <v>24.5</v>
      </c>
      <c r="R84" s="498" t="s">
        <v>297</v>
      </c>
      <c r="S84" s="498" t="s">
        <v>297</v>
      </c>
      <c r="T84" s="498" t="s">
        <v>297</v>
      </c>
      <c r="U84" s="500">
        <v>220</v>
      </c>
      <c r="V84" s="502">
        <v>220</v>
      </c>
    </row>
    <row r="85" spans="1:22" ht="30.75" customHeight="1">
      <c r="A85" s="1112" t="s">
        <v>293</v>
      </c>
      <c r="B85" s="1113"/>
      <c r="C85" s="15"/>
      <c r="D85" s="14"/>
      <c r="E85" s="14"/>
      <c r="F85" s="404"/>
      <c r="G85" s="352"/>
      <c r="H85" s="403"/>
      <c r="I85" s="403"/>
      <c r="J85" s="403"/>
      <c r="K85" s="403"/>
      <c r="L85" s="352"/>
      <c r="M85" s="403"/>
      <c r="N85" s="403"/>
      <c r="O85" s="403"/>
      <c r="P85" s="404"/>
      <c r="Q85" s="179"/>
      <c r="R85" s="405"/>
      <c r="S85" s="405"/>
      <c r="T85" s="405"/>
      <c r="U85" s="406"/>
      <c r="V85" s="407"/>
    </row>
    <row r="86" spans="1:22" ht="37.5" customHeight="1">
      <c r="A86" s="1120" t="s">
        <v>290</v>
      </c>
      <c r="B86" s="1121"/>
      <c r="C86" s="24"/>
      <c r="D86" s="24"/>
      <c r="E86" s="28"/>
      <c r="F86" s="404"/>
      <c r="G86" s="352"/>
      <c r="H86" s="403"/>
      <c r="I86" s="403"/>
      <c r="J86" s="403"/>
      <c r="K86" s="403"/>
      <c r="L86" s="352"/>
      <c r="M86" s="403"/>
      <c r="N86" s="403"/>
      <c r="O86" s="403"/>
      <c r="P86" s="404"/>
      <c r="Q86" s="179"/>
      <c r="R86" s="405"/>
      <c r="S86" s="405"/>
      <c r="T86" s="405"/>
      <c r="U86" s="406"/>
      <c r="V86" s="407"/>
    </row>
    <row r="87" spans="1:22" ht="35.25" customHeight="1">
      <c r="A87" s="1114" t="s">
        <v>275</v>
      </c>
      <c r="B87" s="1115"/>
      <c r="C87" s="18" t="s">
        <v>297</v>
      </c>
      <c r="D87" s="18" t="s">
        <v>297</v>
      </c>
      <c r="E87" s="18">
        <v>75</v>
      </c>
      <c r="F87" s="226"/>
      <c r="G87" s="203" t="s">
        <v>297</v>
      </c>
      <c r="H87" s="25"/>
      <c r="I87" s="25"/>
      <c r="J87" s="25"/>
      <c r="K87" s="25"/>
      <c r="L87" s="203" t="s">
        <v>297</v>
      </c>
      <c r="M87" s="25"/>
      <c r="N87" s="25"/>
      <c r="O87" s="25"/>
      <c r="P87" s="226"/>
      <c r="Q87" s="18" t="s">
        <v>297</v>
      </c>
      <c r="R87" s="24"/>
      <c r="S87" s="24"/>
      <c r="T87" s="24"/>
      <c r="U87" s="100"/>
      <c r="V87" s="398"/>
    </row>
    <row r="88" spans="1:22" ht="29.25" customHeight="1">
      <c r="A88" s="1114" t="s">
        <v>276</v>
      </c>
      <c r="B88" s="1115"/>
      <c r="C88" s="50" t="s">
        <v>297</v>
      </c>
      <c r="D88" s="50" t="s">
        <v>297</v>
      </c>
      <c r="E88" s="50">
        <v>76</v>
      </c>
      <c r="F88" s="230"/>
      <c r="G88" s="206" t="s">
        <v>297</v>
      </c>
      <c r="H88" s="39"/>
      <c r="I88" s="39"/>
      <c r="J88" s="39"/>
      <c r="K88" s="39"/>
      <c r="L88" s="206" t="s">
        <v>297</v>
      </c>
      <c r="M88" s="39"/>
      <c r="N88" s="39"/>
      <c r="O88" s="39"/>
      <c r="P88" s="230"/>
      <c r="Q88" s="50" t="s">
        <v>297</v>
      </c>
      <c r="R88" s="36"/>
      <c r="S88" s="36"/>
      <c r="T88" s="36"/>
      <c r="U88" s="399"/>
      <c r="V88" s="400"/>
    </row>
    <row r="89" spans="1:22" ht="24" customHeight="1">
      <c r="A89" s="1370" t="s">
        <v>274</v>
      </c>
      <c r="B89" s="1370"/>
      <c r="C89" s="1"/>
      <c r="D89" s="1"/>
      <c r="E89" s="1"/>
      <c r="F89" s="1"/>
      <c r="G89" s="1"/>
      <c r="H89" s="1"/>
      <c r="I89" s="1"/>
      <c r="J89" s="1"/>
      <c r="K89" s="1"/>
      <c r="L89" s="1"/>
      <c r="M89" s="1"/>
      <c r="N89" s="1"/>
      <c r="O89" s="1"/>
      <c r="P89" s="1"/>
      <c r="Q89" s="1"/>
      <c r="R89" s="1"/>
      <c r="S89" s="1"/>
      <c r="T89" s="1"/>
      <c r="U89" s="1"/>
      <c r="V89" s="30" t="s">
        <v>256</v>
      </c>
    </row>
    <row r="90" spans="1:22" ht="23.25" customHeight="1">
      <c r="A90" s="1132" t="s">
        <v>254</v>
      </c>
      <c r="B90" s="1312"/>
      <c r="C90" s="1132" t="s">
        <v>255</v>
      </c>
      <c r="D90" s="1142"/>
      <c r="E90" s="1142"/>
      <c r="F90" s="1132" t="s">
        <v>20</v>
      </c>
      <c r="G90" s="1132"/>
      <c r="H90" s="1132"/>
      <c r="I90" s="1132"/>
      <c r="J90" s="1132"/>
      <c r="K90" s="1132" t="s">
        <v>552</v>
      </c>
      <c r="L90" s="1132"/>
      <c r="M90" s="1132"/>
      <c r="N90" s="1132"/>
      <c r="O90" s="1132"/>
      <c r="P90" s="1132" t="s">
        <v>553</v>
      </c>
      <c r="Q90" s="1132"/>
      <c r="R90" s="1132"/>
      <c r="S90" s="1132"/>
      <c r="T90" s="1132"/>
      <c r="U90" s="7" t="s">
        <v>265</v>
      </c>
      <c r="V90" s="7" t="s">
        <v>300</v>
      </c>
    </row>
    <row r="91" spans="1:22" ht="39" customHeight="1">
      <c r="A91" s="1312"/>
      <c r="B91" s="1312"/>
      <c r="C91" s="61" t="s">
        <v>257</v>
      </c>
      <c r="D91" s="61" t="s">
        <v>258</v>
      </c>
      <c r="E91" s="61" t="s">
        <v>259</v>
      </c>
      <c r="F91" s="61" t="s">
        <v>253</v>
      </c>
      <c r="G91" s="61" t="s">
        <v>260</v>
      </c>
      <c r="H91" s="61" t="s">
        <v>261</v>
      </c>
      <c r="I91" s="61" t="s">
        <v>262</v>
      </c>
      <c r="J91" s="61" t="s">
        <v>263</v>
      </c>
      <c r="K91" s="61" t="s">
        <v>253</v>
      </c>
      <c r="L91" s="61" t="s">
        <v>260</v>
      </c>
      <c r="M91" s="61" t="s">
        <v>261</v>
      </c>
      <c r="N91" s="61" t="s">
        <v>262</v>
      </c>
      <c r="O91" s="61" t="s">
        <v>263</v>
      </c>
      <c r="P91" s="61" t="s">
        <v>253</v>
      </c>
      <c r="Q91" s="61" t="s">
        <v>260</v>
      </c>
      <c r="R91" s="61" t="s">
        <v>261</v>
      </c>
      <c r="S91" s="61" t="s">
        <v>262</v>
      </c>
      <c r="T91" s="61" t="s">
        <v>263</v>
      </c>
      <c r="U91" s="61" t="s">
        <v>253</v>
      </c>
      <c r="V91" s="61" t="s">
        <v>253</v>
      </c>
    </row>
    <row r="92" spans="1:22" ht="38.25" customHeight="1">
      <c r="A92" s="1367">
        <v>1</v>
      </c>
      <c r="B92" s="1368"/>
      <c r="C92" s="53">
        <v>2</v>
      </c>
      <c r="D92" s="53">
        <v>3</v>
      </c>
      <c r="E92" s="53">
        <v>4</v>
      </c>
      <c r="F92" s="53">
        <v>5</v>
      </c>
      <c r="G92" s="53">
        <v>6</v>
      </c>
      <c r="H92" s="53">
        <v>7</v>
      </c>
      <c r="I92" s="53">
        <v>8</v>
      </c>
      <c r="J92" s="53">
        <v>9</v>
      </c>
      <c r="K92" s="53">
        <v>10</v>
      </c>
      <c r="L92" s="53">
        <v>11</v>
      </c>
      <c r="M92" s="53">
        <v>12</v>
      </c>
      <c r="N92" s="53">
        <v>13</v>
      </c>
      <c r="O92" s="53">
        <v>14</v>
      </c>
      <c r="P92" s="53">
        <v>15</v>
      </c>
      <c r="Q92" s="53">
        <v>16</v>
      </c>
      <c r="R92" s="53">
        <v>17</v>
      </c>
      <c r="S92" s="53">
        <v>18</v>
      </c>
      <c r="T92" s="53">
        <v>19</v>
      </c>
      <c r="U92" s="53">
        <v>20</v>
      </c>
      <c r="V92" s="53">
        <v>21</v>
      </c>
    </row>
    <row r="93" spans="1:22" ht="33.75" customHeight="1">
      <c r="A93" s="1369" t="s">
        <v>82</v>
      </c>
      <c r="B93" s="1369"/>
      <c r="C93" s="881" t="s">
        <v>294</v>
      </c>
      <c r="D93" s="882" t="s">
        <v>294</v>
      </c>
      <c r="E93" s="882" t="s">
        <v>297</v>
      </c>
      <c r="F93" s="883">
        <f>F111+F114+F94+F106+F110+F117</f>
        <v>203925.5</v>
      </c>
      <c r="G93" s="883">
        <f t="shared" ref="G93:V93" si="2">G111+G114+G94+G106+G110+G117</f>
        <v>192555.2</v>
      </c>
      <c r="H93" s="883">
        <f t="shared" si="2"/>
        <v>5274.4000000000005</v>
      </c>
      <c r="I93" s="883"/>
      <c r="J93" s="883">
        <f t="shared" si="2"/>
        <v>6095.9</v>
      </c>
      <c r="K93" s="883">
        <f t="shared" si="2"/>
        <v>198268.30000000002</v>
      </c>
      <c r="L93" s="883">
        <f t="shared" si="2"/>
        <v>173264.30000000002</v>
      </c>
      <c r="M93" s="883">
        <f t="shared" si="2"/>
        <v>21575.200000000001</v>
      </c>
      <c r="N93" s="883"/>
      <c r="O93" s="883">
        <f t="shared" si="2"/>
        <v>3428.8</v>
      </c>
      <c r="P93" s="883">
        <v>220505.5</v>
      </c>
      <c r="Q93" s="883">
        <v>191957.3</v>
      </c>
      <c r="R93" s="883"/>
      <c r="S93" s="883"/>
      <c r="T93" s="883">
        <v>28548.2</v>
      </c>
      <c r="U93" s="883">
        <f t="shared" si="2"/>
        <v>91195.1</v>
      </c>
      <c r="V93" s="884">
        <f t="shared" si="2"/>
        <v>90220</v>
      </c>
    </row>
    <row r="94" spans="1:22" ht="39.75" customHeight="1">
      <c r="A94" s="1136" t="s">
        <v>29</v>
      </c>
      <c r="B94" s="1136"/>
      <c r="C94" s="885"/>
      <c r="D94" s="886">
        <v>113</v>
      </c>
      <c r="E94" s="882"/>
      <c r="F94" s="887">
        <v>370</v>
      </c>
      <c r="G94" s="888"/>
      <c r="H94" s="887">
        <v>370</v>
      </c>
      <c r="I94" s="887"/>
      <c r="J94" s="887"/>
      <c r="K94" s="887">
        <v>1341.2</v>
      </c>
      <c r="L94" s="887">
        <v>180.9</v>
      </c>
      <c r="M94" s="883">
        <v>1160.3</v>
      </c>
      <c r="N94" s="883"/>
      <c r="O94" s="883"/>
      <c r="P94" s="887">
        <v>13062.7</v>
      </c>
      <c r="Q94" s="887">
        <v>13062.7</v>
      </c>
      <c r="R94" s="887"/>
      <c r="S94" s="887"/>
      <c r="T94" s="887"/>
      <c r="U94" s="887">
        <v>220</v>
      </c>
      <c r="V94" s="887">
        <v>220</v>
      </c>
    </row>
    <row r="95" spans="1:22" ht="54.75" customHeight="1">
      <c r="A95" s="1353" t="s">
        <v>30</v>
      </c>
      <c r="B95" s="1353"/>
      <c r="C95" s="885"/>
      <c r="D95" s="882">
        <v>113</v>
      </c>
      <c r="E95" s="882">
        <v>3</v>
      </c>
      <c r="F95" s="888">
        <v>10.199999999999999</v>
      </c>
      <c r="G95" s="888"/>
      <c r="H95" s="888">
        <v>10.199999999999999</v>
      </c>
      <c r="I95" s="887"/>
      <c r="J95" s="887"/>
      <c r="K95" s="888">
        <v>142.9</v>
      </c>
      <c r="L95" s="887"/>
      <c r="M95" s="889">
        <v>142.9</v>
      </c>
      <c r="N95" s="883"/>
      <c r="O95" s="883"/>
      <c r="P95" s="889">
        <v>152.1</v>
      </c>
      <c r="Q95" s="889">
        <v>152.1</v>
      </c>
      <c r="R95" s="883"/>
      <c r="S95" s="883"/>
      <c r="T95" s="883"/>
      <c r="U95" s="883"/>
      <c r="V95" s="883"/>
    </row>
    <row r="96" spans="1:22" ht="36.75" customHeight="1">
      <c r="A96" s="1353" t="s">
        <v>53</v>
      </c>
      <c r="B96" s="1353"/>
      <c r="C96" s="885"/>
      <c r="D96" s="882">
        <v>113</v>
      </c>
      <c r="E96" s="882">
        <v>11</v>
      </c>
      <c r="F96" s="888">
        <v>1.6</v>
      </c>
      <c r="G96" s="888"/>
      <c r="H96" s="888">
        <v>1.6</v>
      </c>
      <c r="I96" s="887"/>
      <c r="J96" s="887"/>
      <c r="K96" s="888">
        <v>6.1</v>
      </c>
      <c r="L96" s="887"/>
      <c r="M96" s="889">
        <v>6.1</v>
      </c>
      <c r="N96" s="883"/>
      <c r="O96" s="883"/>
      <c r="P96" s="889">
        <v>1.7</v>
      </c>
      <c r="Q96" s="889">
        <v>1.7</v>
      </c>
      <c r="R96" s="883"/>
      <c r="S96" s="883"/>
      <c r="T96" s="883"/>
      <c r="U96" s="883"/>
      <c r="V96" s="883"/>
    </row>
    <row r="97" spans="1:22" ht="36.75" customHeight="1">
      <c r="A97" s="1353" t="s">
        <v>614</v>
      </c>
      <c r="B97" s="1357"/>
      <c r="C97" s="885"/>
      <c r="D97" s="882">
        <v>113</v>
      </c>
      <c r="E97" s="882">
        <v>12</v>
      </c>
      <c r="F97" s="888"/>
      <c r="G97" s="888"/>
      <c r="H97" s="888"/>
      <c r="I97" s="887"/>
      <c r="J97" s="887"/>
      <c r="K97" s="887"/>
      <c r="L97" s="887"/>
      <c r="M97" s="889"/>
      <c r="N97" s="883"/>
      <c r="O97" s="883"/>
      <c r="P97" s="889">
        <v>6162.8</v>
      </c>
      <c r="Q97" s="889">
        <v>6162.8</v>
      </c>
      <c r="R97" s="883"/>
      <c r="S97" s="883"/>
      <c r="T97" s="883"/>
      <c r="U97" s="883"/>
      <c r="V97" s="883"/>
    </row>
    <row r="98" spans="1:22" ht="24" customHeight="1">
      <c r="A98" s="1353" t="s">
        <v>34</v>
      </c>
      <c r="B98" s="1353"/>
      <c r="C98" s="885"/>
      <c r="D98" s="882">
        <v>113</v>
      </c>
      <c r="E98" s="882">
        <v>13</v>
      </c>
      <c r="F98" s="888">
        <v>3.3</v>
      </c>
      <c r="G98" s="888"/>
      <c r="H98" s="888">
        <v>3.3</v>
      </c>
      <c r="I98" s="887"/>
      <c r="J98" s="887"/>
      <c r="K98" s="887"/>
      <c r="L98" s="887"/>
      <c r="M98" s="889"/>
      <c r="N98" s="883"/>
      <c r="O98" s="883"/>
      <c r="P98" s="889">
        <v>23.2</v>
      </c>
      <c r="Q98" s="889">
        <v>23.2</v>
      </c>
      <c r="R98" s="883"/>
      <c r="S98" s="883"/>
      <c r="T98" s="883"/>
      <c r="U98" s="883"/>
      <c r="V98" s="883"/>
    </row>
    <row r="99" spans="1:22" ht="36" customHeight="1">
      <c r="A99" s="1353" t="s">
        <v>613</v>
      </c>
      <c r="B99" s="1357"/>
      <c r="C99" s="885"/>
      <c r="D99" s="882">
        <v>113</v>
      </c>
      <c r="E99" s="882">
        <v>17</v>
      </c>
      <c r="F99" s="888"/>
      <c r="G99" s="888"/>
      <c r="H99" s="888"/>
      <c r="I99" s="887"/>
      <c r="J99" s="887"/>
      <c r="K99" s="887"/>
      <c r="L99" s="887"/>
      <c r="M99" s="889"/>
      <c r="N99" s="883"/>
      <c r="O99" s="883"/>
      <c r="P99" s="889">
        <v>118.8</v>
      </c>
      <c r="Q99" s="889">
        <v>118.8</v>
      </c>
      <c r="R99" s="883"/>
      <c r="S99" s="883"/>
      <c r="T99" s="883"/>
      <c r="U99" s="883"/>
      <c r="V99" s="883"/>
    </row>
    <row r="100" spans="1:22" ht="24" customHeight="1">
      <c r="A100" s="1353" t="s">
        <v>587</v>
      </c>
      <c r="B100" s="1357"/>
      <c r="C100" s="885"/>
      <c r="D100" s="882">
        <v>113</v>
      </c>
      <c r="E100" s="882">
        <v>19</v>
      </c>
      <c r="F100" s="888"/>
      <c r="G100" s="888"/>
      <c r="H100" s="888"/>
      <c r="I100" s="887"/>
      <c r="J100" s="887"/>
      <c r="K100" s="887"/>
      <c r="L100" s="887"/>
      <c r="M100" s="889"/>
      <c r="N100" s="883"/>
      <c r="O100" s="883"/>
      <c r="P100" s="889">
        <v>28.8</v>
      </c>
      <c r="Q100" s="889">
        <v>28.8</v>
      </c>
      <c r="R100" s="883"/>
      <c r="S100" s="883"/>
      <c r="T100" s="883"/>
      <c r="U100" s="883"/>
      <c r="V100" s="883"/>
    </row>
    <row r="101" spans="1:22" ht="18.75" customHeight="1">
      <c r="A101" s="1353" t="s">
        <v>38</v>
      </c>
      <c r="B101" s="1353"/>
      <c r="C101" s="885"/>
      <c r="D101" s="882">
        <v>113</v>
      </c>
      <c r="E101" s="882">
        <v>22</v>
      </c>
      <c r="F101" s="888">
        <v>39.9</v>
      </c>
      <c r="G101" s="888"/>
      <c r="H101" s="888">
        <v>39.9</v>
      </c>
      <c r="I101" s="887"/>
      <c r="J101" s="887"/>
      <c r="K101" s="887"/>
      <c r="L101" s="887"/>
      <c r="M101" s="889"/>
      <c r="N101" s="883"/>
      <c r="O101" s="883"/>
      <c r="P101" s="889">
        <v>174</v>
      </c>
      <c r="Q101" s="889">
        <v>174</v>
      </c>
      <c r="R101" s="883"/>
      <c r="S101" s="883"/>
      <c r="T101" s="883"/>
      <c r="U101" s="883"/>
      <c r="V101" s="883"/>
    </row>
    <row r="102" spans="1:22" ht="31.5" customHeight="1">
      <c r="A102" s="1353" t="s">
        <v>615</v>
      </c>
      <c r="B102" s="1357"/>
      <c r="C102" s="885"/>
      <c r="D102" s="882">
        <v>113</v>
      </c>
      <c r="E102" s="882">
        <v>24</v>
      </c>
      <c r="F102" s="888"/>
      <c r="G102" s="888"/>
      <c r="H102" s="888"/>
      <c r="I102" s="887"/>
      <c r="J102" s="887"/>
      <c r="K102" s="887"/>
      <c r="L102" s="887"/>
      <c r="M102" s="889"/>
      <c r="N102" s="883"/>
      <c r="O102" s="883"/>
      <c r="P102" s="889">
        <v>403.8</v>
      </c>
      <c r="Q102" s="889">
        <v>403.8</v>
      </c>
      <c r="R102" s="883"/>
      <c r="S102" s="883"/>
      <c r="T102" s="883"/>
      <c r="U102" s="883"/>
      <c r="V102" s="883"/>
    </row>
    <row r="103" spans="1:22" ht="31.5" customHeight="1">
      <c r="A103" s="1355" t="s">
        <v>199</v>
      </c>
      <c r="B103" s="1356"/>
      <c r="C103" s="885"/>
      <c r="D103" s="882">
        <v>113</v>
      </c>
      <c r="E103" s="882">
        <v>29</v>
      </c>
      <c r="F103" s="888"/>
      <c r="G103" s="888"/>
      <c r="H103" s="888"/>
      <c r="I103" s="887"/>
      <c r="J103" s="887"/>
      <c r="K103" s="887"/>
      <c r="L103" s="887"/>
      <c r="M103" s="889"/>
      <c r="N103" s="883"/>
      <c r="O103" s="883"/>
      <c r="P103" s="889">
        <v>4.0999999999999996</v>
      </c>
      <c r="Q103" s="889">
        <v>4.0999999999999996</v>
      </c>
      <c r="R103" s="883"/>
      <c r="S103" s="883"/>
      <c r="T103" s="883"/>
      <c r="U103" s="883"/>
      <c r="V103" s="883"/>
    </row>
    <row r="104" spans="1:22" ht="38.25" customHeight="1">
      <c r="A104" s="1353" t="s">
        <v>40</v>
      </c>
      <c r="B104" s="1353"/>
      <c r="C104" s="885"/>
      <c r="D104" s="882">
        <v>113</v>
      </c>
      <c r="E104" s="882">
        <v>30</v>
      </c>
      <c r="F104" s="888">
        <v>1</v>
      </c>
      <c r="G104" s="888"/>
      <c r="H104" s="888">
        <v>1</v>
      </c>
      <c r="I104" s="887"/>
      <c r="J104" s="887"/>
      <c r="K104" s="888">
        <v>172.4</v>
      </c>
      <c r="L104" s="888">
        <v>170</v>
      </c>
      <c r="M104" s="889">
        <v>2.4</v>
      </c>
      <c r="N104" s="883"/>
      <c r="O104" s="883"/>
      <c r="P104" s="889">
        <v>2382</v>
      </c>
      <c r="Q104" s="889">
        <v>2382</v>
      </c>
      <c r="R104" s="883"/>
      <c r="S104" s="883"/>
      <c r="T104" s="883"/>
      <c r="U104" s="883"/>
      <c r="V104" s="883"/>
    </row>
    <row r="105" spans="1:22" ht="36.75" customHeight="1">
      <c r="A105" s="1353" t="s">
        <v>41</v>
      </c>
      <c r="B105" s="1353"/>
      <c r="C105" s="885"/>
      <c r="D105" s="882">
        <v>113</v>
      </c>
      <c r="E105" s="882">
        <v>45</v>
      </c>
      <c r="F105" s="888">
        <v>314</v>
      </c>
      <c r="G105" s="888"/>
      <c r="H105" s="888">
        <v>314</v>
      </c>
      <c r="I105" s="887"/>
      <c r="J105" s="887"/>
      <c r="K105" s="888">
        <v>1019.8</v>
      </c>
      <c r="L105" s="888">
        <v>10.9</v>
      </c>
      <c r="M105" s="889">
        <v>1008.9</v>
      </c>
      <c r="N105" s="883"/>
      <c r="O105" s="883"/>
      <c r="P105" s="888">
        <v>3611.4</v>
      </c>
      <c r="Q105" s="888">
        <v>3611.4</v>
      </c>
      <c r="R105" s="888"/>
      <c r="S105" s="888"/>
      <c r="T105" s="888"/>
      <c r="U105" s="888">
        <v>220</v>
      </c>
      <c r="V105" s="888">
        <v>220</v>
      </c>
    </row>
    <row r="106" spans="1:22" ht="36.75" customHeight="1">
      <c r="A106" s="1136" t="s">
        <v>42</v>
      </c>
      <c r="B106" s="1136"/>
      <c r="C106" s="885"/>
      <c r="D106" s="886">
        <v>114</v>
      </c>
      <c r="E106" s="882"/>
      <c r="F106" s="887">
        <v>3.7</v>
      </c>
      <c r="G106" s="888"/>
      <c r="H106" s="887">
        <v>3.7</v>
      </c>
      <c r="I106" s="887"/>
      <c r="J106" s="887"/>
      <c r="K106" s="887"/>
      <c r="L106" s="887"/>
      <c r="M106" s="883"/>
      <c r="N106" s="883"/>
      <c r="O106" s="883"/>
      <c r="P106" s="883"/>
      <c r="Q106" s="883"/>
      <c r="R106" s="883"/>
      <c r="S106" s="883"/>
      <c r="T106" s="883"/>
      <c r="U106" s="883"/>
      <c r="V106" s="883"/>
    </row>
    <row r="107" spans="1:22" ht="37.5" customHeight="1">
      <c r="A107" s="1353" t="s">
        <v>43</v>
      </c>
      <c r="B107" s="1353"/>
      <c r="C107" s="885"/>
      <c r="D107" s="882">
        <v>114</v>
      </c>
      <c r="E107" s="882">
        <v>1</v>
      </c>
      <c r="F107" s="888">
        <v>3.7</v>
      </c>
      <c r="G107" s="888"/>
      <c r="H107" s="888">
        <v>3.7</v>
      </c>
      <c r="I107" s="887"/>
      <c r="J107" s="887"/>
      <c r="K107" s="887"/>
      <c r="L107" s="887"/>
      <c r="M107" s="883"/>
      <c r="N107" s="883"/>
      <c r="O107" s="883"/>
      <c r="P107" s="883"/>
      <c r="Q107" s="883"/>
      <c r="R107" s="883"/>
      <c r="S107" s="883"/>
      <c r="T107" s="883"/>
      <c r="U107" s="883"/>
      <c r="V107" s="883"/>
    </row>
    <row r="108" spans="1:22" ht="30.6" customHeight="1">
      <c r="A108" s="1361" t="s">
        <v>642</v>
      </c>
      <c r="B108" s="1362"/>
      <c r="C108" s="881"/>
      <c r="D108" s="886">
        <v>136</v>
      </c>
      <c r="E108" s="882"/>
      <c r="F108" s="888"/>
      <c r="G108" s="888"/>
      <c r="H108" s="888"/>
      <c r="I108" s="888"/>
      <c r="J108" s="888"/>
      <c r="K108" s="888"/>
      <c r="L108" s="888"/>
      <c r="M108" s="888"/>
      <c r="N108" s="888"/>
      <c r="O108" s="888"/>
      <c r="P108" s="887">
        <v>4950.6000000000004</v>
      </c>
      <c r="Q108" s="887">
        <v>4950.6000000000004</v>
      </c>
      <c r="R108" s="883"/>
      <c r="S108" s="883"/>
      <c r="T108" s="883"/>
      <c r="U108" s="883"/>
      <c r="V108" s="883"/>
    </row>
    <row r="109" spans="1:22" ht="37.5" customHeight="1">
      <c r="A109" s="1363" t="s">
        <v>643</v>
      </c>
      <c r="B109" s="1364"/>
      <c r="C109" s="899"/>
      <c r="D109" s="882">
        <v>136</v>
      </c>
      <c r="E109" s="882">
        <v>1</v>
      </c>
      <c r="F109" s="888"/>
      <c r="G109" s="888"/>
      <c r="H109" s="888"/>
      <c r="I109" s="888"/>
      <c r="J109" s="888"/>
      <c r="K109" s="888"/>
      <c r="L109" s="888"/>
      <c r="M109" s="888"/>
      <c r="N109" s="888"/>
      <c r="O109" s="888"/>
      <c r="P109" s="888">
        <v>4950.6000000000004</v>
      </c>
      <c r="Q109" s="888">
        <v>4950.6000000000004</v>
      </c>
      <c r="R109" s="883"/>
      <c r="S109" s="883"/>
      <c r="T109" s="883"/>
      <c r="U109" s="883"/>
      <c r="V109" s="883"/>
    </row>
    <row r="110" spans="1:22" ht="33" customHeight="1">
      <c r="A110" s="1136" t="s">
        <v>51</v>
      </c>
      <c r="B110" s="1136"/>
      <c r="C110" s="885"/>
      <c r="D110" s="886">
        <v>242</v>
      </c>
      <c r="E110" s="882"/>
      <c r="F110" s="887">
        <v>1124.3</v>
      </c>
      <c r="G110" s="888"/>
      <c r="H110" s="887">
        <v>1124.3</v>
      </c>
      <c r="I110" s="887"/>
      <c r="J110" s="887"/>
      <c r="K110" s="887">
        <v>116.1</v>
      </c>
      <c r="L110" s="887">
        <v>47.2</v>
      </c>
      <c r="M110" s="883">
        <v>68.900000000000006</v>
      </c>
      <c r="N110" s="883"/>
      <c r="O110" s="883"/>
      <c r="P110" s="883">
        <v>400</v>
      </c>
      <c r="Q110" s="883">
        <v>400</v>
      </c>
      <c r="R110" s="883"/>
      <c r="S110" s="883"/>
      <c r="T110" s="883"/>
      <c r="U110" s="883"/>
      <c r="V110" s="883"/>
    </row>
    <row r="111" spans="1:22" ht="42.75" customHeight="1">
      <c r="A111" s="1354" t="s">
        <v>220</v>
      </c>
      <c r="B111" s="1354"/>
      <c r="C111" s="881"/>
      <c r="D111" s="886">
        <v>271</v>
      </c>
      <c r="E111" s="882" t="s">
        <v>297</v>
      </c>
      <c r="F111" s="887">
        <v>197147.5</v>
      </c>
      <c r="G111" s="887">
        <v>192466.7</v>
      </c>
      <c r="H111" s="887">
        <v>4680.8</v>
      </c>
      <c r="I111" s="887"/>
      <c r="J111" s="887"/>
      <c r="K111" s="887">
        <v>193026</v>
      </c>
      <c r="L111" s="887">
        <v>172680</v>
      </c>
      <c r="M111" s="887">
        <v>20346</v>
      </c>
      <c r="N111" s="887"/>
      <c r="O111" s="887"/>
      <c r="P111" s="883">
        <v>172680</v>
      </c>
      <c r="Q111" s="883">
        <v>172680</v>
      </c>
      <c r="R111" s="883"/>
      <c r="S111" s="883"/>
      <c r="T111" s="883"/>
      <c r="U111" s="883">
        <v>90000</v>
      </c>
      <c r="V111" s="883">
        <v>90000</v>
      </c>
    </row>
    <row r="112" spans="1:22" ht="39.75" customHeight="1">
      <c r="A112" s="1353" t="s">
        <v>221</v>
      </c>
      <c r="B112" s="1353"/>
      <c r="C112" s="881"/>
      <c r="D112" s="882">
        <v>271</v>
      </c>
      <c r="E112" s="882">
        <v>15</v>
      </c>
      <c r="F112" s="888">
        <v>192466.7</v>
      </c>
      <c r="G112" s="888">
        <v>192466.7</v>
      </c>
      <c r="H112" s="888"/>
      <c r="I112" s="888"/>
      <c r="J112" s="888"/>
      <c r="K112" s="888">
        <v>172680</v>
      </c>
      <c r="L112" s="888">
        <v>172680</v>
      </c>
      <c r="M112" s="888"/>
      <c r="N112" s="888"/>
      <c r="O112" s="888"/>
      <c r="P112" s="888">
        <v>172680</v>
      </c>
      <c r="Q112" s="888">
        <v>172680</v>
      </c>
      <c r="R112" s="887"/>
      <c r="S112" s="887"/>
      <c r="T112" s="887"/>
      <c r="U112" s="888">
        <v>90000</v>
      </c>
      <c r="V112" s="888">
        <v>90000</v>
      </c>
    </row>
    <row r="113" spans="1:22" ht="57.75" customHeight="1">
      <c r="A113" s="1353" t="s">
        <v>222</v>
      </c>
      <c r="B113" s="1353"/>
      <c r="C113" s="881"/>
      <c r="D113" s="882">
        <v>271</v>
      </c>
      <c r="E113" s="882">
        <v>19</v>
      </c>
      <c r="F113" s="888">
        <v>4680.8</v>
      </c>
      <c r="G113" s="888"/>
      <c r="H113" s="888">
        <v>4680.8</v>
      </c>
      <c r="I113" s="888"/>
      <c r="J113" s="888"/>
      <c r="K113" s="888">
        <v>20346</v>
      </c>
      <c r="L113" s="888"/>
      <c r="M113" s="888">
        <v>20346</v>
      </c>
      <c r="N113" s="888"/>
      <c r="O113" s="888"/>
      <c r="P113" s="888"/>
      <c r="Q113" s="888"/>
      <c r="R113" s="887"/>
      <c r="S113" s="887"/>
      <c r="T113" s="887"/>
      <c r="U113" s="888"/>
      <c r="V113" s="888"/>
    </row>
    <row r="114" spans="1:22" ht="72" customHeight="1">
      <c r="A114" s="1136" t="s">
        <v>74</v>
      </c>
      <c r="B114" s="1136"/>
      <c r="C114" s="881"/>
      <c r="D114" s="886">
        <v>291</v>
      </c>
      <c r="E114" s="882"/>
      <c r="F114" s="883">
        <v>6184.4</v>
      </c>
      <c r="G114" s="883">
        <v>88.5</v>
      </c>
      <c r="H114" s="887"/>
      <c r="I114" s="887"/>
      <c r="J114" s="883">
        <v>6095.9</v>
      </c>
      <c r="K114" s="887">
        <v>3785</v>
      </c>
      <c r="L114" s="887">
        <v>356.2</v>
      </c>
      <c r="M114" s="887"/>
      <c r="N114" s="887"/>
      <c r="O114" s="883">
        <v>3428.8</v>
      </c>
      <c r="P114" s="883">
        <v>29412.2</v>
      </c>
      <c r="Q114" s="883">
        <v>864</v>
      </c>
      <c r="R114" s="883"/>
      <c r="S114" s="883"/>
      <c r="T114" s="883">
        <v>28548.2</v>
      </c>
      <c r="U114" s="883">
        <v>975.1</v>
      </c>
      <c r="V114" s="883"/>
    </row>
    <row r="115" spans="1:22" ht="42.75" customHeight="1">
      <c r="A115" s="1353" t="s">
        <v>223</v>
      </c>
      <c r="B115" s="1353"/>
      <c r="C115" s="881"/>
      <c r="D115" s="882">
        <v>291</v>
      </c>
      <c r="E115" s="882">
        <v>1</v>
      </c>
      <c r="F115" s="888">
        <v>88.5</v>
      </c>
      <c r="G115" s="888">
        <v>88.5</v>
      </c>
      <c r="H115" s="888"/>
      <c r="I115" s="888"/>
      <c r="J115" s="888"/>
      <c r="K115" s="888">
        <v>356.2</v>
      </c>
      <c r="L115" s="888">
        <v>356.2</v>
      </c>
      <c r="M115" s="888"/>
      <c r="N115" s="888"/>
      <c r="O115" s="888"/>
      <c r="P115" s="888">
        <v>864</v>
      </c>
      <c r="Q115" s="888">
        <v>864</v>
      </c>
      <c r="R115" s="887"/>
      <c r="S115" s="883"/>
      <c r="T115" s="883"/>
      <c r="U115" s="888">
        <v>864</v>
      </c>
      <c r="V115" s="883"/>
    </row>
    <row r="116" spans="1:22" ht="38.25" customHeight="1">
      <c r="A116" s="1353" t="s">
        <v>224</v>
      </c>
      <c r="B116" s="1353"/>
      <c r="C116" s="881"/>
      <c r="D116" s="882">
        <v>291</v>
      </c>
      <c r="E116" s="882">
        <v>2</v>
      </c>
      <c r="F116" s="888">
        <v>6095.9</v>
      </c>
      <c r="G116" s="888"/>
      <c r="H116" s="888"/>
      <c r="I116" s="888"/>
      <c r="J116" s="888">
        <v>6095.9</v>
      </c>
      <c r="K116" s="888">
        <v>3428.8</v>
      </c>
      <c r="L116" s="888"/>
      <c r="M116" s="888"/>
      <c r="N116" s="888"/>
      <c r="O116" s="888">
        <v>3428.8</v>
      </c>
      <c r="P116" s="888">
        <v>28548.2</v>
      </c>
      <c r="Q116" s="883"/>
      <c r="R116" s="883"/>
      <c r="S116" s="883"/>
      <c r="T116" s="888">
        <v>28548.2</v>
      </c>
      <c r="U116" s="888">
        <v>111.1</v>
      </c>
      <c r="V116" s="883"/>
    </row>
    <row r="117" spans="1:22" ht="22.5" customHeight="1">
      <c r="A117" s="1354" t="s">
        <v>78</v>
      </c>
      <c r="B117" s="1354"/>
      <c r="C117" s="881"/>
      <c r="D117" s="886">
        <v>611</v>
      </c>
      <c r="E117" s="882"/>
      <c r="F117" s="887">
        <v>-904.4</v>
      </c>
      <c r="G117" s="888"/>
      <c r="H117" s="887">
        <v>-904.4</v>
      </c>
      <c r="I117" s="888"/>
      <c r="J117" s="888"/>
      <c r="K117" s="888"/>
      <c r="L117" s="888"/>
      <c r="M117" s="888"/>
      <c r="N117" s="888"/>
      <c r="O117" s="888"/>
      <c r="P117" s="888"/>
      <c r="Q117" s="883"/>
      <c r="R117" s="883"/>
      <c r="S117" s="883"/>
      <c r="T117" s="888"/>
      <c r="U117" s="888"/>
      <c r="V117" s="883"/>
    </row>
    <row r="118" spans="1:22" ht="39" customHeight="1">
      <c r="A118" s="1353" t="s">
        <v>225</v>
      </c>
      <c r="B118" s="1353"/>
      <c r="C118" s="881"/>
      <c r="D118" s="882">
        <v>611</v>
      </c>
      <c r="E118" s="882">
        <v>9</v>
      </c>
      <c r="F118" s="888">
        <v>-904.4</v>
      </c>
      <c r="G118" s="888"/>
      <c r="H118" s="888">
        <v>-904.4</v>
      </c>
      <c r="I118" s="888"/>
      <c r="J118" s="888"/>
      <c r="K118" s="888"/>
      <c r="L118" s="888"/>
      <c r="M118" s="888"/>
      <c r="N118" s="888"/>
      <c r="O118" s="888"/>
      <c r="P118" s="888"/>
      <c r="Q118" s="883"/>
      <c r="R118" s="883"/>
      <c r="S118" s="883"/>
      <c r="T118" s="888"/>
      <c r="U118" s="888"/>
      <c r="V118" s="883"/>
    </row>
    <row r="119" spans="1:22" ht="25.15" customHeight="1">
      <c r="A119" s="900"/>
      <c r="B119" s="901"/>
      <c r="C119" s="881"/>
      <c r="D119" s="882"/>
      <c r="E119" s="882"/>
      <c r="F119" s="888"/>
      <c r="G119" s="888"/>
      <c r="H119" s="888"/>
      <c r="I119" s="888"/>
      <c r="J119" s="888"/>
      <c r="K119" s="888"/>
      <c r="L119" s="888"/>
      <c r="M119" s="888"/>
      <c r="N119" s="888"/>
      <c r="O119" s="888"/>
      <c r="P119" s="888"/>
      <c r="Q119" s="883"/>
      <c r="R119" s="883"/>
      <c r="S119" s="883"/>
      <c r="T119" s="888"/>
      <c r="U119" s="888"/>
      <c r="V119" s="883"/>
    </row>
    <row r="120" spans="1:22" ht="28.9" customHeight="1">
      <c r="A120" s="1134" t="s">
        <v>641</v>
      </c>
      <c r="B120" s="1135"/>
      <c r="C120" s="890">
        <v>214</v>
      </c>
      <c r="D120" s="882"/>
      <c r="E120" s="882"/>
      <c r="F120" s="888"/>
      <c r="G120" s="888"/>
      <c r="H120" s="888"/>
      <c r="I120" s="888"/>
      <c r="J120" s="888"/>
      <c r="K120" s="888"/>
      <c r="L120" s="888"/>
      <c r="M120" s="888"/>
      <c r="N120" s="888"/>
      <c r="O120" s="888"/>
      <c r="P120" s="883">
        <v>4950.6000000000004</v>
      </c>
      <c r="Q120" s="883">
        <v>4950.6000000000004</v>
      </c>
      <c r="R120" s="883"/>
      <c r="S120" s="883"/>
      <c r="T120" s="888"/>
      <c r="U120" s="888"/>
      <c r="V120" s="883"/>
    </row>
    <row r="121" spans="1:22" ht="28.9" customHeight="1">
      <c r="A121" s="1361" t="s">
        <v>642</v>
      </c>
      <c r="B121" s="1362"/>
      <c r="C121" s="881"/>
      <c r="D121" s="886">
        <v>136</v>
      </c>
      <c r="E121" s="882"/>
      <c r="F121" s="888"/>
      <c r="G121" s="888"/>
      <c r="H121" s="888"/>
      <c r="I121" s="888"/>
      <c r="J121" s="888"/>
      <c r="K121" s="888"/>
      <c r="L121" s="888"/>
      <c r="M121" s="888"/>
      <c r="N121" s="888"/>
      <c r="O121" s="888"/>
      <c r="P121" s="887">
        <v>4950.6000000000004</v>
      </c>
      <c r="Q121" s="887">
        <v>4950.6000000000004</v>
      </c>
      <c r="R121" s="883"/>
      <c r="S121" s="883"/>
      <c r="T121" s="888"/>
      <c r="U121" s="888"/>
      <c r="V121" s="883"/>
    </row>
    <row r="122" spans="1:22" ht="48.6" customHeight="1">
      <c r="A122" s="1363" t="s">
        <v>643</v>
      </c>
      <c r="B122" s="1364"/>
      <c r="C122" s="899"/>
      <c r="D122" s="882">
        <v>136</v>
      </c>
      <c r="E122" s="882">
        <v>1</v>
      </c>
      <c r="F122" s="888"/>
      <c r="G122" s="888"/>
      <c r="H122" s="888"/>
      <c r="I122" s="888"/>
      <c r="J122" s="888"/>
      <c r="K122" s="888"/>
      <c r="L122" s="888"/>
      <c r="M122" s="888"/>
      <c r="N122" s="888"/>
      <c r="O122" s="888"/>
      <c r="P122" s="888">
        <v>4950.6000000000004</v>
      </c>
      <c r="Q122" s="888">
        <v>4950.6000000000004</v>
      </c>
      <c r="R122" s="883"/>
      <c r="S122" s="883"/>
      <c r="T122" s="888"/>
      <c r="U122" s="888"/>
      <c r="V122" s="883"/>
    </row>
    <row r="123" spans="1:22" ht="21" customHeight="1">
      <c r="A123" s="1365"/>
      <c r="B123" s="1366"/>
      <c r="C123" s="881"/>
      <c r="D123" s="882"/>
      <c r="E123" s="882"/>
      <c r="F123" s="888"/>
      <c r="G123" s="888"/>
      <c r="H123" s="888"/>
      <c r="I123" s="888"/>
      <c r="J123" s="888"/>
      <c r="K123" s="888"/>
      <c r="L123" s="888"/>
      <c r="M123" s="888"/>
      <c r="N123" s="888"/>
      <c r="O123" s="888"/>
      <c r="P123" s="888"/>
      <c r="Q123" s="883"/>
      <c r="R123" s="883"/>
      <c r="S123" s="883"/>
      <c r="T123" s="888"/>
      <c r="U123" s="883"/>
      <c r="V123" s="883"/>
    </row>
    <row r="124" spans="1:22" ht="18.75">
      <c r="A124" s="1136" t="s">
        <v>217</v>
      </c>
      <c r="B124" s="1136"/>
      <c r="C124" s="890">
        <v>472</v>
      </c>
      <c r="D124" s="882" t="s">
        <v>297</v>
      </c>
      <c r="E124" s="882" t="s">
        <v>297</v>
      </c>
      <c r="F124" s="883">
        <v>192466.7</v>
      </c>
      <c r="G124" s="883">
        <v>192466.7</v>
      </c>
      <c r="H124" s="883"/>
      <c r="I124" s="883"/>
      <c r="J124" s="883"/>
      <c r="K124" s="883">
        <v>172680</v>
      </c>
      <c r="L124" s="883">
        <v>172680</v>
      </c>
      <c r="M124" s="889"/>
      <c r="N124" s="889" t="s">
        <v>226</v>
      </c>
      <c r="O124" s="889"/>
      <c r="P124" s="883">
        <v>172680</v>
      </c>
      <c r="Q124" s="883">
        <v>172680</v>
      </c>
      <c r="R124" s="883"/>
      <c r="S124" s="883"/>
      <c r="T124" s="883"/>
      <c r="U124" s="883">
        <v>90000</v>
      </c>
      <c r="V124" s="883">
        <v>90000</v>
      </c>
    </row>
    <row r="125" spans="1:22" ht="39.75" customHeight="1">
      <c r="A125" s="1354" t="s">
        <v>220</v>
      </c>
      <c r="B125" s="1354"/>
      <c r="C125" s="881"/>
      <c r="D125" s="886">
        <v>271</v>
      </c>
      <c r="E125" s="882"/>
      <c r="F125" s="887">
        <v>192466.7</v>
      </c>
      <c r="G125" s="887">
        <v>192466.7</v>
      </c>
      <c r="H125" s="887"/>
      <c r="I125" s="887"/>
      <c r="J125" s="887"/>
      <c r="K125" s="887">
        <v>172680</v>
      </c>
      <c r="L125" s="887">
        <v>172680</v>
      </c>
      <c r="M125" s="887"/>
      <c r="N125" s="887"/>
      <c r="O125" s="887"/>
      <c r="P125" s="887">
        <v>172680</v>
      </c>
      <c r="Q125" s="887">
        <v>172680</v>
      </c>
      <c r="R125" s="887"/>
      <c r="S125" s="887"/>
      <c r="T125" s="887"/>
      <c r="U125" s="887">
        <v>90000</v>
      </c>
      <c r="V125" s="887">
        <v>90000</v>
      </c>
    </row>
    <row r="126" spans="1:22" ht="38.25" customHeight="1">
      <c r="A126" s="1353" t="s">
        <v>221</v>
      </c>
      <c r="B126" s="1353"/>
      <c r="C126" s="881"/>
      <c r="D126" s="882">
        <v>271</v>
      </c>
      <c r="E126" s="882">
        <v>15</v>
      </c>
      <c r="F126" s="888">
        <v>192466.7</v>
      </c>
      <c r="G126" s="888">
        <v>192466.7</v>
      </c>
      <c r="H126" s="888"/>
      <c r="I126" s="888"/>
      <c r="J126" s="888"/>
      <c r="K126" s="888">
        <v>172680</v>
      </c>
      <c r="L126" s="888">
        <v>172680</v>
      </c>
      <c r="M126" s="888"/>
      <c r="N126" s="888"/>
      <c r="O126" s="888"/>
      <c r="P126" s="888">
        <v>172680</v>
      </c>
      <c r="Q126" s="888">
        <v>172680</v>
      </c>
      <c r="R126" s="887"/>
      <c r="S126" s="887"/>
      <c r="T126" s="887"/>
      <c r="U126" s="888">
        <v>90000</v>
      </c>
      <c r="V126" s="888">
        <v>90000</v>
      </c>
    </row>
    <row r="127" spans="1:22" ht="38.25" customHeight="1">
      <c r="A127" s="1136" t="s">
        <v>29</v>
      </c>
      <c r="B127" s="1136"/>
      <c r="C127" s="881"/>
      <c r="D127" s="886">
        <v>113</v>
      </c>
      <c r="E127" s="882"/>
      <c r="F127" s="889"/>
      <c r="G127" s="889"/>
      <c r="H127" s="889"/>
      <c r="I127" s="889"/>
      <c r="J127" s="889"/>
      <c r="K127" s="887"/>
      <c r="L127" s="887"/>
      <c r="M127" s="888"/>
      <c r="N127" s="888"/>
      <c r="O127" s="888"/>
      <c r="P127" s="888"/>
      <c r="Q127" s="888"/>
      <c r="R127" s="887"/>
      <c r="S127" s="887"/>
      <c r="T127" s="887"/>
      <c r="U127" s="888"/>
      <c r="V127" s="888"/>
    </row>
    <row r="128" spans="1:22" ht="36" customHeight="1">
      <c r="A128" s="1353" t="s">
        <v>41</v>
      </c>
      <c r="B128" s="1353"/>
      <c r="C128" s="881"/>
      <c r="D128" s="882">
        <v>113</v>
      </c>
      <c r="E128" s="882">
        <v>45</v>
      </c>
      <c r="F128" s="889"/>
      <c r="G128" s="889"/>
      <c r="H128" s="889"/>
      <c r="I128" s="889"/>
      <c r="J128" s="889"/>
      <c r="K128" s="888"/>
      <c r="L128" s="888"/>
      <c r="M128" s="888"/>
      <c r="N128" s="888"/>
      <c r="O128" s="888"/>
      <c r="P128" s="888"/>
      <c r="Q128" s="888"/>
      <c r="R128" s="887"/>
      <c r="S128" s="887"/>
      <c r="T128" s="887"/>
      <c r="U128" s="888"/>
      <c r="V128" s="888"/>
    </row>
    <row r="129" spans="1:22" ht="50.25" customHeight="1">
      <c r="A129" s="1354" t="s">
        <v>160</v>
      </c>
      <c r="B129" s="1354"/>
      <c r="C129" s="886">
        <v>418</v>
      </c>
      <c r="D129" s="882" t="s">
        <v>297</v>
      </c>
      <c r="E129" s="882" t="s">
        <v>297</v>
      </c>
      <c r="F129" s="888"/>
      <c r="G129" s="888"/>
      <c r="H129" s="888"/>
      <c r="I129" s="888"/>
      <c r="J129" s="888"/>
      <c r="K129" s="887">
        <v>228.1</v>
      </c>
      <c r="L129" s="887">
        <v>228.1</v>
      </c>
      <c r="M129" s="888"/>
      <c r="N129" s="888"/>
      <c r="O129" s="888"/>
      <c r="P129" s="883">
        <v>24.5</v>
      </c>
      <c r="Q129" s="883">
        <v>24.5</v>
      </c>
      <c r="R129" s="883"/>
      <c r="S129" s="883"/>
      <c r="T129" s="883"/>
      <c r="U129" s="883">
        <v>220</v>
      </c>
      <c r="V129" s="883">
        <v>220</v>
      </c>
    </row>
    <row r="130" spans="1:22" ht="36.75" customHeight="1">
      <c r="A130" s="1136" t="s">
        <v>29</v>
      </c>
      <c r="B130" s="1136"/>
      <c r="C130" s="881"/>
      <c r="D130" s="886">
        <v>113</v>
      </c>
      <c r="E130" s="882"/>
      <c r="F130" s="889"/>
      <c r="G130" s="889"/>
      <c r="H130" s="889"/>
      <c r="I130" s="889"/>
      <c r="J130" s="889"/>
      <c r="K130" s="887">
        <v>180.9</v>
      </c>
      <c r="L130" s="887">
        <v>180.9</v>
      </c>
      <c r="M130" s="889"/>
      <c r="N130" s="889"/>
      <c r="O130" s="889"/>
      <c r="P130" s="887">
        <v>24.5</v>
      </c>
      <c r="Q130" s="887">
        <v>24.5</v>
      </c>
      <c r="R130" s="887"/>
      <c r="S130" s="887"/>
      <c r="T130" s="887"/>
      <c r="U130" s="887">
        <v>220</v>
      </c>
      <c r="V130" s="887">
        <v>220</v>
      </c>
    </row>
    <row r="131" spans="1:22" ht="36.75" customHeight="1">
      <c r="A131" s="1353" t="s">
        <v>106</v>
      </c>
      <c r="B131" s="1353"/>
      <c r="C131" s="881"/>
      <c r="D131" s="882">
        <v>113</v>
      </c>
      <c r="E131" s="882">
        <v>30</v>
      </c>
      <c r="F131" s="889"/>
      <c r="G131" s="889"/>
      <c r="H131" s="889"/>
      <c r="I131" s="889"/>
      <c r="J131" s="889"/>
      <c r="K131" s="888">
        <v>170</v>
      </c>
      <c r="L131" s="888">
        <v>170</v>
      </c>
      <c r="M131" s="889"/>
      <c r="N131" s="889"/>
      <c r="O131" s="889"/>
      <c r="P131" s="887"/>
      <c r="Q131" s="887"/>
      <c r="R131" s="887"/>
      <c r="S131" s="887"/>
      <c r="T131" s="887"/>
      <c r="U131" s="887"/>
      <c r="V131" s="887"/>
    </row>
    <row r="132" spans="1:22" ht="37.5" customHeight="1">
      <c r="A132" s="1353" t="s">
        <v>41</v>
      </c>
      <c r="B132" s="1353"/>
      <c r="C132" s="881"/>
      <c r="D132" s="882">
        <v>113</v>
      </c>
      <c r="E132" s="882">
        <v>45</v>
      </c>
      <c r="F132" s="889"/>
      <c r="G132" s="889"/>
      <c r="H132" s="889"/>
      <c r="I132" s="889"/>
      <c r="J132" s="889"/>
      <c r="K132" s="888">
        <v>10.9</v>
      </c>
      <c r="L132" s="888">
        <v>10.9</v>
      </c>
      <c r="M132" s="889"/>
      <c r="N132" s="889"/>
      <c r="O132" s="889"/>
      <c r="P132" s="888">
        <v>24.5</v>
      </c>
      <c r="Q132" s="888">
        <v>24.5</v>
      </c>
      <c r="R132" s="883"/>
      <c r="S132" s="883"/>
      <c r="T132" s="883"/>
      <c r="U132" s="888">
        <v>220</v>
      </c>
      <c r="V132" s="888">
        <v>220</v>
      </c>
    </row>
    <row r="133" spans="1:22" ht="37.5" customHeight="1">
      <c r="A133" s="1354" t="s">
        <v>51</v>
      </c>
      <c r="B133" s="1360"/>
      <c r="C133" s="890"/>
      <c r="D133" s="886">
        <v>242</v>
      </c>
      <c r="E133" s="882"/>
      <c r="F133" s="889"/>
      <c r="G133" s="889"/>
      <c r="H133" s="889"/>
      <c r="I133" s="889"/>
      <c r="J133" s="889"/>
      <c r="K133" s="887">
        <v>47.2</v>
      </c>
      <c r="L133" s="887">
        <v>47.2</v>
      </c>
      <c r="M133" s="889"/>
      <c r="N133" s="889"/>
      <c r="O133" s="889"/>
      <c r="P133" s="888"/>
      <c r="Q133" s="888"/>
      <c r="R133" s="883"/>
      <c r="S133" s="883"/>
      <c r="T133" s="883"/>
      <c r="U133" s="888"/>
      <c r="V133" s="888"/>
    </row>
    <row r="134" spans="1:22" ht="20.45" customHeight="1">
      <c r="A134" s="1359"/>
      <c r="B134" s="1359"/>
      <c r="C134" s="1359"/>
      <c r="D134" s="1359"/>
      <c r="E134" s="1359"/>
      <c r="F134" s="1359"/>
      <c r="G134" s="1359"/>
      <c r="H134" s="1359"/>
      <c r="I134" s="1359"/>
      <c r="J134" s="1359"/>
      <c r="K134" s="1359"/>
      <c r="L134" s="1359"/>
      <c r="M134" s="1359"/>
      <c r="N134" s="1359"/>
      <c r="O134" s="1359"/>
      <c r="P134" s="1359"/>
      <c r="Q134" s="1359"/>
      <c r="R134" s="1359"/>
      <c r="S134" s="1359"/>
      <c r="T134" s="1359"/>
      <c r="U134" s="1359"/>
      <c r="V134" s="1359"/>
    </row>
    <row r="135" spans="1:22" ht="107.25" customHeight="1">
      <c r="A135" s="1136" t="s">
        <v>218</v>
      </c>
      <c r="B135" s="1136"/>
      <c r="C135" s="890">
        <v>764</v>
      </c>
      <c r="D135" s="882" t="s">
        <v>297</v>
      </c>
      <c r="E135" s="882" t="s">
        <v>297</v>
      </c>
      <c r="F135" s="883">
        <v>6184.4</v>
      </c>
      <c r="G135" s="883">
        <v>88.5</v>
      </c>
      <c r="H135" s="883"/>
      <c r="I135" s="883"/>
      <c r="J135" s="883">
        <v>6095.9</v>
      </c>
      <c r="K135" s="883">
        <v>3785</v>
      </c>
      <c r="L135" s="883">
        <v>356.2</v>
      </c>
      <c r="M135" s="883"/>
      <c r="N135" s="883"/>
      <c r="O135" s="883">
        <v>3428.8</v>
      </c>
      <c r="P135" s="883">
        <v>27948.9</v>
      </c>
      <c r="Q135" s="883">
        <v>864</v>
      </c>
      <c r="R135" s="883"/>
      <c r="S135" s="883"/>
      <c r="T135" s="883">
        <v>27084.9</v>
      </c>
      <c r="U135" s="883">
        <v>975.1</v>
      </c>
      <c r="V135" s="738"/>
    </row>
    <row r="136" spans="1:22" ht="23.25" customHeight="1">
      <c r="A136" s="1136" t="s">
        <v>74</v>
      </c>
      <c r="B136" s="1136"/>
      <c r="C136" s="881"/>
      <c r="D136" s="886">
        <v>291</v>
      </c>
      <c r="E136" s="882"/>
      <c r="F136" s="887">
        <v>6184.4</v>
      </c>
      <c r="G136" s="887">
        <v>88.5</v>
      </c>
      <c r="H136" s="887"/>
      <c r="I136" s="887"/>
      <c r="J136" s="887">
        <v>6095.9</v>
      </c>
      <c r="K136" s="887">
        <v>3785</v>
      </c>
      <c r="L136" s="887">
        <v>356.2</v>
      </c>
      <c r="M136" s="887"/>
      <c r="N136" s="887"/>
      <c r="O136" s="887">
        <v>3428.8</v>
      </c>
      <c r="P136" s="887">
        <v>27948.9</v>
      </c>
      <c r="Q136" s="887">
        <v>864</v>
      </c>
      <c r="R136" s="887"/>
      <c r="S136" s="887"/>
      <c r="T136" s="887">
        <v>27084.9</v>
      </c>
      <c r="U136" s="887">
        <v>975.1</v>
      </c>
      <c r="V136" s="891"/>
    </row>
    <row r="137" spans="1:22" ht="34.5" customHeight="1">
      <c r="A137" s="1353" t="s">
        <v>223</v>
      </c>
      <c r="B137" s="1353"/>
      <c r="C137" s="881"/>
      <c r="D137" s="882">
        <v>291</v>
      </c>
      <c r="E137" s="882">
        <v>1</v>
      </c>
      <c r="F137" s="888">
        <v>88.5</v>
      </c>
      <c r="G137" s="888">
        <v>88.5</v>
      </c>
      <c r="H137" s="888"/>
      <c r="I137" s="888"/>
      <c r="J137" s="888"/>
      <c r="K137" s="888">
        <v>356.2</v>
      </c>
      <c r="L137" s="888">
        <v>356.2</v>
      </c>
      <c r="M137" s="888"/>
      <c r="N137" s="888"/>
      <c r="O137" s="888"/>
      <c r="P137" s="888">
        <v>864</v>
      </c>
      <c r="Q137" s="888">
        <v>864</v>
      </c>
      <c r="R137" s="887"/>
      <c r="S137" s="883"/>
      <c r="T137" s="883"/>
      <c r="U137" s="888">
        <v>864</v>
      </c>
      <c r="V137" s="738"/>
    </row>
    <row r="138" spans="1:22" ht="34.5" customHeight="1">
      <c r="A138" s="1353" t="s">
        <v>224</v>
      </c>
      <c r="B138" s="1353"/>
      <c r="C138" s="881"/>
      <c r="D138" s="882">
        <v>291</v>
      </c>
      <c r="E138" s="882">
        <v>2</v>
      </c>
      <c r="F138" s="888">
        <v>6095.9</v>
      </c>
      <c r="G138" s="888"/>
      <c r="H138" s="888"/>
      <c r="I138" s="888"/>
      <c r="J138" s="888">
        <v>6095.9</v>
      </c>
      <c r="K138" s="888">
        <v>3428.8</v>
      </c>
      <c r="L138" s="888"/>
      <c r="M138" s="888"/>
      <c r="N138" s="888"/>
      <c r="O138" s="888">
        <v>3428.8</v>
      </c>
      <c r="P138" s="888">
        <v>27084.9</v>
      </c>
      <c r="Q138" s="883"/>
      <c r="R138" s="883"/>
      <c r="S138" s="883"/>
      <c r="T138" s="888">
        <v>27084.9</v>
      </c>
      <c r="U138" s="888">
        <v>111.1</v>
      </c>
      <c r="V138" s="738"/>
    </row>
    <row r="139" spans="1:22" ht="36.6" customHeight="1">
      <c r="A139" s="1136" t="s">
        <v>219</v>
      </c>
      <c r="B139" s="1136"/>
      <c r="C139" s="886">
        <v>14</v>
      </c>
      <c r="D139" s="882" t="s">
        <v>297</v>
      </c>
      <c r="E139" s="882" t="s">
        <v>297</v>
      </c>
      <c r="F139" s="883">
        <v>5274.4</v>
      </c>
      <c r="G139" s="888"/>
      <c r="H139" s="883">
        <v>5274.4</v>
      </c>
      <c r="I139" s="888"/>
      <c r="J139" s="888"/>
      <c r="K139" s="883">
        <v>21575.200000000001</v>
      </c>
      <c r="L139" s="892"/>
      <c r="M139" s="883">
        <v>21575.200000000001</v>
      </c>
      <c r="N139" s="892"/>
      <c r="O139" s="892"/>
      <c r="P139" s="883">
        <f>Q139+T139</f>
        <v>14901.5</v>
      </c>
      <c r="Q139" s="883">
        <v>13438.2</v>
      </c>
      <c r="R139" s="738"/>
      <c r="S139" s="738"/>
      <c r="T139" s="883">
        <v>1463.3</v>
      </c>
      <c r="U139" s="749"/>
      <c r="V139" s="738"/>
    </row>
    <row r="140" spans="1:22" ht="19.5">
      <c r="A140" s="1136" t="s">
        <v>29</v>
      </c>
      <c r="B140" s="1136"/>
      <c r="C140" s="885"/>
      <c r="D140" s="886">
        <v>113</v>
      </c>
      <c r="E140" s="882"/>
      <c r="F140" s="887">
        <v>370</v>
      </c>
      <c r="G140" s="888"/>
      <c r="H140" s="887">
        <v>370</v>
      </c>
      <c r="I140" s="888"/>
      <c r="J140" s="888"/>
      <c r="K140" s="887">
        <v>1160.3</v>
      </c>
      <c r="L140" s="892"/>
      <c r="M140" s="887">
        <v>1160.3</v>
      </c>
      <c r="N140" s="892"/>
      <c r="O140" s="892"/>
      <c r="P140" s="883">
        <v>13038.2</v>
      </c>
      <c r="Q140" s="883">
        <v>13038.2</v>
      </c>
      <c r="R140" s="738"/>
      <c r="S140" s="738"/>
      <c r="T140" s="892"/>
      <c r="U140" s="749"/>
      <c r="V140" s="738"/>
    </row>
    <row r="141" spans="1:22" ht="36" customHeight="1">
      <c r="A141" s="1353" t="s">
        <v>30</v>
      </c>
      <c r="B141" s="1353"/>
      <c r="C141" s="885"/>
      <c r="D141" s="882">
        <v>113</v>
      </c>
      <c r="E141" s="882">
        <v>3</v>
      </c>
      <c r="F141" s="888">
        <v>10.199999999999999</v>
      </c>
      <c r="G141" s="888"/>
      <c r="H141" s="888">
        <v>10.199999999999999</v>
      </c>
      <c r="I141" s="888"/>
      <c r="J141" s="888"/>
      <c r="K141" s="888">
        <v>142.9</v>
      </c>
      <c r="L141" s="892"/>
      <c r="M141" s="888">
        <v>142.9</v>
      </c>
      <c r="N141" s="892"/>
      <c r="O141" s="892"/>
      <c r="P141" s="888">
        <v>152.1</v>
      </c>
      <c r="Q141" s="888">
        <v>152.1</v>
      </c>
      <c r="R141" s="738"/>
      <c r="S141" s="738"/>
      <c r="T141" s="892"/>
      <c r="U141" s="749"/>
      <c r="V141" s="738"/>
    </row>
    <row r="142" spans="1:22" ht="53.25" customHeight="1">
      <c r="A142" s="1353" t="s">
        <v>53</v>
      </c>
      <c r="B142" s="1353"/>
      <c r="C142" s="885"/>
      <c r="D142" s="882">
        <v>113</v>
      </c>
      <c r="E142" s="882">
        <v>11</v>
      </c>
      <c r="F142" s="888">
        <v>1.6</v>
      </c>
      <c r="G142" s="888"/>
      <c r="H142" s="888">
        <v>1.6</v>
      </c>
      <c r="I142" s="888"/>
      <c r="J142" s="888"/>
      <c r="K142" s="888">
        <v>6.1</v>
      </c>
      <c r="L142" s="892"/>
      <c r="M142" s="888">
        <v>6.1</v>
      </c>
      <c r="N142" s="892"/>
      <c r="O142" s="892"/>
      <c r="P142" s="888">
        <v>1.7</v>
      </c>
      <c r="Q142" s="888">
        <v>1.7</v>
      </c>
      <c r="R142" s="738"/>
      <c r="S142" s="738"/>
      <c r="T142" s="892"/>
      <c r="U142" s="749"/>
      <c r="V142" s="738"/>
    </row>
    <row r="143" spans="1:22" ht="31.5" customHeight="1">
      <c r="A143" s="1353" t="s">
        <v>614</v>
      </c>
      <c r="B143" s="1357"/>
      <c r="C143" s="885"/>
      <c r="D143" s="882">
        <v>113</v>
      </c>
      <c r="E143" s="882">
        <v>12</v>
      </c>
      <c r="F143" s="888"/>
      <c r="G143" s="888"/>
      <c r="H143" s="888"/>
      <c r="I143" s="888"/>
      <c r="J143" s="888"/>
      <c r="K143" s="888"/>
      <c r="L143" s="892"/>
      <c r="M143" s="888"/>
      <c r="N143" s="892"/>
      <c r="O143" s="892"/>
      <c r="P143" s="888">
        <v>6162.8</v>
      </c>
      <c r="Q143" s="888">
        <v>6162.8</v>
      </c>
      <c r="R143" s="738"/>
      <c r="S143" s="738"/>
      <c r="T143" s="892"/>
      <c r="U143" s="749"/>
      <c r="V143" s="738"/>
    </row>
    <row r="144" spans="1:22" ht="24" customHeight="1">
      <c r="A144" s="1353" t="s">
        <v>34</v>
      </c>
      <c r="B144" s="1353"/>
      <c r="C144" s="885"/>
      <c r="D144" s="882">
        <v>113</v>
      </c>
      <c r="E144" s="882">
        <v>13</v>
      </c>
      <c r="F144" s="888">
        <v>3.3</v>
      </c>
      <c r="G144" s="888"/>
      <c r="H144" s="888">
        <v>3.3</v>
      </c>
      <c r="I144" s="888"/>
      <c r="J144" s="888"/>
      <c r="K144" s="888"/>
      <c r="L144" s="892"/>
      <c r="M144" s="888"/>
      <c r="N144" s="892"/>
      <c r="O144" s="892"/>
      <c r="P144" s="888">
        <v>23.2</v>
      </c>
      <c r="Q144" s="888">
        <v>23.2</v>
      </c>
      <c r="R144" s="738"/>
      <c r="S144" s="738"/>
      <c r="T144" s="892"/>
      <c r="U144" s="749"/>
      <c r="V144" s="738"/>
    </row>
    <row r="145" spans="1:22" ht="31.5" customHeight="1">
      <c r="A145" s="1353" t="s">
        <v>613</v>
      </c>
      <c r="B145" s="1357"/>
      <c r="C145" s="885"/>
      <c r="D145" s="882">
        <v>113</v>
      </c>
      <c r="E145" s="882">
        <v>17</v>
      </c>
      <c r="F145" s="888"/>
      <c r="G145" s="888"/>
      <c r="H145" s="888"/>
      <c r="I145" s="888"/>
      <c r="J145" s="888"/>
      <c r="K145" s="888"/>
      <c r="L145" s="892"/>
      <c r="M145" s="888"/>
      <c r="N145" s="892"/>
      <c r="O145" s="892"/>
      <c r="P145" s="888">
        <v>118.8</v>
      </c>
      <c r="Q145" s="888">
        <v>118.8</v>
      </c>
      <c r="R145" s="738"/>
      <c r="S145" s="738"/>
      <c r="T145" s="892"/>
      <c r="U145" s="749"/>
      <c r="V145" s="738"/>
    </row>
    <row r="146" spans="1:22" ht="24" customHeight="1">
      <c r="A146" s="1353" t="s">
        <v>587</v>
      </c>
      <c r="B146" s="1357"/>
      <c r="C146" s="885"/>
      <c r="D146" s="882">
        <v>113</v>
      </c>
      <c r="E146" s="882">
        <v>19</v>
      </c>
      <c r="F146" s="888"/>
      <c r="G146" s="888"/>
      <c r="H146" s="888"/>
      <c r="I146" s="888"/>
      <c r="J146" s="888"/>
      <c r="K146" s="888"/>
      <c r="L146" s="892"/>
      <c r="M146" s="888"/>
      <c r="N146" s="892"/>
      <c r="O146" s="892"/>
      <c r="P146" s="888">
        <v>28.8</v>
      </c>
      <c r="Q146" s="888">
        <v>28.8</v>
      </c>
      <c r="R146" s="738"/>
      <c r="S146" s="738"/>
      <c r="T146" s="892"/>
      <c r="U146" s="749"/>
      <c r="V146" s="738"/>
    </row>
    <row r="147" spans="1:22" ht="21" customHeight="1">
      <c r="A147" s="1353" t="s">
        <v>38</v>
      </c>
      <c r="B147" s="1353"/>
      <c r="C147" s="885"/>
      <c r="D147" s="882">
        <v>113</v>
      </c>
      <c r="E147" s="882">
        <v>22</v>
      </c>
      <c r="F147" s="888">
        <v>39.9</v>
      </c>
      <c r="G147" s="888"/>
      <c r="H147" s="888">
        <v>39.9</v>
      </c>
      <c r="I147" s="888"/>
      <c r="J147" s="888"/>
      <c r="K147" s="888"/>
      <c r="L147" s="892"/>
      <c r="M147" s="888"/>
      <c r="N147" s="892"/>
      <c r="O147" s="892"/>
      <c r="P147" s="888">
        <v>174</v>
      </c>
      <c r="Q147" s="888">
        <v>174</v>
      </c>
      <c r="R147" s="738"/>
      <c r="S147" s="738"/>
      <c r="T147" s="892"/>
      <c r="U147" s="749"/>
      <c r="V147" s="738"/>
    </row>
    <row r="148" spans="1:22" ht="34.5" customHeight="1">
      <c r="A148" s="1353" t="s">
        <v>615</v>
      </c>
      <c r="B148" s="1357"/>
      <c r="C148" s="885"/>
      <c r="D148" s="882">
        <v>113</v>
      </c>
      <c r="E148" s="882">
        <v>24</v>
      </c>
      <c r="F148" s="888"/>
      <c r="G148" s="888"/>
      <c r="H148" s="888"/>
      <c r="I148" s="888"/>
      <c r="J148" s="888"/>
      <c r="K148" s="888"/>
      <c r="L148" s="892"/>
      <c r="M148" s="888"/>
      <c r="N148" s="892"/>
      <c r="O148" s="892"/>
      <c r="P148" s="888">
        <v>403.8</v>
      </c>
      <c r="Q148" s="888">
        <v>403.8</v>
      </c>
      <c r="R148" s="738"/>
      <c r="S148" s="738"/>
      <c r="T148" s="892"/>
      <c r="U148" s="749"/>
      <c r="V148" s="738"/>
    </row>
    <row r="149" spans="1:22" ht="33" customHeight="1">
      <c r="A149" s="1355" t="s">
        <v>199</v>
      </c>
      <c r="B149" s="1356"/>
      <c r="C149" s="885"/>
      <c r="D149" s="882">
        <v>113</v>
      </c>
      <c r="E149" s="882">
        <v>29</v>
      </c>
      <c r="F149" s="888"/>
      <c r="G149" s="888"/>
      <c r="H149" s="888"/>
      <c r="I149" s="888"/>
      <c r="J149" s="888"/>
      <c r="K149" s="888"/>
      <c r="L149" s="892"/>
      <c r="M149" s="888"/>
      <c r="N149" s="892"/>
      <c r="O149" s="892"/>
      <c r="P149" s="888">
        <v>4.0999999999999996</v>
      </c>
      <c r="Q149" s="888">
        <v>4.0999999999999996</v>
      </c>
      <c r="R149" s="738"/>
      <c r="S149" s="738"/>
      <c r="T149" s="892"/>
      <c r="U149" s="749"/>
      <c r="V149" s="738"/>
    </row>
    <row r="150" spans="1:22" ht="37.5" customHeight="1">
      <c r="A150" s="1353" t="s">
        <v>40</v>
      </c>
      <c r="B150" s="1353"/>
      <c r="C150" s="885"/>
      <c r="D150" s="882">
        <v>113</v>
      </c>
      <c r="E150" s="882">
        <v>30</v>
      </c>
      <c r="F150" s="888">
        <v>1</v>
      </c>
      <c r="G150" s="888"/>
      <c r="H150" s="888">
        <v>1</v>
      </c>
      <c r="I150" s="888"/>
      <c r="J150" s="888"/>
      <c r="K150" s="888">
        <v>2.4</v>
      </c>
      <c r="L150" s="892"/>
      <c r="M150" s="888">
        <v>2.4</v>
      </c>
      <c r="N150" s="892"/>
      <c r="O150" s="892"/>
      <c r="P150" s="888">
        <v>2382</v>
      </c>
      <c r="Q150" s="888">
        <v>2382</v>
      </c>
      <c r="R150" s="738"/>
      <c r="S150" s="738"/>
      <c r="T150" s="892"/>
      <c r="U150" s="749"/>
      <c r="V150" s="738"/>
    </row>
    <row r="151" spans="1:22" ht="18.75">
      <c r="A151" s="1353" t="s">
        <v>41</v>
      </c>
      <c r="B151" s="1353"/>
      <c r="C151" s="885"/>
      <c r="D151" s="882">
        <v>113</v>
      </c>
      <c r="E151" s="882">
        <v>45</v>
      </c>
      <c r="F151" s="888">
        <v>314</v>
      </c>
      <c r="G151" s="888"/>
      <c r="H151" s="888">
        <v>314</v>
      </c>
      <c r="I151" s="888"/>
      <c r="J151" s="888"/>
      <c r="K151" s="888">
        <v>1008.9</v>
      </c>
      <c r="L151" s="892"/>
      <c r="M151" s="888">
        <v>1008.9</v>
      </c>
      <c r="N151" s="892"/>
      <c r="O151" s="892"/>
      <c r="P151" s="888">
        <v>3586.9</v>
      </c>
      <c r="Q151" s="888">
        <v>3586.9</v>
      </c>
      <c r="R151" s="738"/>
      <c r="S151" s="738"/>
      <c r="T151" s="892"/>
      <c r="U151" s="749"/>
      <c r="V151" s="738"/>
    </row>
    <row r="152" spans="1:22" ht="31.5" customHeight="1">
      <c r="A152" s="1136" t="s">
        <v>42</v>
      </c>
      <c r="B152" s="1136"/>
      <c r="C152" s="885"/>
      <c r="D152" s="886">
        <v>114</v>
      </c>
      <c r="E152" s="882"/>
      <c r="F152" s="887">
        <v>3.7</v>
      </c>
      <c r="G152" s="888"/>
      <c r="H152" s="887">
        <v>3.7</v>
      </c>
      <c r="I152" s="888"/>
      <c r="J152" s="888"/>
      <c r="K152" s="888"/>
      <c r="L152" s="892"/>
      <c r="M152" s="888"/>
      <c r="N152" s="892"/>
      <c r="O152" s="892"/>
      <c r="P152" s="738"/>
      <c r="Q152" s="738"/>
      <c r="R152" s="738"/>
      <c r="S152" s="738"/>
      <c r="T152" s="892"/>
      <c r="U152" s="749"/>
      <c r="V152" s="738"/>
    </row>
    <row r="153" spans="1:22" ht="33.75" customHeight="1">
      <c r="A153" s="1353" t="s">
        <v>43</v>
      </c>
      <c r="B153" s="1353"/>
      <c r="C153" s="885"/>
      <c r="D153" s="882">
        <v>114</v>
      </c>
      <c r="E153" s="882">
        <v>1</v>
      </c>
      <c r="F153" s="888">
        <v>3.7</v>
      </c>
      <c r="G153" s="888"/>
      <c r="H153" s="888">
        <v>3.7</v>
      </c>
      <c r="I153" s="888"/>
      <c r="J153" s="888"/>
      <c r="K153" s="888"/>
      <c r="L153" s="892"/>
      <c r="M153" s="888"/>
      <c r="N153" s="892"/>
      <c r="O153" s="892"/>
      <c r="P153" s="738"/>
      <c r="Q153" s="738"/>
      <c r="R153" s="738"/>
      <c r="S153" s="738"/>
      <c r="T153" s="892"/>
      <c r="U153" s="749"/>
      <c r="V153" s="738"/>
    </row>
    <row r="154" spans="1:22" ht="36.75" customHeight="1">
      <c r="A154" s="1136" t="s">
        <v>51</v>
      </c>
      <c r="B154" s="1136"/>
      <c r="C154" s="885"/>
      <c r="D154" s="886">
        <v>242</v>
      </c>
      <c r="E154" s="882"/>
      <c r="F154" s="887">
        <v>1124.3</v>
      </c>
      <c r="G154" s="888"/>
      <c r="H154" s="887">
        <v>1124.3</v>
      </c>
      <c r="I154" s="888"/>
      <c r="J154" s="888"/>
      <c r="K154" s="883">
        <v>68.900000000000006</v>
      </c>
      <c r="L154" s="892"/>
      <c r="M154" s="883">
        <v>68.900000000000006</v>
      </c>
      <c r="N154" s="892"/>
      <c r="O154" s="892"/>
      <c r="P154" s="883">
        <v>400</v>
      </c>
      <c r="Q154" s="883">
        <v>400</v>
      </c>
      <c r="R154" s="738"/>
      <c r="S154" s="738"/>
      <c r="T154" s="892"/>
      <c r="U154" s="749"/>
      <c r="V154" s="738"/>
    </row>
    <row r="155" spans="1:22" ht="36" customHeight="1">
      <c r="A155" s="1354" t="s">
        <v>220</v>
      </c>
      <c r="B155" s="1354"/>
      <c r="C155" s="881"/>
      <c r="D155" s="886">
        <v>271</v>
      </c>
      <c r="E155" s="882"/>
      <c r="F155" s="883">
        <v>4680.8</v>
      </c>
      <c r="G155" s="889"/>
      <c r="H155" s="883">
        <v>4680.8</v>
      </c>
      <c r="I155" s="888"/>
      <c r="J155" s="888"/>
      <c r="K155" s="883">
        <v>20346</v>
      </c>
      <c r="L155" s="892"/>
      <c r="M155" s="883">
        <v>20346</v>
      </c>
      <c r="N155" s="892"/>
      <c r="O155" s="892"/>
      <c r="P155" s="738"/>
      <c r="Q155" s="738"/>
      <c r="R155" s="738"/>
      <c r="S155" s="738"/>
      <c r="T155" s="892"/>
      <c r="U155" s="749"/>
      <c r="V155" s="738"/>
    </row>
    <row r="156" spans="1:22" ht="18.75">
      <c r="A156" s="1353" t="s">
        <v>222</v>
      </c>
      <c r="B156" s="1353"/>
      <c r="C156" s="881"/>
      <c r="D156" s="882">
        <v>271</v>
      </c>
      <c r="E156" s="882">
        <v>19</v>
      </c>
      <c r="F156" s="888">
        <v>4680.8</v>
      </c>
      <c r="G156" s="888"/>
      <c r="H156" s="888">
        <v>4680.8</v>
      </c>
      <c r="I156" s="888"/>
      <c r="J156" s="888"/>
      <c r="K156" s="888">
        <v>20346</v>
      </c>
      <c r="L156" s="888"/>
      <c r="M156" s="888">
        <v>20346</v>
      </c>
      <c r="N156" s="892"/>
      <c r="O156" s="892"/>
      <c r="P156" s="738"/>
      <c r="Q156" s="738"/>
      <c r="R156" s="738"/>
      <c r="S156" s="738"/>
      <c r="T156" s="892"/>
      <c r="U156" s="749"/>
      <c r="V156" s="738"/>
    </row>
    <row r="157" spans="1:22" ht="67.5" customHeight="1">
      <c r="A157" s="1136" t="s">
        <v>74</v>
      </c>
      <c r="B157" s="1136"/>
      <c r="C157" s="881"/>
      <c r="D157" s="882">
        <v>291</v>
      </c>
      <c r="E157" s="882"/>
      <c r="F157" s="888"/>
      <c r="G157" s="888"/>
      <c r="H157" s="888"/>
      <c r="I157" s="888"/>
      <c r="J157" s="888"/>
      <c r="K157" s="892"/>
      <c r="L157" s="892"/>
      <c r="M157" s="892"/>
      <c r="N157" s="892"/>
      <c r="O157" s="892"/>
      <c r="P157" s="883">
        <v>1463.3</v>
      </c>
      <c r="Q157" s="738"/>
      <c r="R157" s="738"/>
      <c r="S157" s="738"/>
      <c r="T157" s="883">
        <v>1463.3</v>
      </c>
      <c r="U157" s="749"/>
      <c r="V157" s="738"/>
    </row>
    <row r="158" spans="1:22" ht="31.5" customHeight="1">
      <c r="A158" s="1353" t="s">
        <v>224</v>
      </c>
      <c r="B158" s="1353"/>
      <c r="C158" s="881"/>
      <c r="D158" s="882">
        <v>291</v>
      </c>
      <c r="E158" s="882">
        <v>2</v>
      </c>
      <c r="F158" s="888"/>
      <c r="G158" s="888"/>
      <c r="H158" s="888"/>
      <c r="I158" s="888"/>
      <c r="J158" s="888"/>
      <c r="K158" s="892"/>
      <c r="L158" s="892"/>
      <c r="M158" s="892"/>
      <c r="N158" s="892"/>
      <c r="O158" s="892"/>
      <c r="P158" s="888">
        <v>1463.3</v>
      </c>
      <c r="Q158" s="738"/>
      <c r="R158" s="738"/>
      <c r="S158" s="738"/>
      <c r="T158" s="888">
        <v>1463.3</v>
      </c>
      <c r="U158" s="749"/>
      <c r="V158" s="738"/>
    </row>
    <row r="159" spans="1:22" ht="22.5" customHeight="1">
      <c r="A159" s="1354" t="s">
        <v>78</v>
      </c>
      <c r="B159" s="1354"/>
      <c r="C159" s="890"/>
      <c r="D159" s="886">
        <v>611</v>
      </c>
      <c r="E159" s="882"/>
      <c r="F159" s="887">
        <v>-904.4</v>
      </c>
      <c r="G159" s="888"/>
      <c r="H159" s="887">
        <v>-904.4</v>
      </c>
      <c r="I159" s="888"/>
      <c r="J159" s="888"/>
      <c r="K159" s="892"/>
      <c r="L159" s="892"/>
      <c r="M159" s="892"/>
      <c r="N159" s="892"/>
      <c r="O159" s="892"/>
      <c r="P159" s="738"/>
      <c r="Q159" s="738"/>
      <c r="R159" s="738"/>
      <c r="S159" s="738"/>
      <c r="T159" s="892"/>
      <c r="U159" s="749"/>
      <c r="V159" s="738"/>
    </row>
    <row r="160" spans="1:22" ht="33.75" customHeight="1">
      <c r="A160" s="1358" t="s">
        <v>225</v>
      </c>
      <c r="B160" s="1358"/>
      <c r="C160" s="893"/>
      <c r="D160" s="894">
        <v>611</v>
      </c>
      <c r="E160" s="894">
        <v>9</v>
      </c>
      <c r="F160" s="895">
        <v>-904.4</v>
      </c>
      <c r="G160" s="895"/>
      <c r="H160" s="895">
        <v>-904.4</v>
      </c>
      <c r="I160" s="895"/>
      <c r="J160" s="895"/>
      <c r="K160" s="896"/>
      <c r="L160" s="896"/>
      <c r="M160" s="896"/>
      <c r="N160" s="896"/>
      <c r="O160" s="896"/>
      <c r="P160" s="897"/>
      <c r="Q160" s="897"/>
      <c r="R160" s="897"/>
      <c r="S160" s="897"/>
      <c r="T160" s="896"/>
      <c r="U160" s="898"/>
      <c r="V160" s="897"/>
    </row>
    <row r="161" spans="1:22">
      <c r="A161" s="1017"/>
      <c r="B161" s="1018"/>
      <c r="C161" s="503"/>
      <c r="D161" s="59"/>
      <c r="E161" s="59"/>
      <c r="F161" s="504"/>
      <c r="G161" s="504"/>
      <c r="H161" s="504"/>
      <c r="I161" s="504"/>
      <c r="J161" s="504"/>
      <c r="K161" s="505"/>
      <c r="L161" s="505"/>
      <c r="M161" s="505"/>
      <c r="N161" s="505"/>
      <c r="O161" s="505"/>
      <c r="P161" s="506"/>
      <c r="Q161" s="506"/>
      <c r="R161" s="506"/>
      <c r="S161" s="506"/>
      <c r="T161" s="506"/>
      <c r="U161" s="506"/>
      <c r="V161" s="507"/>
    </row>
    <row r="162" spans="1:22">
      <c r="A162" s="30"/>
      <c r="B162" s="30"/>
      <c r="C162" s="30"/>
      <c r="D162" s="30"/>
      <c r="E162" s="30"/>
      <c r="F162" s="54"/>
      <c r="G162" s="54"/>
      <c r="H162" s="54"/>
      <c r="I162" s="54"/>
      <c r="J162" s="54"/>
      <c r="K162" s="55"/>
      <c r="L162" s="55"/>
      <c r="M162" s="55"/>
      <c r="N162" s="55"/>
      <c r="O162" s="55"/>
      <c r="P162" s="56"/>
      <c r="Q162" s="56"/>
      <c r="R162" s="56"/>
      <c r="S162" s="56"/>
      <c r="T162" s="56"/>
      <c r="U162" s="56"/>
      <c r="V162" s="56"/>
    </row>
    <row r="163" spans="1:22">
      <c r="A163" s="1149" t="s">
        <v>280</v>
      </c>
      <c r="B163" s="1149"/>
      <c r="C163" s="1149"/>
      <c r="D163" s="1149"/>
      <c r="E163" s="1149"/>
      <c r="F163" s="1149"/>
      <c r="G163" s="1075"/>
      <c r="H163" s="1075"/>
      <c r="I163" s="1075"/>
      <c r="J163" s="1075"/>
      <c r="K163" s="280"/>
      <c r="L163" s="1075"/>
      <c r="M163" s="1075"/>
      <c r="N163" s="1075"/>
      <c r="O163" s="1075"/>
      <c r="P163" s="1075"/>
      <c r="Q163" s="1075"/>
      <c r="R163" s="280"/>
      <c r="S163" s="280"/>
      <c r="T163" s="280"/>
      <c r="U163" s="280"/>
      <c r="V163" s="280"/>
    </row>
    <row r="164" spans="1:22">
      <c r="A164" s="782"/>
      <c r="B164" s="777"/>
      <c r="C164" s="777"/>
      <c r="D164" s="777"/>
      <c r="E164" s="777"/>
      <c r="F164" s="777"/>
      <c r="G164" s="1076" t="s">
        <v>283</v>
      </c>
      <c r="H164" s="1076"/>
      <c r="I164" s="1076"/>
      <c r="J164" s="1076"/>
      <c r="K164" s="283"/>
      <c r="L164" s="1077" t="s">
        <v>284</v>
      </c>
      <c r="M164" s="1077"/>
      <c r="N164" s="1077"/>
      <c r="O164" s="1077"/>
      <c r="P164" s="1077"/>
      <c r="Q164" s="1077"/>
      <c r="R164" s="280"/>
      <c r="S164" s="280"/>
      <c r="T164" s="280"/>
      <c r="U164" s="280"/>
      <c r="V164" s="280"/>
    </row>
    <row r="165" spans="1:22">
      <c r="A165" s="1147" t="s">
        <v>281</v>
      </c>
      <c r="B165" s="1147"/>
      <c r="C165" s="1147"/>
      <c r="D165" s="1147"/>
      <c r="E165" s="1147"/>
      <c r="F165" s="1147"/>
      <c r="G165" s="1074"/>
      <c r="H165" s="1074"/>
      <c r="I165" s="1074"/>
      <c r="J165" s="1074"/>
      <c r="K165" s="280"/>
      <c r="L165" s="1075"/>
      <c r="M165" s="1075"/>
      <c r="N165" s="1075"/>
      <c r="O165" s="1075"/>
      <c r="P165" s="1075"/>
      <c r="Q165" s="1075"/>
      <c r="R165"/>
      <c r="S165"/>
      <c r="T165"/>
      <c r="U165"/>
      <c r="V165"/>
    </row>
    <row r="166" spans="1:22">
      <c r="A166" s="773"/>
      <c r="B166" s="774"/>
      <c r="C166" s="774"/>
      <c r="D166" s="774"/>
      <c r="E166" s="774"/>
      <c r="F166" s="774"/>
      <c r="G166" s="1076" t="s">
        <v>283</v>
      </c>
      <c r="H166" s="1076"/>
      <c r="I166" s="1076"/>
      <c r="J166" s="1076"/>
      <c r="K166" s="283"/>
      <c r="L166" s="1077" t="s">
        <v>284</v>
      </c>
      <c r="M166" s="1077"/>
      <c r="N166" s="1077"/>
      <c r="O166" s="1077"/>
      <c r="P166" s="1077"/>
      <c r="Q166" s="1077"/>
      <c r="R166"/>
      <c r="S166"/>
      <c r="T166"/>
      <c r="U166"/>
      <c r="V166"/>
    </row>
    <row r="167" spans="1:22">
      <c r="A167" s="1147" t="s">
        <v>282</v>
      </c>
      <c r="B167" s="1147"/>
      <c r="C167" s="1147"/>
      <c r="D167" s="1147"/>
      <c r="E167" s="1147"/>
      <c r="F167" s="1147"/>
      <c r="G167" s="1074"/>
      <c r="H167" s="1074"/>
      <c r="I167" s="1074"/>
      <c r="J167" s="1074"/>
      <c r="K167" s="280"/>
      <c r="L167" s="1075"/>
      <c r="M167" s="1075"/>
      <c r="N167" s="1075"/>
      <c r="O167" s="1075"/>
      <c r="P167" s="1075"/>
      <c r="Q167" s="1075"/>
      <c r="R167"/>
      <c r="S167"/>
      <c r="T167"/>
      <c r="U167"/>
      <c r="V167"/>
    </row>
    <row r="168" spans="1:22">
      <c r="A168" s="280"/>
      <c r="B168" s="286"/>
      <c r="C168" s="286"/>
      <c r="D168" s="286"/>
      <c r="E168" s="286"/>
      <c r="F168" s="286"/>
      <c r="G168" s="1076" t="s">
        <v>283</v>
      </c>
      <c r="H168" s="1076"/>
      <c r="I168" s="1076"/>
      <c r="J168" s="1076"/>
      <c r="K168" s="283"/>
      <c r="L168" s="1077" t="s">
        <v>284</v>
      </c>
      <c r="M168" s="1077"/>
      <c r="N168" s="1077"/>
      <c r="O168" s="1077"/>
      <c r="P168" s="1077"/>
      <c r="Q168" s="1077"/>
      <c r="R168"/>
      <c r="S168"/>
      <c r="T168"/>
      <c r="U168"/>
      <c r="V168"/>
    </row>
    <row r="169" spans="1:22">
      <c r="A169"/>
      <c r="B169" s="1146" t="s">
        <v>285</v>
      </c>
      <c r="C169" s="1146"/>
      <c r="D169" s="1146"/>
      <c r="E169" s="1146"/>
      <c r="F169" s="1146"/>
      <c r="G169" s="1146"/>
      <c r="H169" s="287" t="s">
        <v>286</v>
      </c>
      <c r="I169"/>
      <c r="J169"/>
      <c r="K169"/>
      <c r="L169"/>
      <c r="M169"/>
      <c r="N169"/>
      <c r="O169"/>
      <c r="P169"/>
      <c r="Q169"/>
      <c r="R169"/>
      <c r="S169"/>
      <c r="T169"/>
      <c r="U169"/>
      <c r="V169"/>
    </row>
  </sheetData>
  <mergeCells count="197">
    <mergeCell ref="A29:B29"/>
    <mergeCell ref="A37:B37"/>
    <mergeCell ref="A41:B41"/>
    <mergeCell ref="A40:B40"/>
    <mergeCell ref="A39:B39"/>
    <mergeCell ref="A38:B38"/>
    <mergeCell ref="P30:T30"/>
    <mergeCell ref="A35:B35"/>
    <mergeCell ref="A34:B34"/>
    <mergeCell ref="K30:O30"/>
    <mergeCell ref="F30:J30"/>
    <mergeCell ref="C30:E30"/>
    <mergeCell ref="A32:B32"/>
    <mergeCell ref="A30:B31"/>
    <mergeCell ref="A33:B33"/>
    <mergeCell ref="A62:B62"/>
    <mergeCell ref="A57:B57"/>
    <mergeCell ref="A55:B55"/>
    <mergeCell ref="A56:B56"/>
    <mergeCell ref="A61:B61"/>
    <mergeCell ref="A60:B60"/>
    <mergeCell ref="A44:B44"/>
    <mergeCell ref="A36:B36"/>
    <mergeCell ref="A42:B42"/>
    <mergeCell ref="A53:B53"/>
    <mergeCell ref="A59:B59"/>
    <mergeCell ref="A50:B50"/>
    <mergeCell ref="A51:B51"/>
    <mergeCell ref="A58:B58"/>
    <mergeCell ref="A46:B46"/>
    <mergeCell ref="A45:B45"/>
    <mergeCell ref="A54:B54"/>
    <mergeCell ref="A52:B52"/>
    <mergeCell ref="A47:B47"/>
    <mergeCell ref="A48:B48"/>
    <mergeCell ref="A49:B49"/>
    <mergeCell ref="A43:B43"/>
    <mergeCell ref="A86:B86"/>
    <mergeCell ref="A87:B87"/>
    <mergeCell ref="A83:B83"/>
    <mergeCell ref="A78:B78"/>
    <mergeCell ref="A77:B77"/>
    <mergeCell ref="A79:B79"/>
    <mergeCell ref="A80:B80"/>
    <mergeCell ref="A84:B84"/>
    <mergeCell ref="A85:B85"/>
    <mergeCell ref="A64:B64"/>
    <mergeCell ref="A65:B65"/>
    <mergeCell ref="A66:B66"/>
    <mergeCell ref="A63:B63"/>
    <mergeCell ref="A81:B81"/>
    <mergeCell ref="A82:B82"/>
    <mergeCell ref="A67:B67"/>
    <mergeCell ref="A76:B76"/>
    <mergeCell ref="A73:B73"/>
    <mergeCell ref="A74:B74"/>
    <mergeCell ref="A71:B71"/>
    <mergeCell ref="A68:B68"/>
    <mergeCell ref="A69:B69"/>
    <mergeCell ref="A72:B72"/>
    <mergeCell ref="A75:B75"/>
    <mergeCell ref="A70:B70"/>
    <mergeCell ref="A88:B88"/>
    <mergeCell ref="A89:B89"/>
    <mergeCell ref="A90:B91"/>
    <mergeCell ref="A115:B115"/>
    <mergeCell ref="A116:B116"/>
    <mergeCell ref="A117:B117"/>
    <mergeCell ref="A126:B126"/>
    <mergeCell ref="A110:B110"/>
    <mergeCell ref="A94:B94"/>
    <mergeCell ref="A95:B95"/>
    <mergeCell ref="A101:B101"/>
    <mergeCell ref="A114:B114"/>
    <mergeCell ref="A107:B107"/>
    <mergeCell ref="A112:B112"/>
    <mergeCell ref="A113:B113"/>
    <mergeCell ref="A106:B106"/>
    <mergeCell ref="A104:B104"/>
    <mergeCell ref="A96:B96"/>
    <mergeCell ref="A98:B98"/>
    <mergeCell ref="P90:T90"/>
    <mergeCell ref="A92:B92"/>
    <mergeCell ref="A93:B93"/>
    <mergeCell ref="K90:O90"/>
    <mergeCell ref="C90:E90"/>
    <mergeCell ref="F90:J90"/>
    <mergeCell ref="A130:B130"/>
    <mergeCell ref="A132:B132"/>
    <mergeCell ref="A105:B105"/>
    <mergeCell ref="A97:B97"/>
    <mergeCell ref="A99:B99"/>
    <mergeCell ref="A100:B100"/>
    <mergeCell ref="A102:B102"/>
    <mergeCell ref="A103:B103"/>
    <mergeCell ref="A108:B108"/>
    <mergeCell ref="A109:B109"/>
    <mergeCell ref="A140:B140"/>
    <mergeCell ref="A128:B128"/>
    <mergeCell ref="A129:B129"/>
    <mergeCell ref="A127:B127"/>
    <mergeCell ref="A124:B124"/>
    <mergeCell ref="A125:B125"/>
    <mergeCell ref="A111:B111"/>
    <mergeCell ref="A136:B136"/>
    <mergeCell ref="A137:B137"/>
    <mergeCell ref="A138:B138"/>
    <mergeCell ref="A139:B139"/>
    <mergeCell ref="A118:B118"/>
    <mergeCell ref="A134:V134"/>
    <mergeCell ref="A135:B135"/>
    <mergeCell ref="A131:B131"/>
    <mergeCell ref="A133:B133"/>
    <mergeCell ref="A120:B120"/>
    <mergeCell ref="A121:B121"/>
    <mergeCell ref="A122:B122"/>
    <mergeCell ref="A123:B123"/>
    <mergeCell ref="L168:Q168"/>
    <mergeCell ref="G168:J168"/>
    <mergeCell ref="G165:J165"/>
    <mergeCell ref="L167:Q167"/>
    <mergeCell ref="L165:Q165"/>
    <mergeCell ref="L166:Q166"/>
    <mergeCell ref="G166:J166"/>
    <mergeCell ref="L164:Q164"/>
    <mergeCell ref="A152:B152"/>
    <mergeCell ref="A154:B154"/>
    <mergeCell ref="A153:B153"/>
    <mergeCell ref="L163:Q163"/>
    <mergeCell ref="A160:B160"/>
    <mergeCell ref="A155:B155"/>
    <mergeCell ref="A156:B156"/>
    <mergeCell ref="G163:J163"/>
    <mergeCell ref="A161:B161"/>
    <mergeCell ref="A141:B141"/>
    <mergeCell ref="A142:B142"/>
    <mergeCell ref="A165:F165"/>
    <mergeCell ref="B169:G169"/>
    <mergeCell ref="A167:F167"/>
    <mergeCell ref="G167:J167"/>
    <mergeCell ref="G164:J164"/>
    <mergeCell ref="A144:B144"/>
    <mergeCell ref="A150:B150"/>
    <mergeCell ref="A147:B147"/>
    <mergeCell ref="A151:B151"/>
    <mergeCell ref="A163:F163"/>
    <mergeCell ref="A159:B159"/>
    <mergeCell ref="A157:B157"/>
    <mergeCell ref="A158:B158"/>
    <mergeCell ref="A149:B149"/>
    <mergeCell ref="A146:B146"/>
    <mergeCell ref="A145:B145"/>
    <mergeCell ref="A143:B143"/>
    <mergeCell ref="A148:B148"/>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24:A26"/>
    <mergeCell ref="B24:O24"/>
    <mergeCell ref="B25:O25"/>
    <mergeCell ref="B26:O26"/>
    <mergeCell ref="A27:A28"/>
    <mergeCell ref="B27:O27"/>
    <mergeCell ref="B28:O28"/>
    <mergeCell ref="A19:B19"/>
    <mergeCell ref="C19:V19"/>
    <mergeCell ref="A20:A21"/>
    <mergeCell ref="B20:O21"/>
    <mergeCell ref="P20:P21"/>
    <mergeCell ref="Q20:Q21"/>
    <mergeCell ref="A22:A23"/>
    <mergeCell ref="B22:O22"/>
    <mergeCell ref="B23:O23"/>
  </mergeCells>
  <phoneticPr fontId="60" type="noConversion"/>
  <pageMargins left="0.31496062992125984" right="0.15748031496062992" top="0.27559055118110237" bottom="0.27559055118110237" header="0.15748031496062992" footer="0.15748031496062992"/>
  <pageSetup paperSize="9" scale="60" fitToHeight="5" orientation="landscape" blackAndWhite="1" r:id="rId1"/>
  <headerFooter>
    <oddFooter>&amp;R&amp;P</oddFooter>
  </headerFooter>
  <rowBreaks count="1" manualBreakCount="1">
    <brk id="28" max="21" man="1"/>
  </rowBreaks>
</worksheet>
</file>

<file path=xl/worksheets/sheet12.xml><?xml version="1.0" encoding="utf-8"?>
<worksheet xmlns="http://schemas.openxmlformats.org/spreadsheetml/2006/main" xmlns:r="http://schemas.openxmlformats.org/officeDocument/2006/relationships">
  <sheetPr>
    <tabColor theme="0"/>
  </sheetPr>
  <dimension ref="A1:V95"/>
  <sheetViews>
    <sheetView showZeros="0" zoomScale="70" zoomScaleNormal="70" zoomScaleSheetLayoutView="100" workbookViewId="0">
      <selection activeCell="A86" sqref="A86:B86"/>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7.8554687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10.5703125" style="4" customWidth="1"/>
    <col min="17" max="20" width="9.85546875" style="4" customWidth="1"/>
    <col min="21" max="21" width="10.42578125" style="4" customWidth="1"/>
    <col min="22" max="22" width="11.4257812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c r="A5" s="939"/>
      <c r="B5" s="576" t="s">
        <v>549</v>
      </c>
      <c r="C5" s="576"/>
      <c r="D5" s="576"/>
      <c r="E5" s="576"/>
      <c r="F5" s="576"/>
      <c r="G5" s="576"/>
      <c r="H5" s="576"/>
      <c r="I5" s="576"/>
      <c r="J5" s="576"/>
      <c r="K5" s="576"/>
      <c r="L5" s="576"/>
      <c r="M5" s="576"/>
      <c r="N5" s="576"/>
      <c r="O5" s="576"/>
      <c r="P5" s="576"/>
      <c r="Q5" s="576"/>
      <c r="R5" s="576"/>
      <c r="S5" s="576"/>
      <c r="T5" s="576"/>
      <c r="U5" s="576"/>
      <c r="V5" s="576"/>
    </row>
    <row r="6" spans="1:22" ht="21.7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7" customHeight="1">
      <c r="A7" s="577"/>
      <c r="B7" s="577"/>
      <c r="C7" s="577"/>
      <c r="D7" s="577"/>
      <c r="E7" s="577"/>
      <c r="F7" s="577"/>
      <c r="G7" s="577"/>
      <c r="H7" s="577"/>
      <c r="I7" s="577"/>
      <c r="J7" s="577"/>
      <c r="K7" s="577"/>
      <c r="L7" s="577"/>
      <c r="M7" s="577"/>
      <c r="N7" s="577"/>
      <c r="O7" s="577"/>
      <c r="P7" s="577"/>
      <c r="Q7" s="577"/>
      <c r="R7" s="577"/>
      <c r="S7" s="577"/>
      <c r="T7" s="578"/>
      <c r="U7" s="578"/>
      <c r="V7" s="578"/>
    </row>
    <row r="8" spans="1:22" ht="19.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15" customHeight="1">
      <c r="A9" s="928"/>
      <c r="B9" s="928"/>
      <c r="C9" s="928"/>
      <c r="D9" s="928"/>
      <c r="E9" s="928"/>
      <c r="F9" s="928"/>
      <c r="G9" s="928"/>
      <c r="H9" s="928"/>
      <c r="I9" s="928"/>
      <c r="J9" s="928"/>
      <c r="K9" s="928"/>
      <c r="L9" s="928"/>
      <c r="M9" s="928"/>
      <c r="N9" s="928"/>
      <c r="O9" s="928"/>
      <c r="P9" s="928"/>
      <c r="Q9" s="928"/>
      <c r="R9" s="928"/>
      <c r="S9" s="928"/>
      <c r="T9" s="928"/>
      <c r="U9" s="928"/>
      <c r="V9" s="928"/>
    </row>
    <row r="10" spans="1:22" ht="20.25" customHeight="1">
      <c r="A10" s="5"/>
      <c r="B10" s="5"/>
      <c r="C10" s="5"/>
      <c r="D10" s="5"/>
      <c r="E10" s="5"/>
      <c r="F10" s="5"/>
      <c r="G10" s="5"/>
      <c r="I10" s="5"/>
      <c r="Q10" s="6" t="s">
        <v>255</v>
      </c>
    </row>
    <row r="11" spans="1:22" ht="24" customHeight="1">
      <c r="A11" s="1134" t="s">
        <v>269</v>
      </c>
      <c r="B11" s="1135"/>
      <c r="C11" s="1036" t="s">
        <v>301</v>
      </c>
      <c r="D11" s="1057"/>
      <c r="E11" s="1057"/>
      <c r="F11" s="1057"/>
      <c r="G11" s="1057"/>
      <c r="H11" s="1057"/>
      <c r="I11" s="1057"/>
      <c r="J11" s="1057"/>
      <c r="K11" s="1057"/>
      <c r="L11" s="1057"/>
      <c r="M11" s="1057"/>
      <c r="N11" s="1057"/>
      <c r="O11" s="1057"/>
      <c r="P11" s="1218"/>
      <c r="Q11" s="2">
        <v>121</v>
      </c>
    </row>
    <row r="12" spans="1:22" ht="21.75" customHeight="1">
      <c r="A12" s="1134" t="s">
        <v>295</v>
      </c>
      <c r="B12" s="1135"/>
      <c r="C12" s="1036"/>
      <c r="D12" s="1057"/>
      <c r="E12" s="1057"/>
      <c r="F12" s="1057"/>
      <c r="G12" s="1057"/>
      <c r="H12" s="1057"/>
      <c r="I12" s="1057"/>
      <c r="J12" s="1057"/>
      <c r="K12" s="1057"/>
      <c r="L12" s="1057"/>
      <c r="M12" s="1057"/>
      <c r="N12" s="1057"/>
      <c r="O12" s="1057"/>
      <c r="P12" s="1218"/>
      <c r="Q12" s="3"/>
    </row>
    <row r="13" spans="1:22" ht="24.75" customHeight="1">
      <c r="A13" s="1134" t="s">
        <v>287</v>
      </c>
      <c r="B13" s="1135"/>
      <c r="C13" s="1036" t="s">
        <v>439</v>
      </c>
      <c r="D13" s="1057"/>
      <c r="E13" s="1057"/>
      <c r="F13" s="1057"/>
      <c r="G13" s="1057"/>
      <c r="H13" s="1057"/>
      <c r="I13" s="1057"/>
      <c r="J13" s="1057"/>
      <c r="K13" s="1057"/>
      <c r="L13" s="1057"/>
      <c r="M13" s="1057"/>
      <c r="N13" s="1057"/>
      <c r="O13" s="1057"/>
      <c r="P13" s="1218"/>
      <c r="Q13" s="3" t="s">
        <v>440</v>
      </c>
    </row>
    <row r="14" spans="1:22" ht="24" customHeight="1">
      <c r="A14" s="1134" t="s">
        <v>288</v>
      </c>
      <c r="B14" s="1135"/>
      <c r="C14" s="1036" t="s">
        <v>441</v>
      </c>
      <c r="D14" s="1057"/>
      <c r="E14" s="1057"/>
      <c r="F14" s="1057"/>
      <c r="G14" s="1057"/>
      <c r="H14" s="1057"/>
      <c r="I14" s="1057"/>
      <c r="J14" s="1057"/>
      <c r="K14" s="1057"/>
      <c r="L14" s="1057"/>
      <c r="M14" s="1057"/>
      <c r="N14" s="1057"/>
      <c r="O14" s="1057"/>
      <c r="P14" s="1218"/>
      <c r="Q14" s="3" t="s">
        <v>356</v>
      </c>
    </row>
    <row r="15" spans="1:22" ht="24" customHeight="1">
      <c r="A15" s="1136" t="s">
        <v>248</v>
      </c>
      <c r="B15" s="1136"/>
      <c r="C15" s="1036" t="s">
        <v>442</v>
      </c>
      <c r="D15" s="1057"/>
      <c r="E15" s="1057"/>
      <c r="F15" s="1057"/>
      <c r="G15" s="1057"/>
      <c r="H15" s="1057"/>
      <c r="I15" s="1057"/>
      <c r="J15" s="1057"/>
      <c r="K15" s="1057"/>
      <c r="L15" s="1057"/>
      <c r="M15" s="1057"/>
      <c r="N15" s="1057"/>
      <c r="O15" s="1057"/>
      <c r="P15" s="1218"/>
      <c r="Q15" s="3" t="s">
        <v>443</v>
      </c>
    </row>
    <row r="16" spans="1:22" ht="23.25" customHeight="1">
      <c r="A16" s="1136" t="s">
        <v>249</v>
      </c>
      <c r="B16" s="1136"/>
      <c r="C16" s="1036" t="s">
        <v>490</v>
      </c>
      <c r="D16" s="1057"/>
      <c r="E16" s="1057"/>
      <c r="F16" s="1057"/>
      <c r="G16" s="1057"/>
      <c r="H16" s="1057"/>
      <c r="I16" s="1057"/>
      <c r="J16" s="1057"/>
      <c r="K16" s="1057"/>
      <c r="L16" s="1057"/>
      <c r="M16" s="1057"/>
      <c r="N16" s="1057"/>
      <c r="O16" s="1057"/>
      <c r="P16" s="1218"/>
      <c r="Q16" s="3" t="s">
        <v>491</v>
      </c>
      <c r="R16" s="8"/>
      <c r="S16" s="8"/>
      <c r="T16" s="8"/>
      <c r="U16" s="8"/>
      <c r="V16" s="8"/>
    </row>
    <row r="17" spans="1:22" ht="23.25" customHeight="1">
      <c r="A17" s="1056" t="s">
        <v>291</v>
      </c>
      <c r="B17" s="1056"/>
      <c r="C17" s="1056"/>
      <c r="D17" s="1056"/>
      <c r="E17" s="1056"/>
      <c r="F17" s="1056"/>
      <c r="G17" s="1056"/>
      <c r="H17" s="1056"/>
      <c r="I17" s="1056"/>
      <c r="J17" s="1056"/>
      <c r="K17" s="1056"/>
      <c r="L17" s="1056"/>
      <c r="M17" s="1056"/>
      <c r="N17" s="1056"/>
      <c r="O17" s="1056"/>
      <c r="P17" s="1056"/>
      <c r="Q17" s="1056"/>
      <c r="R17" s="1056"/>
      <c r="S17" s="1056"/>
      <c r="T17" s="1056"/>
      <c r="U17" s="1056"/>
      <c r="V17" s="1056"/>
    </row>
    <row r="18" spans="1:22" ht="24" customHeight="1">
      <c r="A18" s="1026" t="s">
        <v>250</v>
      </c>
      <c r="B18" s="1026"/>
      <c r="C18" s="1130" t="s">
        <v>492</v>
      </c>
      <c r="D18" s="1130"/>
      <c r="E18" s="1130"/>
      <c r="F18" s="1130"/>
      <c r="G18" s="1130"/>
      <c r="H18" s="1130"/>
      <c r="I18" s="1130"/>
      <c r="J18" s="1130"/>
      <c r="K18" s="1130"/>
      <c r="L18" s="1130"/>
      <c r="M18" s="1130"/>
      <c r="N18" s="1130"/>
      <c r="O18" s="1130"/>
      <c r="P18" s="1130"/>
      <c r="Q18" s="1130"/>
      <c r="R18" s="1130"/>
      <c r="S18" s="1130"/>
      <c r="T18" s="1130"/>
      <c r="U18" s="1130"/>
      <c r="V18" s="1130"/>
    </row>
    <row r="19" spans="1:22" ht="35.25" customHeight="1">
      <c r="A19" s="1026" t="s">
        <v>264</v>
      </c>
      <c r="B19" s="1026"/>
      <c r="C19" s="1130" t="s">
        <v>541</v>
      </c>
      <c r="D19" s="1130"/>
      <c r="E19" s="1130"/>
      <c r="F19" s="1130"/>
      <c r="G19" s="1130"/>
      <c r="H19" s="1130"/>
      <c r="I19" s="1130"/>
      <c r="J19" s="1130"/>
      <c r="K19" s="1130"/>
      <c r="L19" s="1130"/>
      <c r="M19" s="1130"/>
      <c r="N19" s="1130"/>
      <c r="O19" s="1130"/>
      <c r="P19" s="1130"/>
      <c r="Q19" s="1130"/>
      <c r="R19" s="1130"/>
      <c r="S19" s="1130"/>
      <c r="T19" s="1130"/>
      <c r="U19" s="1130"/>
      <c r="V19" s="1130"/>
    </row>
    <row r="20" spans="1:22" ht="54" customHeight="1">
      <c r="A20" s="1026" t="s">
        <v>296</v>
      </c>
      <c r="B20" s="1026"/>
      <c r="C20" s="1335" t="s">
        <v>0</v>
      </c>
      <c r="D20" s="1336"/>
      <c r="E20" s="1336"/>
      <c r="F20" s="1336"/>
      <c r="G20" s="1336"/>
      <c r="H20" s="1336"/>
      <c r="I20" s="1336"/>
      <c r="J20" s="1336"/>
      <c r="K20" s="1336"/>
      <c r="L20" s="1336"/>
      <c r="M20" s="1336"/>
      <c r="N20" s="1336"/>
      <c r="O20" s="1336"/>
      <c r="P20" s="1336"/>
      <c r="Q20" s="1336"/>
      <c r="R20" s="1336"/>
      <c r="S20" s="1336"/>
      <c r="T20" s="1336"/>
      <c r="U20" s="1336"/>
      <c r="V20" s="1337"/>
    </row>
    <row r="21" spans="1:22" ht="22.5" customHeight="1">
      <c r="A21" s="1055" t="s">
        <v>292</v>
      </c>
      <c r="B21" s="1132" t="s">
        <v>254</v>
      </c>
      <c r="C21" s="1132"/>
      <c r="D21" s="1132"/>
      <c r="E21" s="1132"/>
      <c r="F21" s="1132"/>
      <c r="G21" s="1132"/>
      <c r="H21" s="1132"/>
      <c r="I21" s="1132"/>
      <c r="J21" s="1132"/>
      <c r="K21" s="1132"/>
      <c r="L21" s="1132"/>
      <c r="M21" s="1132"/>
      <c r="N21" s="1132"/>
      <c r="O21" s="1132"/>
      <c r="P21" s="1132" t="s">
        <v>255</v>
      </c>
      <c r="Q21" s="1132" t="s">
        <v>271</v>
      </c>
      <c r="R21" s="932">
        <v>2013</v>
      </c>
      <c r="S21" s="932">
        <v>2014</v>
      </c>
      <c r="T21" s="932">
        <v>2015</v>
      </c>
      <c r="U21" s="932">
        <v>2016</v>
      </c>
      <c r="V21" s="932">
        <v>2017</v>
      </c>
    </row>
    <row r="22" spans="1:22" ht="31.5" customHeight="1">
      <c r="A22" s="1131"/>
      <c r="B22" s="1132"/>
      <c r="C22" s="1132"/>
      <c r="D22" s="1132"/>
      <c r="E22" s="1132"/>
      <c r="F22" s="1132"/>
      <c r="G22" s="1132"/>
      <c r="H22" s="1132"/>
      <c r="I22" s="1132"/>
      <c r="J22" s="1132"/>
      <c r="K22" s="1132"/>
      <c r="L22" s="1132"/>
      <c r="M22" s="1132"/>
      <c r="N22" s="1132"/>
      <c r="O22" s="1132"/>
      <c r="P22" s="1133"/>
      <c r="Q22" s="1133"/>
      <c r="R22" s="932" t="s">
        <v>268</v>
      </c>
      <c r="S22" s="932" t="s">
        <v>267</v>
      </c>
      <c r="T22" s="932" t="s">
        <v>267</v>
      </c>
      <c r="U22" s="932" t="s">
        <v>266</v>
      </c>
      <c r="V22" s="932" t="s">
        <v>266</v>
      </c>
    </row>
    <row r="23" spans="1:22" ht="22.5" customHeight="1">
      <c r="A23" s="1026" t="s">
        <v>251</v>
      </c>
      <c r="B23" s="1026" t="s">
        <v>493</v>
      </c>
      <c r="C23" s="1026"/>
      <c r="D23" s="1026"/>
      <c r="E23" s="1026"/>
      <c r="F23" s="1026"/>
      <c r="G23" s="1026"/>
      <c r="H23" s="1026"/>
      <c r="I23" s="1026"/>
      <c r="J23" s="1026"/>
      <c r="K23" s="1026"/>
      <c r="L23" s="1026"/>
      <c r="M23" s="1026"/>
      <c r="N23" s="1026"/>
      <c r="O23" s="1026"/>
      <c r="P23" s="63" t="s">
        <v>313</v>
      </c>
      <c r="Q23" s="63" t="s">
        <v>334</v>
      </c>
      <c r="R23" s="64">
        <v>1</v>
      </c>
      <c r="S23" s="65"/>
      <c r="T23" s="65"/>
      <c r="U23" s="65"/>
      <c r="V23" s="65"/>
    </row>
    <row r="24" spans="1:22" ht="26.25" customHeight="1">
      <c r="A24" s="1026"/>
      <c r="B24" s="1026" t="s">
        <v>494</v>
      </c>
      <c r="C24" s="1026"/>
      <c r="D24" s="1026"/>
      <c r="E24" s="1026"/>
      <c r="F24" s="1026"/>
      <c r="G24" s="1026"/>
      <c r="H24" s="1026"/>
      <c r="I24" s="1026"/>
      <c r="J24" s="1026"/>
      <c r="K24" s="1026"/>
      <c r="L24" s="1026"/>
      <c r="M24" s="1026"/>
      <c r="N24" s="1026"/>
      <c r="O24" s="1026"/>
      <c r="P24" s="63" t="s">
        <v>314</v>
      </c>
      <c r="Q24" s="63" t="s">
        <v>334</v>
      </c>
      <c r="R24" s="64">
        <v>5</v>
      </c>
      <c r="S24" s="65"/>
      <c r="T24" s="65"/>
      <c r="U24" s="65"/>
      <c r="V24" s="65"/>
    </row>
    <row r="25" spans="1:22" s="52" customFormat="1" ht="23.25" customHeight="1">
      <c r="A25" s="1026"/>
      <c r="B25" s="1026" t="s">
        <v>495</v>
      </c>
      <c r="C25" s="1026"/>
      <c r="D25" s="1026"/>
      <c r="E25" s="1026"/>
      <c r="F25" s="1026"/>
      <c r="G25" s="1026"/>
      <c r="H25" s="1026"/>
      <c r="I25" s="1026"/>
      <c r="J25" s="1026"/>
      <c r="K25" s="1026"/>
      <c r="L25" s="1026"/>
      <c r="M25" s="1026"/>
      <c r="N25" s="1026"/>
      <c r="O25" s="1026"/>
      <c r="P25" s="63" t="s">
        <v>499</v>
      </c>
      <c r="Q25" s="63" t="s">
        <v>334</v>
      </c>
      <c r="R25" s="65"/>
      <c r="S25" s="64">
        <v>1</v>
      </c>
      <c r="T25" s="65"/>
      <c r="U25" s="65"/>
      <c r="V25" s="65"/>
    </row>
    <row r="26" spans="1:22" ht="21.75" customHeight="1">
      <c r="A26" s="1026" t="s">
        <v>252</v>
      </c>
      <c r="B26" s="1026" t="s">
        <v>496</v>
      </c>
      <c r="C26" s="1026"/>
      <c r="D26" s="1026"/>
      <c r="E26" s="1026"/>
      <c r="F26" s="1026"/>
      <c r="G26" s="1026"/>
      <c r="H26" s="1026"/>
      <c r="I26" s="1026"/>
      <c r="J26" s="1026"/>
      <c r="K26" s="1026"/>
      <c r="L26" s="1026"/>
      <c r="M26" s="1026"/>
      <c r="N26" s="1026"/>
      <c r="O26" s="1026"/>
      <c r="P26" s="63" t="s">
        <v>325</v>
      </c>
      <c r="Q26" s="63" t="s">
        <v>334</v>
      </c>
      <c r="R26" s="65"/>
      <c r="S26" s="64">
        <v>30</v>
      </c>
      <c r="T26" s="75"/>
      <c r="U26" s="75"/>
      <c r="V26" s="75"/>
    </row>
    <row r="27" spans="1:22" ht="19.5" customHeight="1">
      <c r="A27" s="1026"/>
      <c r="B27" s="1026" t="s">
        <v>497</v>
      </c>
      <c r="C27" s="1026"/>
      <c r="D27" s="1026"/>
      <c r="E27" s="1026"/>
      <c r="F27" s="1026"/>
      <c r="G27" s="1026"/>
      <c r="H27" s="1026"/>
      <c r="I27" s="1026"/>
      <c r="J27" s="1026"/>
      <c r="K27" s="1026"/>
      <c r="L27" s="1026"/>
      <c r="M27" s="1026"/>
      <c r="N27" s="1026"/>
      <c r="O27" s="1026"/>
      <c r="P27" s="63" t="s">
        <v>326</v>
      </c>
      <c r="Q27" s="63" t="s">
        <v>334</v>
      </c>
      <c r="R27" s="65"/>
      <c r="S27" s="64">
        <v>1</v>
      </c>
      <c r="T27" s="75"/>
      <c r="U27" s="75"/>
      <c r="V27" s="75"/>
    </row>
    <row r="28" spans="1:22" ht="21.75" customHeight="1">
      <c r="A28" s="1026"/>
      <c r="B28" s="1375" t="s">
        <v>498</v>
      </c>
      <c r="C28" s="1375"/>
      <c r="D28" s="1375"/>
      <c r="E28" s="1375"/>
      <c r="F28" s="1375"/>
      <c r="G28" s="1375"/>
      <c r="H28" s="1375"/>
      <c r="I28" s="1375"/>
      <c r="J28" s="1375"/>
      <c r="K28" s="1375"/>
      <c r="L28" s="1375"/>
      <c r="M28" s="1375"/>
      <c r="N28" s="1375"/>
      <c r="O28" s="1375"/>
      <c r="P28" s="63" t="s">
        <v>327</v>
      </c>
      <c r="Q28" s="63" t="s">
        <v>334</v>
      </c>
      <c r="R28" s="65"/>
      <c r="S28" s="64">
        <v>1</v>
      </c>
      <c r="T28" s="75"/>
      <c r="U28" s="75"/>
      <c r="V28" s="75"/>
    </row>
    <row r="29" spans="1:22" ht="36" customHeight="1">
      <c r="A29" s="932" t="s">
        <v>270</v>
      </c>
      <c r="B29" s="1025" t="s">
        <v>500</v>
      </c>
      <c r="C29" s="1025"/>
      <c r="D29" s="1025"/>
      <c r="E29" s="1025"/>
      <c r="F29" s="1025"/>
      <c r="G29" s="1025"/>
      <c r="H29" s="1025"/>
      <c r="I29" s="1025"/>
      <c r="J29" s="1025"/>
      <c r="K29" s="1025"/>
      <c r="L29" s="1025"/>
      <c r="M29" s="1025"/>
      <c r="N29" s="1025"/>
      <c r="O29" s="1025"/>
      <c r="P29" s="66" t="s">
        <v>332</v>
      </c>
      <c r="Q29" s="63" t="s">
        <v>256</v>
      </c>
      <c r="R29" s="62">
        <v>7216.9</v>
      </c>
      <c r="S29" s="29">
        <v>6600</v>
      </c>
      <c r="T29" s="29">
        <v>95.8</v>
      </c>
      <c r="U29" s="929"/>
      <c r="V29" s="929"/>
    </row>
    <row r="30" spans="1:22">
      <c r="A30" s="1056" t="s">
        <v>273</v>
      </c>
      <c r="B30" s="1056"/>
      <c r="C30" s="1"/>
      <c r="D30" s="1"/>
      <c r="E30" s="1"/>
      <c r="F30" s="1"/>
      <c r="G30" s="45"/>
      <c r="H30" s="45"/>
      <c r="I30" s="45"/>
      <c r="J30" s="45"/>
      <c r="K30" s="45"/>
      <c r="L30" s="45"/>
      <c r="M30" s="45"/>
      <c r="N30" s="45"/>
      <c r="O30" s="45"/>
      <c r="P30" s="1"/>
      <c r="Q30" s="46"/>
      <c r="R30" s="46"/>
      <c r="S30" s="46"/>
      <c r="T30" s="46"/>
      <c r="U30" s="1"/>
      <c r="V30" s="32" t="s">
        <v>256</v>
      </c>
    </row>
    <row r="31" spans="1:22" ht="34.5" customHeight="1">
      <c r="A31" s="1132" t="s">
        <v>254</v>
      </c>
      <c r="B31" s="1132"/>
      <c r="C31" s="1132" t="s">
        <v>255</v>
      </c>
      <c r="D31" s="1132"/>
      <c r="E31" s="1312"/>
      <c r="F31" s="1132" t="s">
        <v>20</v>
      </c>
      <c r="G31" s="1132"/>
      <c r="H31" s="1132"/>
      <c r="I31" s="1132"/>
      <c r="J31" s="1132"/>
      <c r="K31" s="1132" t="s">
        <v>552</v>
      </c>
      <c r="L31" s="1132"/>
      <c r="M31" s="1132"/>
      <c r="N31" s="1132"/>
      <c r="O31" s="1132"/>
      <c r="P31" s="1132" t="s">
        <v>553</v>
      </c>
      <c r="Q31" s="1132"/>
      <c r="R31" s="1132"/>
      <c r="S31" s="1132"/>
      <c r="T31" s="1132"/>
      <c r="U31" s="7" t="s">
        <v>265</v>
      </c>
      <c r="V31" s="7" t="s">
        <v>300</v>
      </c>
    </row>
    <row r="32" spans="1:22" s="10" customFormat="1" ht="84" customHeight="1">
      <c r="A32" s="1142"/>
      <c r="B32" s="1142"/>
      <c r="C32" s="61" t="s">
        <v>257</v>
      </c>
      <c r="D32" s="61" t="s">
        <v>277</v>
      </c>
      <c r="E32" s="61" t="s">
        <v>278</v>
      </c>
      <c r="F32" s="61" t="s">
        <v>253</v>
      </c>
      <c r="G32" s="61" t="s">
        <v>260</v>
      </c>
      <c r="H32" s="61" t="s">
        <v>261</v>
      </c>
      <c r="I32" s="61" t="s">
        <v>262</v>
      </c>
      <c r="J32" s="61" t="s">
        <v>263</v>
      </c>
      <c r="K32" s="61" t="s">
        <v>253</v>
      </c>
      <c r="L32" s="61" t="s">
        <v>260</v>
      </c>
      <c r="M32" s="61" t="s">
        <v>261</v>
      </c>
      <c r="N32" s="61" t="s">
        <v>262</v>
      </c>
      <c r="O32" s="61" t="s">
        <v>263</v>
      </c>
      <c r="P32" s="61" t="s">
        <v>253</v>
      </c>
      <c r="Q32" s="61" t="s">
        <v>260</v>
      </c>
      <c r="R32" s="61" t="s">
        <v>261</v>
      </c>
      <c r="S32" s="61" t="s">
        <v>262</v>
      </c>
      <c r="T32" s="61" t="s">
        <v>263</v>
      </c>
      <c r="U32" s="61" t="s">
        <v>253</v>
      </c>
      <c r="V32" s="61" t="s">
        <v>253</v>
      </c>
    </row>
    <row r="33" spans="1:22" s="27" customFormat="1" ht="15.75" customHeight="1">
      <c r="A33" s="1374">
        <v>1</v>
      </c>
      <c r="B33" s="1374"/>
      <c r="C33" s="785">
        <v>2</v>
      </c>
      <c r="D33" s="785">
        <v>3</v>
      </c>
      <c r="E33" s="785">
        <v>4</v>
      </c>
      <c r="F33" s="785">
        <v>5</v>
      </c>
      <c r="G33" s="785">
        <v>6</v>
      </c>
      <c r="H33" s="785">
        <v>7</v>
      </c>
      <c r="I33" s="785">
        <v>8</v>
      </c>
      <c r="J33" s="785">
        <v>9</v>
      </c>
      <c r="K33" s="785">
        <v>10</v>
      </c>
      <c r="L33" s="785">
        <v>11</v>
      </c>
      <c r="M33" s="785">
        <v>12</v>
      </c>
      <c r="N33" s="785">
        <v>13</v>
      </c>
      <c r="O33" s="785">
        <v>14</v>
      </c>
      <c r="P33" s="785">
        <v>15</v>
      </c>
      <c r="Q33" s="785">
        <v>16</v>
      </c>
      <c r="R33" s="785">
        <v>17</v>
      </c>
      <c r="S33" s="785">
        <v>18</v>
      </c>
      <c r="T33" s="785">
        <v>19</v>
      </c>
      <c r="U33" s="785">
        <v>20</v>
      </c>
      <c r="V33" s="785">
        <v>21</v>
      </c>
    </row>
    <row r="34" spans="1:22" s="27" customFormat="1" ht="33" customHeight="1">
      <c r="A34" s="1384" t="s">
        <v>279</v>
      </c>
      <c r="B34" s="1385"/>
      <c r="C34" s="20"/>
      <c r="D34" s="21"/>
      <c r="E34" s="21"/>
      <c r="F34" s="20">
        <v>7216.9</v>
      </c>
      <c r="G34" s="20"/>
      <c r="H34" s="20"/>
      <c r="I34" s="20"/>
      <c r="J34" s="20">
        <v>7216.9</v>
      </c>
      <c r="K34" s="393">
        <v>5534.6</v>
      </c>
      <c r="L34" s="22"/>
      <c r="M34" s="22"/>
      <c r="N34" s="22"/>
      <c r="O34" s="393">
        <v>5534.6</v>
      </c>
      <c r="P34" s="22">
        <v>112.4</v>
      </c>
      <c r="Q34" s="22"/>
      <c r="R34" s="22"/>
      <c r="S34" s="22"/>
      <c r="T34" s="22">
        <v>112.4</v>
      </c>
      <c r="U34" s="420">
        <v>69311.3</v>
      </c>
      <c r="V34" s="422">
        <v>60053.599999999999</v>
      </c>
    </row>
    <row r="35" spans="1:22" s="27" customFormat="1" ht="24" customHeight="1">
      <c r="A35" s="991" t="s">
        <v>272</v>
      </c>
      <c r="B35" s="992"/>
      <c r="C35" s="20"/>
      <c r="D35" s="21"/>
      <c r="E35" s="21"/>
      <c r="F35" s="394">
        <v>7188.9</v>
      </c>
      <c r="G35" s="20"/>
      <c r="H35" s="20"/>
      <c r="I35" s="20"/>
      <c r="J35" s="394">
        <v>7188.9</v>
      </c>
      <c r="K35" s="395">
        <v>5229.8999999999996</v>
      </c>
      <c r="L35" s="22"/>
      <c r="M35" s="22"/>
      <c r="N35" s="22"/>
      <c r="O35" s="395">
        <v>5229.8999999999996</v>
      </c>
      <c r="P35" s="187"/>
      <c r="Q35" s="22"/>
      <c r="R35" s="22"/>
      <c r="S35" s="22"/>
      <c r="T35" s="22"/>
      <c r="U35" s="22"/>
      <c r="V35" s="33"/>
    </row>
    <row r="36" spans="1:22" s="27" customFormat="1" ht="23.25" customHeight="1">
      <c r="A36" s="1079" t="s">
        <v>213</v>
      </c>
      <c r="B36" s="1080"/>
      <c r="C36" s="20"/>
      <c r="D36" s="21">
        <v>412</v>
      </c>
      <c r="E36" s="21"/>
      <c r="F36" s="394">
        <v>7188.9</v>
      </c>
      <c r="G36" s="20"/>
      <c r="H36" s="20"/>
      <c r="I36" s="20"/>
      <c r="J36" s="394">
        <v>7188.9</v>
      </c>
      <c r="K36" s="395">
        <v>5229.8999999999996</v>
      </c>
      <c r="L36" s="22"/>
      <c r="M36" s="22"/>
      <c r="N36" s="22"/>
      <c r="O36" s="395">
        <v>5229.8999999999996</v>
      </c>
      <c r="P36" s="187"/>
      <c r="Q36" s="22"/>
      <c r="R36" s="22"/>
      <c r="S36" s="22"/>
      <c r="T36" s="187"/>
      <c r="U36" s="22"/>
      <c r="V36" s="33"/>
    </row>
    <row r="37" spans="1:22" s="27" customFormat="1" ht="35.25" customHeight="1">
      <c r="A37" s="1067" t="s">
        <v>55</v>
      </c>
      <c r="B37" s="1068"/>
      <c r="C37" s="20"/>
      <c r="D37" s="21"/>
      <c r="E37" s="508">
        <v>2</v>
      </c>
      <c r="F37" s="509">
        <v>7188.9</v>
      </c>
      <c r="G37" s="20"/>
      <c r="H37" s="20"/>
      <c r="I37" s="20"/>
      <c r="J37" s="509">
        <v>7188.9</v>
      </c>
      <c r="K37" s="510">
        <v>5229.8999999999996</v>
      </c>
      <c r="L37" s="22"/>
      <c r="M37" s="22"/>
      <c r="N37" s="22"/>
      <c r="O37" s="510">
        <v>5229.8999999999996</v>
      </c>
      <c r="P37" s="177"/>
      <c r="Q37" s="22"/>
      <c r="R37" s="22"/>
      <c r="S37" s="22"/>
      <c r="T37" s="177"/>
      <c r="U37" s="22"/>
      <c r="V37" s="33"/>
    </row>
    <row r="38" spans="1:22" ht="64.5" customHeight="1">
      <c r="A38" s="1114" t="s">
        <v>298</v>
      </c>
      <c r="B38" s="1145"/>
      <c r="C38" s="18"/>
      <c r="D38" s="18"/>
      <c r="E38" s="18"/>
      <c r="F38" s="18"/>
      <c r="G38" s="18"/>
      <c r="H38" s="18" t="s">
        <v>297</v>
      </c>
      <c r="I38" s="18" t="s">
        <v>297</v>
      </c>
      <c r="J38" s="18" t="s">
        <v>297</v>
      </c>
      <c r="K38" s="18"/>
      <c r="L38" s="18"/>
      <c r="M38" s="18" t="s">
        <v>297</v>
      </c>
      <c r="N38" s="18" t="s">
        <v>297</v>
      </c>
      <c r="O38" s="18" t="s">
        <v>297</v>
      </c>
      <c r="P38" s="18"/>
      <c r="Q38" s="18"/>
      <c r="R38" s="18" t="s">
        <v>297</v>
      </c>
      <c r="S38" s="18" t="s">
        <v>297</v>
      </c>
      <c r="T38" s="18" t="s">
        <v>297</v>
      </c>
      <c r="U38" s="18">
        <v>4217.6000000000004</v>
      </c>
      <c r="V38" s="47">
        <v>4217.6000000000004</v>
      </c>
    </row>
    <row r="39" spans="1:22" ht="18" customHeight="1">
      <c r="A39" s="1112" t="s">
        <v>293</v>
      </c>
      <c r="B39" s="1113"/>
      <c r="C39" s="15"/>
      <c r="D39" s="14"/>
      <c r="E39" s="14"/>
      <c r="F39" s="421">
        <v>28</v>
      </c>
      <c r="G39" s="222"/>
      <c r="H39" s="203"/>
      <c r="I39" s="222"/>
      <c r="J39" s="222">
        <v>28</v>
      </c>
      <c r="K39" s="14">
        <v>304.7</v>
      </c>
      <c r="L39" s="24"/>
      <c r="M39" s="18"/>
      <c r="N39" s="14"/>
      <c r="O39" s="222">
        <f>O42-O43+O41</f>
        <v>304.7</v>
      </c>
      <c r="P39" s="19">
        <v>112.4</v>
      </c>
      <c r="Q39" s="14"/>
      <c r="R39" s="18"/>
      <c r="S39" s="14"/>
      <c r="T39" s="14">
        <f>T42-T43</f>
        <v>112.39999999999999</v>
      </c>
      <c r="U39" s="420"/>
      <c r="V39" s="422"/>
    </row>
    <row r="40" spans="1:22" ht="36" customHeight="1">
      <c r="A40" s="1085" t="s">
        <v>215</v>
      </c>
      <c r="B40" s="1086"/>
      <c r="C40" s="24"/>
      <c r="D40" s="24">
        <v>27</v>
      </c>
      <c r="E40" s="28"/>
      <c r="F40" s="218">
        <v>58</v>
      </c>
      <c r="G40" s="217"/>
      <c r="H40" s="217"/>
      <c r="I40" s="217"/>
      <c r="J40" s="217">
        <v>58</v>
      </c>
      <c r="K40" s="13">
        <v>23.5</v>
      </c>
      <c r="L40" s="24"/>
      <c r="M40" s="13"/>
      <c r="N40" s="13"/>
      <c r="O40" s="13">
        <v>23.5</v>
      </c>
      <c r="P40" s="26"/>
      <c r="Q40" s="13"/>
      <c r="R40" s="13"/>
      <c r="S40" s="13"/>
      <c r="T40" s="13"/>
      <c r="U40" s="26"/>
      <c r="V40" s="35"/>
    </row>
    <row r="41" spans="1:22" s="52" customFormat="1" ht="19.5" customHeight="1">
      <c r="A41" s="1079" t="s">
        <v>227</v>
      </c>
      <c r="B41" s="1080"/>
      <c r="C41" s="24"/>
      <c r="D41" s="24">
        <v>27</v>
      </c>
      <c r="E41" s="28">
        <v>15</v>
      </c>
      <c r="F41" s="218">
        <v>58</v>
      </c>
      <c r="G41" s="217"/>
      <c r="H41" s="217"/>
      <c r="I41" s="217"/>
      <c r="J41" s="217">
        <v>58</v>
      </c>
      <c r="K41" s="13">
        <v>23.5</v>
      </c>
      <c r="L41" s="24"/>
      <c r="M41" s="13"/>
      <c r="N41" s="13"/>
      <c r="O41" s="13">
        <v>23.5</v>
      </c>
      <c r="P41" s="26"/>
      <c r="Q41" s="13"/>
      <c r="R41" s="13"/>
      <c r="S41" s="13"/>
      <c r="T41" s="13"/>
      <c r="U41" s="26"/>
      <c r="V41" s="35"/>
    </row>
    <row r="42" spans="1:22" ht="34.5" customHeight="1">
      <c r="A42" s="1114" t="s">
        <v>275</v>
      </c>
      <c r="B42" s="1115"/>
      <c r="C42" s="18">
        <v>763</v>
      </c>
      <c r="D42" s="18" t="s">
        <v>297</v>
      </c>
      <c r="E42" s="18">
        <v>75</v>
      </c>
      <c r="F42" s="218">
        <v>416.9</v>
      </c>
      <c r="G42" s="203" t="s">
        <v>297</v>
      </c>
      <c r="H42" s="217"/>
      <c r="I42" s="217"/>
      <c r="J42" s="217">
        <v>416.9</v>
      </c>
      <c r="K42" s="217">
        <v>446.9</v>
      </c>
      <c r="L42" s="203" t="s">
        <v>297</v>
      </c>
      <c r="M42" s="25"/>
      <c r="N42" s="25"/>
      <c r="O42" s="25">
        <v>446.9</v>
      </c>
      <c r="P42" s="218">
        <v>165.7</v>
      </c>
      <c r="Q42" s="18" t="s">
        <v>297</v>
      </c>
      <c r="R42" s="13"/>
      <c r="S42" s="13"/>
      <c r="T42" s="13">
        <v>165.7</v>
      </c>
      <c r="U42" s="26"/>
      <c r="V42" s="35"/>
    </row>
    <row r="43" spans="1:22" ht="24.75" customHeight="1">
      <c r="A43" s="1116" t="s">
        <v>276</v>
      </c>
      <c r="B43" s="1117"/>
      <c r="C43" s="50">
        <v>763</v>
      </c>
      <c r="D43" s="50" t="s">
        <v>297</v>
      </c>
      <c r="E43" s="50">
        <v>76</v>
      </c>
      <c r="F43" s="240">
        <v>446.9</v>
      </c>
      <c r="G43" s="206" t="s">
        <v>297</v>
      </c>
      <c r="H43" s="241"/>
      <c r="I43" s="241"/>
      <c r="J43" s="241">
        <v>446.9</v>
      </c>
      <c r="K43" s="241">
        <v>165.7</v>
      </c>
      <c r="L43" s="206" t="s">
        <v>297</v>
      </c>
      <c r="M43" s="39"/>
      <c r="N43" s="39"/>
      <c r="O43" s="39">
        <v>165.7</v>
      </c>
      <c r="P43" s="240">
        <v>53.3</v>
      </c>
      <c r="Q43" s="50" t="s">
        <v>297</v>
      </c>
      <c r="R43" s="38"/>
      <c r="S43" s="38"/>
      <c r="T43" s="38">
        <v>53.3</v>
      </c>
      <c r="U43" s="37"/>
      <c r="V43" s="40"/>
    </row>
    <row r="44" spans="1:22" ht="88.5" customHeight="1">
      <c r="A44" s="1386" t="s">
        <v>662</v>
      </c>
      <c r="B44" s="1387"/>
      <c r="C44" s="953">
        <v>850</v>
      </c>
      <c r="D44" s="954" t="s">
        <v>297</v>
      </c>
      <c r="E44" s="954" t="s">
        <v>297</v>
      </c>
      <c r="F44" s="955"/>
      <c r="G44" s="956"/>
      <c r="H44" s="957"/>
      <c r="I44" s="957"/>
      <c r="J44" s="957"/>
      <c r="K44" s="957"/>
      <c r="L44" s="956"/>
      <c r="M44" s="958"/>
      <c r="N44" s="958"/>
      <c r="O44" s="958"/>
      <c r="P44" s="955"/>
      <c r="Q44" s="959"/>
      <c r="R44" s="960"/>
      <c r="S44" s="960"/>
      <c r="T44" s="960"/>
      <c r="U44" s="961"/>
      <c r="V44" s="962"/>
    </row>
    <row r="45" spans="1:22" ht="24.75" customHeight="1">
      <c r="A45" s="1384" t="s">
        <v>279</v>
      </c>
      <c r="B45" s="1385"/>
      <c r="C45" s="20"/>
      <c r="D45" s="21"/>
      <c r="E45" s="21"/>
      <c r="F45" s="444"/>
      <c r="G45" s="450"/>
      <c r="H45" s="920"/>
      <c r="I45" s="920"/>
      <c r="J45" s="920"/>
      <c r="K45" s="920"/>
      <c r="L45" s="450"/>
      <c r="M45" s="213"/>
      <c r="N45" s="213"/>
      <c r="O45" s="213"/>
      <c r="P45" s="444"/>
      <c r="Q45" s="451"/>
      <c r="R45" s="921"/>
      <c r="S45" s="921"/>
      <c r="T45" s="921"/>
      <c r="U45" s="926">
        <v>65093.7</v>
      </c>
      <c r="V45" s="927">
        <v>55836</v>
      </c>
    </row>
    <row r="46" spans="1:22" ht="24.75" customHeight="1">
      <c r="A46" s="991" t="s">
        <v>272</v>
      </c>
      <c r="B46" s="992"/>
      <c r="C46" s="20"/>
      <c r="D46" s="21"/>
      <c r="E46" s="21"/>
      <c r="F46" s="444"/>
      <c r="G46" s="450"/>
      <c r="H46" s="920"/>
      <c r="I46" s="920"/>
      <c r="J46" s="920"/>
      <c r="K46" s="920"/>
      <c r="L46" s="450"/>
      <c r="M46" s="213"/>
      <c r="N46" s="213"/>
      <c r="O46" s="213"/>
      <c r="P46" s="444"/>
      <c r="Q46" s="451"/>
      <c r="R46" s="921"/>
      <c r="S46" s="921"/>
      <c r="T46" s="921"/>
      <c r="U46" s="922"/>
      <c r="V46" s="923"/>
    </row>
    <row r="47" spans="1:22" ht="15.6" customHeight="1">
      <c r="A47" s="1067"/>
      <c r="B47" s="1068"/>
      <c r="C47" s="20"/>
      <c r="D47" s="21"/>
      <c r="E47" s="508"/>
      <c r="F47" s="444"/>
      <c r="G47" s="450"/>
      <c r="H47" s="920"/>
      <c r="I47" s="920"/>
      <c r="J47" s="920"/>
      <c r="K47" s="920"/>
      <c r="L47" s="450"/>
      <c r="M47" s="213"/>
      <c r="N47" s="213"/>
      <c r="O47" s="213"/>
      <c r="P47" s="444"/>
      <c r="Q47" s="451"/>
      <c r="R47" s="921"/>
      <c r="S47" s="921"/>
      <c r="T47" s="921"/>
      <c r="U47" s="926"/>
      <c r="V47" s="927"/>
    </row>
    <row r="48" spans="1:22" ht="33" customHeight="1">
      <c r="A48" s="1112" t="s">
        <v>293</v>
      </c>
      <c r="B48" s="1113"/>
      <c r="C48" s="15"/>
      <c r="D48" s="14"/>
      <c r="E48" s="14"/>
      <c r="F48" s="444"/>
      <c r="G48" s="450"/>
      <c r="H48" s="920"/>
      <c r="I48" s="920"/>
      <c r="J48" s="920"/>
      <c r="K48" s="920"/>
      <c r="L48" s="450"/>
      <c r="M48" s="213"/>
      <c r="N48" s="213"/>
      <c r="O48" s="213"/>
      <c r="P48" s="444"/>
      <c r="Q48" s="451"/>
      <c r="R48" s="921"/>
      <c r="S48" s="921"/>
      <c r="T48" s="921"/>
      <c r="U48" s="924">
        <v>65093.7</v>
      </c>
      <c r="V48" s="925">
        <v>55836</v>
      </c>
    </row>
    <row r="49" spans="1:22" ht="33" customHeight="1">
      <c r="A49" s="1085" t="s">
        <v>215</v>
      </c>
      <c r="B49" s="1086"/>
      <c r="C49" s="24"/>
      <c r="D49" s="24">
        <v>27</v>
      </c>
      <c r="E49" s="28"/>
      <c r="F49" s="444"/>
      <c r="G49" s="450"/>
      <c r="H49" s="920"/>
      <c r="I49" s="920"/>
      <c r="J49" s="920"/>
      <c r="K49" s="920"/>
      <c r="L49" s="450"/>
      <c r="M49" s="213"/>
      <c r="N49" s="213"/>
      <c r="O49" s="213"/>
      <c r="P49" s="444"/>
      <c r="Q49" s="451"/>
      <c r="R49" s="921"/>
      <c r="S49" s="921"/>
      <c r="T49" s="921"/>
      <c r="U49" s="924"/>
      <c r="V49" s="925"/>
    </row>
    <row r="50" spans="1:22" ht="24.75" customHeight="1">
      <c r="A50" s="1079" t="s">
        <v>227</v>
      </c>
      <c r="B50" s="1080"/>
      <c r="C50" s="24"/>
      <c r="D50" s="24">
        <v>27</v>
      </c>
      <c r="E50" s="28">
        <v>15</v>
      </c>
      <c r="F50" s="444"/>
      <c r="G50" s="450"/>
      <c r="H50" s="920"/>
      <c r="I50" s="920"/>
      <c r="J50" s="920"/>
      <c r="K50" s="920"/>
      <c r="L50" s="450"/>
      <c r="M50" s="213"/>
      <c r="N50" s="213"/>
      <c r="O50" s="213"/>
      <c r="P50" s="444"/>
      <c r="Q50" s="451"/>
      <c r="R50" s="921"/>
      <c r="S50" s="921"/>
      <c r="T50" s="921"/>
      <c r="U50" s="922"/>
      <c r="V50" s="923"/>
    </row>
    <row r="51" spans="1:22" ht="24.75" customHeight="1">
      <c r="A51" s="1087" t="s">
        <v>60</v>
      </c>
      <c r="B51" s="1088"/>
      <c r="C51" s="182"/>
      <c r="D51" s="182">
        <v>28</v>
      </c>
      <c r="E51" s="189"/>
      <c r="F51" s="444"/>
      <c r="G51" s="450"/>
      <c r="H51" s="920"/>
      <c r="I51" s="920"/>
      <c r="J51" s="920"/>
      <c r="K51" s="920"/>
      <c r="L51" s="450"/>
      <c r="M51" s="213"/>
      <c r="N51" s="213"/>
      <c r="O51" s="213"/>
      <c r="P51" s="444"/>
      <c r="Q51" s="451"/>
      <c r="R51" s="921"/>
      <c r="S51" s="921"/>
      <c r="T51" s="921"/>
      <c r="U51" s="924">
        <v>65093.7</v>
      </c>
      <c r="V51" s="925">
        <v>55836</v>
      </c>
    </row>
    <row r="52" spans="1:22" ht="45.75" customHeight="1">
      <c r="A52" s="1079" t="s">
        <v>61</v>
      </c>
      <c r="B52" s="1080"/>
      <c r="C52" s="190"/>
      <c r="D52" s="191">
        <v>28</v>
      </c>
      <c r="E52" s="192">
        <v>3</v>
      </c>
      <c r="F52" s="444"/>
      <c r="G52" s="450"/>
      <c r="H52" s="920"/>
      <c r="I52" s="920"/>
      <c r="J52" s="920"/>
      <c r="K52" s="920"/>
      <c r="L52" s="450"/>
      <c r="M52" s="213"/>
      <c r="N52" s="213"/>
      <c r="O52" s="213"/>
      <c r="P52" s="444"/>
      <c r="Q52" s="451"/>
      <c r="R52" s="921"/>
      <c r="S52" s="921"/>
      <c r="T52" s="921"/>
      <c r="U52" s="922">
        <v>65093.7</v>
      </c>
      <c r="V52" s="923">
        <v>55836</v>
      </c>
    </row>
    <row r="53" spans="1:22" ht="36" customHeight="1">
      <c r="A53" s="1114" t="s">
        <v>275</v>
      </c>
      <c r="B53" s="1115"/>
      <c r="C53" s="18">
        <v>763</v>
      </c>
      <c r="D53" s="18" t="s">
        <v>297</v>
      </c>
      <c r="E53" s="18">
        <v>75</v>
      </c>
      <c r="F53" s="444"/>
      <c r="G53" s="450"/>
      <c r="H53" s="920"/>
      <c r="I53" s="920"/>
      <c r="J53" s="920"/>
      <c r="K53" s="920"/>
      <c r="L53" s="450"/>
      <c r="M53" s="213"/>
      <c r="N53" s="213"/>
      <c r="O53" s="213"/>
      <c r="P53" s="444"/>
      <c r="Q53" s="451"/>
      <c r="R53" s="921"/>
      <c r="S53" s="921"/>
      <c r="T53" s="921"/>
      <c r="U53" s="922"/>
      <c r="V53" s="923"/>
    </row>
    <row r="54" spans="1:22" ht="24.75" customHeight="1">
      <c r="A54" s="1116" t="s">
        <v>276</v>
      </c>
      <c r="B54" s="1117"/>
      <c r="C54" s="50">
        <v>763</v>
      </c>
      <c r="D54" s="50" t="s">
        <v>297</v>
      </c>
      <c r="E54" s="50">
        <v>76</v>
      </c>
      <c r="F54" s="444"/>
      <c r="G54" s="450"/>
      <c r="H54" s="920"/>
      <c r="I54" s="920"/>
      <c r="J54" s="920"/>
      <c r="K54" s="920"/>
      <c r="L54" s="450"/>
      <c r="M54" s="213"/>
      <c r="N54" s="213"/>
      <c r="O54" s="213"/>
      <c r="P54" s="444"/>
      <c r="Q54" s="451"/>
      <c r="R54" s="921"/>
      <c r="S54" s="921"/>
      <c r="T54" s="921"/>
      <c r="U54" s="922"/>
      <c r="V54" s="923"/>
    </row>
    <row r="55" spans="1:22" ht="11.25" customHeight="1">
      <c r="A55" s="1112"/>
      <c r="B55" s="1152"/>
      <c r="C55" s="20"/>
      <c r="D55" s="21"/>
      <c r="E55" s="21"/>
      <c r="F55" s="20"/>
      <c r="G55" s="20"/>
      <c r="H55" s="20"/>
      <c r="I55" s="20"/>
      <c r="J55" s="20"/>
      <c r="K55" s="22"/>
      <c r="L55" s="22"/>
      <c r="M55" s="22"/>
      <c r="N55" s="22"/>
      <c r="O55" s="22"/>
      <c r="P55" s="22"/>
      <c r="Q55" s="20"/>
      <c r="R55" s="22"/>
      <c r="S55" s="22"/>
      <c r="T55" s="22"/>
      <c r="U55" s="22"/>
      <c r="V55" s="33"/>
    </row>
    <row r="56" spans="1:22" s="49" customFormat="1" ht="54" customHeight="1">
      <c r="A56" s="1087" t="s">
        <v>228</v>
      </c>
      <c r="B56" s="1088"/>
      <c r="C56" s="20">
        <v>763</v>
      </c>
      <c r="D56" s="21">
        <v>16</v>
      </c>
      <c r="E56" s="21">
        <v>4</v>
      </c>
      <c r="F56" s="20"/>
      <c r="G56" s="20"/>
      <c r="H56" s="20"/>
      <c r="I56" s="20"/>
      <c r="J56" s="20"/>
      <c r="K56" s="22"/>
      <c r="L56" s="22"/>
      <c r="M56" s="22"/>
      <c r="N56" s="22"/>
      <c r="O56" s="393"/>
      <c r="P56" s="22"/>
      <c r="Q56" s="22"/>
      <c r="R56" s="22"/>
      <c r="S56" s="22"/>
      <c r="T56" s="22"/>
      <c r="U56" s="22"/>
      <c r="V56" s="33"/>
    </row>
    <row r="57" spans="1:22" ht="18.75" customHeight="1">
      <c r="A57" s="1384" t="s">
        <v>279</v>
      </c>
      <c r="B57" s="1385"/>
      <c r="C57" s="20"/>
      <c r="D57" s="21"/>
      <c r="E57" s="21"/>
      <c r="F57" s="20">
        <v>7216.9</v>
      </c>
      <c r="G57" s="20"/>
      <c r="H57" s="20"/>
      <c r="I57" s="20"/>
      <c r="J57" s="20">
        <v>7216.9</v>
      </c>
      <c r="K57" s="393">
        <v>5534.6</v>
      </c>
      <c r="L57" s="22"/>
      <c r="M57" s="22"/>
      <c r="N57" s="22"/>
      <c r="O57" s="393">
        <v>5534.6</v>
      </c>
      <c r="P57" s="22">
        <v>112.4</v>
      </c>
      <c r="Q57" s="22"/>
      <c r="R57" s="22"/>
      <c r="S57" s="22"/>
      <c r="T57" s="22">
        <v>112.4</v>
      </c>
      <c r="U57" s="22"/>
      <c r="V57" s="33"/>
    </row>
    <row r="58" spans="1:22" s="8" customFormat="1" ht="25.5" customHeight="1">
      <c r="A58" s="991" t="s">
        <v>272</v>
      </c>
      <c r="B58" s="992"/>
      <c r="C58" s="20"/>
      <c r="D58" s="21"/>
      <c r="E58" s="21"/>
      <c r="F58" s="394">
        <v>7188.9</v>
      </c>
      <c r="G58" s="20"/>
      <c r="H58" s="20"/>
      <c r="I58" s="20"/>
      <c r="J58" s="394">
        <v>7188.9</v>
      </c>
      <c r="K58" s="395">
        <v>5229.8999999999996</v>
      </c>
      <c r="L58" s="22"/>
      <c r="M58" s="22"/>
      <c r="N58" s="22"/>
      <c r="O58" s="395">
        <v>5229.8999999999996</v>
      </c>
      <c r="P58" s="187"/>
      <c r="Q58" s="22"/>
      <c r="R58" s="22"/>
      <c r="S58" s="22"/>
      <c r="T58" s="187"/>
      <c r="U58" s="22"/>
      <c r="V58" s="33"/>
    </row>
    <row r="59" spans="1:22" s="31" customFormat="1" ht="23.25" customHeight="1">
      <c r="A59" s="1079" t="s">
        <v>213</v>
      </c>
      <c r="B59" s="1080"/>
      <c r="C59" s="20"/>
      <c r="D59" s="21">
        <v>412</v>
      </c>
      <c r="E59" s="21"/>
      <c r="F59" s="394">
        <v>7188.9</v>
      </c>
      <c r="G59" s="20"/>
      <c r="H59" s="20"/>
      <c r="I59" s="20"/>
      <c r="J59" s="394">
        <v>7188.9</v>
      </c>
      <c r="K59" s="395">
        <v>5229.8999999999996</v>
      </c>
      <c r="L59" s="22"/>
      <c r="M59" s="22"/>
      <c r="N59" s="22"/>
      <c r="O59" s="395">
        <v>5229.8999999999996</v>
      </c>
      <c r="P59" s="187"/>
      <c r="Q59" s="22"/>
      <c r="R59" s="22"/>
      <c r="S59" s="22"/>
      <c r="T59" s="187"/>
      <c r="U59" s="22"/>
      <c r="V59" s="33"/>
    </row>
    <row r="60" spans="1:22" s="31" customFormat="1" ht="30.75" customHeight="1">
      <c r="A60" s="1067" t="s">
        <v>55</v>
      </c>
      <c r="B60" s="1068"/>
      <c r="C60" s="20"/>
      <c r="D60" s="21"/>
      <c r="E60" s="508">
        <v>2</v>
      </c>
      <c r="F60" s="509">
        <v>7188.9</v>
      </c>
      <c r="G60" s="20"/>
      <c r="H60" s="20"/>
      <c r="I60" s="20"/>
      <c r="J60" s="509">
        <v>7188.9</v>
      </c>
      <c r="K60" s="510">
        <v>5229.8999999999996</v>
      </c>
      <c r="L60" s="22"/>
      <c r="M60" s="22"/>
      <c r="N60" s="22"/>
      <c r="O60" s="510">
        <v>5229.8999999999996</v>
      </c>
      <c r="P60" s="177"/>
      <c r="Q60" s="22"/>
      <c r="R60" s="22"/>
      <c r="S60" s="22"/>
      <c r="T60" s="177"/>
      <c r="U60" s="22"/>
      <c r="V60" s="33"/>
    </row>
    <row r="61" spans="1:22" s="31" customFormat="1" ht="33" customHeight="1">
      <c r="A61" s="1112" t="s">
        <v>293</v>
      </c>
      <c r="B61" s="1113"/>
      <c r="C61" s="15"/>
      <c r="D61" s="14"/>
      <c r="E61" s="14"/>
      <c r="F61" s="421">
        <v>-28</v>
      </c>
      <c r="G61" s="222"/>
      <c r="H61" s="203"/>
      <c r="I61" s="222"/>
      <c r="J61" s="222">
        <v>-28</v>
      </c>
      <c r="K61" s="14">
        <v>304.7</v>
      </c>
      <c r="L61" s="24"/>
      <c r="M61" s="18"/>
      <c r="N61" s="14"/>
      <c r="O61" s="14">
        <v>304.7</v>
      </c>
      <c r="P61" s="19">
        <v>112.4</v>
      </c>
      <c r="Q61" s="14"/>
      <c r="R61" s="18"/>
      <c r="S61" s="14"/>
      <c r="T61" s="14">
        <v>112.4</v>
      </c>
      <c r="U61" s="420"/>
      <c r="V61" s="422"/>
    </row>
    <row r="62" spans="1:22" s="31" customFormat="1" ht="31.5" customHeight="1">
      <c r="A62" s="1085" t="s">
        <v>215</v>
      </c>
      <c r="B62" s="1086"/>
      <c r="C62" s="24"/>
      <c r="D62" s="24">
        <v>27</v>
      </c>
      <c r="E62" s="28"/>
      <c r="F62" s="218"/>
      <c r="G62" s="217"/>
      <c r="H62" s="217"/>
      <c r="I62" s="217"/>
      <c r="J62" s="217"/>
      <c r="K62" s="13">
        <v>23.5</v>
      </c>
      <c r="L62" s="24"/>
      <c r="M62" s="13"/>
      <c r="N62" s="13"/>
      <c r="O62" s="13">
        <v>23.5</v>
      </c>
      <c r="P62" s="26"/>
      <c r="Q62" s="13"/>
      <c r="R62" s="13"/>
      <c r="S62" s="13"/>
      <c r="T62" s="13"/>
      <c r="U62" s="26"/>
      <c r="V62" s="35"/>
    </row>
    <row r="63" spans="1:22" s="31" customFormat="1" ht="30" customHeight="1">
      <c r="A63" s="1079" t="s">
        <v>227</v>
      </c>
      <c r="B63" s="1080"/>
      <c r="C63" s="24"/>
      <c r="D63" s="24">
        <v>27</v>
      </c>
      <c r="E63" s="28">
        <v>15</v>
      </c>
      <c r="F63" s="218">
        <v>58</v>
      </c>
      <c r="G63" s="217"/>
      <c r="H63" s="217"/>
      <c r="I63" s="217"/>
      <c r="J63" s="217">
        <v>58</v>
      </c>
      <c r="K63" s="13">
        <v>23.5</v>
      </c>
      <c r="L63" s="24"/>
      <c r="M63" s="13"/>
      <c r="N63" s="13"/>
      <c r="O63" s="217">
        <v>23.5</v>
      </c>
      <c r="P63" s="26"/>
      <c r="Q63" s="13"/>
      <c r="R63" s="13"/>
      <c r="S63" s="13"/>
      <c r="T63" s="13"/>
      <c r="U63" s="26"/>
      <c r="V63" s="35"/>
    </row>
    <row r="64" spans="1:22" s="31" customFormat="1" ht="37.5" customHeight="1">
      <c r="A64" s="1114" t="s">
        <v>275</v>
      </c>
      <c r="B64" s="1115"/>
      <c r="C64" s="18">
        <v>763</v>
      </c>
      <c r="D64" s="18" t="s">
        <v>297</v>
      </c>
      <c r="E64" s="18">
        <v>75</v>
      </c>
      <c r="F64" s="218">
        <v>416.9</v>
      </c>
      <c r="G64" s="203" t="s">
        <v>297</v>
      </c>
      <c r="H64" s="217"/>
      <c r="I64" s="217"/>
      <c r="J64" s="217">
        <v>416.9</v>
      </c>
      <c r="K64" s="217">
        <v>446.9</v>
      </c>
      <c r="L64" s="203" t="s">
        <v>297</v>
      </c>
      <c r="M64" s="25"/>
      <c r="N64" s="25"/>
      <c r="O64" s="25">
        <v>446.9</v>
      </c>
      <c r="P64" s="218">
        <v>165.7</v>
      </c>
      <c r="Q64" s="18" t="s">
        <v>297</v>
      </c>
      <c r="R64" s="13"/>
      <c r="S64" s="13"/>
      <c r="T64" s="13">
        <v>165.7</v>
      </c>
      <c r="U64" s="26"/>
      <c r="V64" s="35"/>
    </row>
    <row r="65" spans="1:22" s="31" customFormat="1" ht="22.5" customHeight="1">
      <c r="A65" s="1116" t="s">
        <v>276</v>
      </c>
      <c r="B65" s="1117"/>
      <c r="C65" s="50">
        <v>763</v>
      </c>
      <c r="D65" s="50" t="s">
        <v>297</v>
      </c>
      <c r="E65" s="50">
        <v>76</v>
      </c>
      <c r="F65" s="240">
        <v>446.9</v>
      </c>
      <c r="G65" s="206" t="s">
        <v>297</v>
      </c>
      <c r="H65" s="241"/>
      <c r="I65" s="241"/>
      <c r="J65" s="241">
        <v>446.9</v>
      </c>
      <c r="K65" s="241">
        <v>165.7</v>
      </c>
      <c r="L65" s="206" t="s">
        <v>297</v>
      </c>
      <c r="M65" s="39"/>
      <c r="N65" s="39"/>
      <c r="O65" s="39">
        <v>165.7</v>
      </c>
      <c r="P65" s="240">
        <v>53.3</v>
      </c>
      <c r="Q65" s="50" t="s">
        <v>297</v>
      </c>
      <c r="R65" s="38"/>
      <c r="S65" s="38"/>
      <c r="T65" s="38">
        <v>53.3</v>
      </c>
      <c r="U65" s="37"/>
      <c r="V65" s="40"/>
    </row>
    <row r="66" spans="1:22" s="31" customFormat="1" ht="40.5" customHeight="1">
      <c r="A66" s="1370" t="s">
        <v>274</v>
      </c>
      <c r="B66" s="1379"/>
      <c r="C66" s="316"/>
      <c r="D66" s="316"/>
      <c r="E66" s="316"/>
      <c r="F66" s="316"/>
      <c r="G66" s="316"/>
      <c r="H66" s="316"/>
      <c r="I66" s="316"/>
      <c r="J66" s="316"/>
      <c r="K66" s="316"/>
      <c r="L66" s="316"/>
      <c r="M66" s="316"/>
      <c r="N66" s="316"/>
      <c r="O66" s="316"/>
      <c r="P66" s="316"/>
      <c r="Q66" s="316"/>
      <c r="R66" s="316"/>
      <c r="S66" s="316"/>
      <c r="T66" s="316"/>
      <c r="U66" s="316"/>
      <c r="V66" s="511" t="s">
        <v>256</v>
      </c>
    </row>
    <row r="67" spans="1:22" s="31" customFormat="1" ht="39" customHeight="1">
      <c r="A67" s="1132" t="s">
        <v>254</v>
      </c>
      <c r="B67" s="1312"/>
      <c r="C67" s="1132" t="s">
        <v>255</v>
      </c>
      <c r="D67" s="1142"/>
      <c r="E67" s="1142"/>
      <c r="F67" s="1132" t="s">
        <v>20</v>
      </c>
      <c r="G67" s="1132"/>
      <c r="H67" s="1132"/>
      <c r="I67" s="1132"/>
      <c r="J67" s="1132"/>
      <c r="K67" s="1132" t="s">
        <v>552</v>
      </c>
      <c r="L67" s="1132"/>
      <c r="M67" s="1132"/>
      <c r="N67" s="1132"/>
      <c r="O67" s="1132"/>
      <c r="P67" s="1132" t="s">
        <v>553</v>
      </c>
      <c r="Q67" s="1132"/>
      <c r="R67" s="1132"/>
      <c r="S67" s="1132"/>
      <c r="T67" s="1132"/>
      <c r="U67" s="7" t="s">
        <v>265</v>
      </c>
      <c r="V67" s="7" t="s">
        <v>300</v>
      </c>
    </row>
    <row r="68" spans="1:22" ht="81" customHeight="1">
      <c r="A68" s="1312"/>
      <c r="B68" s="1312"/>
      <c r="C68" s="61" t="s">
        <v>257</v>
      </c>
      <c r="D68" s="61" t="s">
        <v>258</v>
      </c>
      <c r="E68" s="61" t="s">
        <v>259</v>
      </c>
      <c r="F68" s="61" t="s">
        <v>253</v>
      </c>
      <c r="G68" s="61" t="s">
        <v>260</v>
      </c>
      <c r="H68" s="61" t="s">
        <v>261</v>
      </c>
      <c r="I68" s="61" t="s">
        <v>262</v>
      </c>
      <c r="J68" s="61" t="s">
        <v>263</v>
      </c>
      <c r="K68" s="61" t="s">
        <v>253</v>
      </c>
      <c r="L68" s="61" t="s">
        <v>260</v>
      </c>
      <c r="M68" s="61" t="s">
        <v>261</v>
      </c>
      <c r="N68" s="61" t="s">
        <v>262</v>
      </c>
      <c r="O68" s="61" t="s">
        <v>263</v>
      </c>
      <c r="P68" s="61" t="s">
        <v>253</v>
      </c>
      <c r="Q68" s="61" t="s">
        <v>260</v>
      </c>
      <c r="R68" s="61" t="s">
        <v>261</v>
      </c>
      <c r="S68" s="61" t="s">
        <v>262</v>
      </c>
      <c r="T68" s="61" t="s">
        <v>263</v>
      </c>
      <c r="U68" s="61" t="s">
        <v>253</v>
      </c>
      <c r="V68" s="61" t="s">
        <v>253</v>
      </c>
    </row>
    <row r="69" spans="1:22">
      <c r="A69" s="1374">
        <v>1</v>
      </c>
      <c r="B69" s="1374"/>
      <c r="C69" s="333">
        <v>2</v>
      </c>
      <c r="D69" s="333">
        <v>3</v>
      </c>
      <c r="E69" s="333">
        <v>4</v>
      </c>
      <c r="F69" s="333">
        <v>5</v>
      </c>
      <c r="G69" s="333">
        <v>6</v>
      </c>
      <c r="H69" s="333">
        <v>7</v>
      </c>
      <c r="I69" s="333">
        <v>8</v>
      </c>
      <c r="J69" s="333">
        <v>9</v>
      </c>
      <c r="K69" s="333">
        <v>10</v>
      </c>
      <c r="L69" s="333">
        <v>11</v>
      </c>
      <c r="M69" s="333">
        <v>12</v>
      </c>
      <c r="N69" s="333">
        <v>13</v>
      </c>
      <c r="O69" s="333">
        <v>14</v>
      </c>
      <c r="P69" s="333">
        <v>15</v>
      </c>
      <c r="Q69" s="333">
        <v>16</v>
      </c>
      <c r="R69" s="333">
        <v>17</v>
      </c>
      <c r="S69" s="333">
        <v>18</v>
      </c>
      <c r="T69" s="333">
        <v>19</v>
      </c>
      <c r="U69" s="333">
        <v>20</v>
      </c>
      <c r="V69" s="333">
        <v>21</v>
      </c>
    </row>
    <row r="70" spans="1:22" ht="24" customHeight="1">
      <c r="A70" s="1369" t="s">
        <v>21</v>
      </c>
      <c r="B70" s="1369"/>
      <c r="C70" s="367" t="s">
        <v>294</v>
      </c>
      <c r="D70" s="367" t="s">
        <v>294</v>
      </c>
      <c r="E70" s="368" t="s">
        <v>297</v>
      </c>
      <c r="F70" s="512">
        <v>7216.9</v>
      </c>
      <c r="G70" s="513"/>
      <c r="H70" s="514"/>
      <c r="I70" s="514"/>
      <c r="J70" s="512">
        <v>7216.9</v>
      </c>
      <c r="K70" s="515">
        <v>5534.6</v>
      </c>
      <c r="L70" s="513"/>
      <c r="M70" s="514"/>
      <c r="N70" s="514"/>
      <c r="O70" s="515">
        <v>5534.6</v>
      </c>
      <c r="P70" s="515">
        <v>112.4</v>
      </c>
      <c r="Q70" s="516"/>
      <c r="R70" s="516"/>
      <c r="S70" s="516"/>
      <c r="T70" s="515">
        <v>112.4</v>
      </c>
      <c r="U70" s="516">
        <v>69311.3</v>
      </c>
      <c r="V70" s="516">
        <v>60053.599999999999</v>
      </c>
    </row>
    <row r="71" spans="1:22" ht="43.5" customHeight="1">
      <c r="A71" s="1376" t="s">
        <v>207</v>
      </c>
      <c r="B71" s="1376"/>
      <c r="C71" s="368" t="s">
        <v>294</v>
      </c>
      <c r="D71" s="369">
        <v>291</v>
      </c>
      <c r="E71" s="368" t="s">
        <v>297</v>
      </c>
      <c r="F71" s="517">
        <v>7216.9</v>
      </c>
      <c r="G71" s="513"/>
      <c r="H71" s="514"/>
      <c r="I71" s="514"/>
      <c r="J71" s="517">
        <v>7216.9</v>
      </c>
      <c r="K71" s="513">
        <v>5534.6</v>
      </c>
      <c r="L71" s="513"/>
      <c r="M71" s="514"/>
      <c r="N71" s="514"/>
      <c r="O71" s="513">
        <v>5534.6</v>
      </c>
      <c r="P71" s="513">
        <v>112.4</v>
      </c>
      <c r="Q71" s="513"/>
      <c r="R71" s="518"/>
      <c r="S71" s="518"/>
      <c r="T71" s="513">
        <v>112.4</v>
      </c>
      <c r="U71" s="519">
        <v>65093.7</v>
      </c>
      <c r="V71" s="519">
        <v>55836</v>
      </c>
    </row>
    <row r="72" spans="1:22" ht="33" customHeight="1">
      <c r="A72" s="1345" t="s">
        <v>224</v>
      </c>
      <c r="B72" s="1345"/>
      <c r="C72" s="368"/>
      <c r="D72" s="368">
        <v>291</v>
      </c>
      <c r="E72" s="368">
        <v>2</v>
      </c>
      <c r="F72" s="520">
        <v>7216.9</v>
      </c>
      <c r="G72" s="513"/>
      <c r="H72" s="514"/>
      <c r="I72" s="514"/>
      <c r="J72" s="520">
        <v>7216.9</v>
      </c>
      <c r="K72" s="521">
        <v>5534.6</v>
      </c>
      <c r="L72" s="513"/>
      <c r="M72" s="514"/>
      <c r="N72" s="514"/>
      <c r="O72" s="521">
        <v>5534.6</v>
      </c>
      <c r="P72" s="521">
        <v>112.4</v>
      </c>
      <c r="Q72" s="513"/>
      <c r="R72" s="518"/>
      <c r="S72" s="518"/>
      <c r="T72" s="521">
        <v>112.4</v>
      </c>
      <c r="U72" s="513"/>
      <c r="V72" s="513"/>
    </row>
    <row r="73" spans="1:22" ht="33" customHeight="1">
      <c r="A73" s="1083" t="s">
        <v>77</v>
      </c>
      <c r="B73" s="1084"/>
      <c r="C73" s="368"/>
      <c r="D73" s="368">
        <v>291</v>
      </c>
      <c r="E73" s="368">
        <v>3</v>
      </c>
      <c r="F73" s="520"/>
      <c r="G73" s="513"/>
      <c r="H73" s="514"/>
      <c r="I73" s="514"/>
      <c r="J73" s="520"/>
      <c r="K73" s="521"/>
      <c r="L73" s="513"/>
      <c r="M73" s="514"/>
      <c r="N73" s="514"/>
      <c r="O73" s="521"/>
      <c r="P73" s="521"/>
      <c r="Q73" s="513"/>
      <c r="R73" s="518"/>
      <c r="S73" s="518"/>
      <c r="T73" s="521"/>
      <c r="U73" s="513">
        <v>65093.7</v>
      </c>
      <c r="V73" s="513">
        <v>55836</v>
      </c>
    </row>
    <row r="74" spans="1:22" ht="33" customHeight="1">
      <c r="A74" s="1361" t="s">
        <v>642</v>
      </c>
      <c r="B74" s="1362"/>
      <c r="C74" s="881"/>
      <c r="D74" s="886">
        <v>136</v>
      </c>
      <c r="E74" s="882" t="s">
        <v>297</v>
      </c>
      <c r="F74" s="888"/>
      <c r="G74" s="888"/>
      <c r="H74" s="888"/>
      <c r="I74" s="888"/>
      <c r="J74" s="888"/>
      <c r="K74" s="888"/>
      <c r="L74" s="888"/>
      <c r="M74" s="888"/>
      <c r="N74" s="888"/>
      <c r="O74" s="888"/>
      <c r="P74" s="887"/>
      <c r="Q74" s="887"/>
      <c r="R74" s="518"/>
      <c r="S74" s="518"/>
      <c r="T74" s="521"/>
      <c r="U74" s="513">
        <v>4217.6000000000004</v>
      </c>
      <c r="V74" s="513">
        <v>4217.6000000000004</v>
      </c>
    </row>
    <row r="75" spans="1:22" ht="33" customHeight="1">
      <c r="A75" s="1363" t="s">
        <v>643</v>
      </c>
      <c r="B75" s="1364"/>
      <c r="C75" s="899"/>
      <c r="D75" s="882">
        <v>136</v>
      </c>
      <c r="E75" s="882">
        <v>1</v>
      </c>
      <c r="F75" s="888"/>
      <c r="G75" s="888"/>
      <c r="H75" s="888"/>
      <c r="I75" s="888"/>
      <c r="J75" s="888"/>
      <c r="K75" s="888"/>
      <c r="L75" s="888"/>
      <c r="M75" s="888"/>
      <c r="N75" s="888"/>
      <c r="O75" s="888"/>
      <c r="P75" s="888"/>
      <c r="Q75" s="888"/>
      <c r="R75" s="518"/>
      <c r="S75" s="518"/>
      <c r="T75" s="521"/>
      <c r="U75" s="513">
        <v>4217.6000000000004</v>
      </c>
      <c r="V75" s="513">
        <v>4217.6000000000004</v>
      </c>
    </row>
    <row r="76" spans="1:22" ht="16.5" customHeight="1">
      <c r="A76" s="1382"/>
      <c r="B76" s="1383"/>
      <c r="C76" s="368"/>
      <c r="D76" s="368"/>
      <c r="E76" s="368"/>
      <c r="F76" s="522"/>
      <c r="G76" s="522"/>
      <c r="H76" s="522"/>
      <c r="I76" s="522"/>
      <c r="J76" s="522"/>
      <c r="K76" s="523"/>
      <c r="L76" s="523"/>
      <c r="M76" s="523"/>
      <c r="N76" s="523"/>
      <c r="O76" s="523"/>
      <c r="P76" s="516"/>
      <c r="Q76" s="516"/>
      <c r="R76" s="516"/>
      <c r="S76" s="516"/>
      <c r="T76" s="516"/>
      <c r="U76" s="516"/>
      <c r="V76" s="516"/>
    </row>
    <row r="77" spans="1:22" ht="38.25" customHeight="1">
      <c r="A77" s="1381" t="s">
        <v>228</v>
      </c>
      <c r="B77" s="1381"/>
      <c r="C77" s="369">
        <v>763</v>
      </c>
      <c r="D77" s="369" t="s">
        <v>297</v>
      </c>
      <c r="E77" s="368" t="s">
        <v>297</v>
      </c>
      <c r="F77" s="512">
        <v>7216.9</v>
      </c>
      <c r="G77" s="513"/>
      <c r="H77" s="514"/>
      <c r="I77" s="514"/>
      <c r="J77" s="512">
        <v>7216.9</v>
      </c>
      <c r="K77" s="515">
        <v>5534.6</v>
      </c>
      <c r="L77" s="513"/>
      <c r="M77" s="514"/>
      <c r="N77" s="514"/>
      <c r="O77" s="515">
        <v>5534.6</v>
      </c>
      <c r="P77" s="515">
        <v>112.4</v>
      </c>
      <c r="Q77" s="513"/>
      <c r="R77" s="518"/>
      <c r="S77" s="518"/>
      <c r="T77" s="515">
        <v>112.4</v>
      </c>
      <c r="U77" s="513"/>
      <c r="V77" s="513"/>
    </row>
    <row r="78" spans="1:22" ht="42.75" customHeight="1">
      <c r="A78" s="1380" t="s">
        <v>229</v>
      </c>
      <c r="B78" s="1380"/>
      <c r="C78" s="368"/>
      <c r="D78" s="369">
        <v>291</v>
      </c>
      <c r="E78" s="368" t="s">
        <v>297</v>
      </c>
      <c r="F78" s="517">
        <v>7216.9</v>
      </c>
      <c r="G78" s="513"/>
      <c r="H78" s="514"/>
      <c r="I78" s="514"/>
      <c r="J78" s="517">
        <v>7216.9</v>
      </c>
      <c r="K78" s="513">
        <v>5534.6</v>
      </c>
      <c r="L78" s="513"/>
      <c r="M78" s="514"/>
      <c r="N78" s="514"/>
      <c r="O78" s="513">
        <v>5534.6</v>
      </c>
      <c r="P78" s="513">
        <v>112.4</v>
      </c>
      <c r="Q78" s="513"/>
      <c r="R78" s="518"/>
      <c r="S78" s="518"/>
      <c r="T78" s="513">
        <v>112.4</v>
      </c>
      <c r="U78" s="513"/>
      <c r="V78" s="513"/>
    </row>
    <row r="79" spans="1:22" ht="28.5" customHeight="1">
      <c r="A79" s="1345" t="s">
        <v>224</v>
      </c>
      <c r="B79" s="1345"/>
      <c r="C79" s="368"/>
      <c r="D79" s="368">
        <v>291</v>
      </c>
      <c r="E79" s="368">
        <v>2</v>
      </c>
      <c r="F79" s="520">
        <v>7216.9</v>
      </c>
      <c r="G79" s="513"/>
      <c r="H79" s="514"/>
      <c r="I79" s="514"/>
      <c r="J79" s="520">
        <v>7216.9</v>
      </c>
      <c r="K79" s="521">
        <v>5534.6</v>
      </c>
      <c r="L79" s="513"/>
      <c r="M79" s="514"/>
      <c r="N79" s="514"/>
      <c r="O79" s="521">
        <v>5534.6</v>
      </c>
      <c r="P79" s="521">
        <v>112.4</v>
      </c>
      <c r="Q79" s="513"/>
      <c r="R79" s="518"/>
      <c r="S79" s="518"/>
      <c r="T79" s="521">
        <v>112.4</v>
      </c>
      <c r="U79" s="513"/>
      <c r="V79" s="513"/>
    </row>
    <row r="80" spans="1:22" ht="28.5" customHeight="1">
      <c r="A80" s="1361" t="s">
        <v>644</v>
      </c>
      <c r="B80" s="1362"/>
      <c r="C80" s="919">
        <v>214</v>
      </c>
      <c r="D80" s="368" t="s">
        <v>297</v>
      </c>
      <c r="E80" s="368" t="s">
        <v>297</v>
      </c>
      <c r="F80" s="520"/>
      <c r="G80" s="513"/>
      <c r="H80" s="514"/>
      <c r="I80" s="514"/>
      <c r="J80" s="520"/>
      <c r="K80" s="521"/>
      <c r="L80" s="513"/>
      <c r="M80" s="514"/>
      <c r="N80" s="514"/>
      <c r="O80" s="521"/>
      <c r="P80" s="521"/>
      <c r="Q80" s="513"/>
      <c r="R80" s="518"/>
      <c r="S80" s="518"/>
      <c r="T80" s="521"/>
      <c r="U80" s="513">
        <v>4217.6000000000004</v>
      </c>
      <c r="V80" s="513">
        <v>4217.6000000000004</v>
      </c>
    </row>
    <row r="81" spans="1:22" ht="28.5" customHeight="1">
      <c r="A81" s="1361" t="s">
        <v>642</v>
      </c>
      <c r="B81" s="1362"/>
      <c r="C81" s="881"/>
      <c r="D81" s="886">
        <v>136</v>
      </c>
      <c r="E81" s="882" t="s">
        <v>297</v>
      </c>
      <c r="F81" s="888"/>
      <c r="G81" s="888"/>
      <c r="H81" s="888"/>
      <c r="I81" s="888"/>
      <c r="J81" s="888"/>
      <c r="K81" s="888"/>
      <c r="L81" s="888"/>
      <c r="M81" s="888"/>
      <c r="N81" s="888"/>
      <c r="O81" s="888"/>
      <c r="P81" s="887"/>
      <c r="Q81" s="887"/>
      <c r="R81" s="518"/>
      <c r="S81" s="518"/>
      <c r="T81" s="521"/>
      <c r="U81" s="513">
        <v>4217.6000000000004</v>
      </c>
      <c r="V81" s="513">
        <v>4217.6000000000004</v>
      </c>
    </row>
    <row r="82" spans="1:22" ht="33" customHeight="1">
      <c r="A82" s="1363" t="s">
        <v>643</v>
      </c>
      <c r="B82" s="1364"/>
      <c r="C82" s="899"/>
      <c r="D82" s="882">
        <v>136</v>
      </c>
      <c r="E82" s="882">
        <v>1</v>
      </c>
      <c r="F82" s="888"/>
      <c r="G82" s="888"/>
      <c r="H82" s="888"/>
      <c r="I82" s="888"/>
      <c r="J82" s="888"/>
      <c r="K82" s="888"/>
      <c r="L82" s="888"/>
      <c r="M82" s="888"/>
      <c r="N82" s="888"/>
      <c r="O82" s="888"/>
      <c r="P82" s="888"/>
      <c r="Q82" s="888"/>
      <c r="R82" s="518"/>
      <c r="S82" s="518"/>
      <c r="T82" s="521"/>
      <c r="U82" s="513">
        <v>4217.6000000000004</v>
      </c>
      <c r="V82" s="513">
        <v>4217.6000000000004</v>
      </c>
    </row>
    <row r="83" spans="1:22" ht="21" customHeight="1">
      <c r="A83" s="900"/>
      <c r="B83" s="901"/>
      <c r="C83" s="899"/>
      <c r="D83" s="882"/>
      <c r="E83" s="882"/>
      <c r="F83" s="888"/>
      <c r="G83" s="888"/>
      <c r="H83" s="888"/>
      <c r="I83" s="888"/>
      <c r="J83" s="888"/>
      <c r="K83" s="888"/>
      <c r="L83" s="888"/>
      <c r="M83" s="888"/>
      <c r="N83" s="888"/>
      <c r="O83" s="888"/>
      <c r="P83" s="888"/>
      <c r="Q83" s="888"/>
      <c r="R83" s="518"/>
      <c r="S83" s="518"/>
      <c r="T83" s="521"/>
      <c r="U83" s="513"/>
      <c r="V83" s="513"/>
    </row>
    <row r="84" spans="1:22" ht="76.900000000000006" customHeight="1">
      <c r="A84" s="1377" t="s">
        <v>662</v>
      </c>
      <c r="B84" s="1378"/>
      <c r="C84" s="369">
        <v>850</v>
      </c>
      <c r="D84" s="368" t="s">
        <v>297</v>
      </c>
      <c r="E84" s="368" t="s">
        <v>297</v>
      </c>
      <c r="F84" s="520"/>
      <c r="G84" s="513"/>
      <c r="H84" s="514"/>
      <c r="I84" s="514"/>
      <c r="J84" s="520"/>
      <c r="K84" s="521"/>
      <c r="L84" s="513"/>
      <c r="M84" s="514"/>
      <c r="N84" s="514"/>
      <c r="O84" s="521"/>
      <c r="P84" s="521"/>
      <c r="Q84" s="513"/>
      <c r="R84" s="518"/>
      <c r="S84" s="518"/>
      <c r="T84" s="521"/>
      <c r="U84" s="513">
        <v>65093.7</v>
      </c>
      <c r="V84" s="513">
        <v>55836</v>
      </c>
    </row>
    <row r="85" spans="1:22" ht="28.5" customHeight="1">
      <c r="A85" s="1376" t="s">
        <v>207</v>
      </c>
      <c r="B85" s="1376"/>
      <c r="C85" s="368" t="s">
        <v>294</v>
      </c>
      <c r="D85" s="369">
        <v>291</v>
      </c>
      <c r="E85" s="368" t="s">
        <v>297</v>
      </c>
      <c r="F85" s="520"/>
      <c r="G85" s="513"/>
      <c r="H85" s="514"/>
      <c r="I85" s="514"/>
      <c r="J85" s="520"/>
      <c r="K85" s="521"/>
      <c r="L85" s="513"/>
      <c r="M85" s="514"/>
      <c r="N85" s="514"/>
      <c r="O85" s="521"/>
      <c r="P85" s="521"/>
      <c r="Q85" s="513"/>
      <c r="R85" s="518"/>
      <c r="S85" s="518"/>
      <c r="T85" s="521"/>
      <c r="U85" s="513">
        <v>65093.7</v>
      </c>
      <c r="V85" s="513">
        <v>55836</v>
      </c>
    </row>
    <row r="86" spans="1:22" ht="28.5" customHeight="1">
      <c r="A86" s="1083" t="s">
        <v>77</v>
      </c>
      <c r="B86" s="1084"/>
      <c r="C86" s="368"/>
      <c r="D86" s="368">
        <v>291</v>
      </c>
      <c r="E86" s="368">
        <v>3</v>
      </c>
      <c r="F86" s="520"/>
      <c r="G86" s="513"/>
      <c r="H86" s="514"/>
      <c r="I86" s="514"/>
      <c r="J86" s="520"/>
      <c r="K86" s="521"/>
      <c r="L86" s="513"/>
      <c r="M86" s="514"/>
      <c r="N86" s="514"/>
      <c r="O86" s="521"/>
      <c r="P86" s="521"/>
      <c r="Q86" s="513"/>
      <c r="R86" s="518"/>
      <c r="S86" s="518"/>
      <c r="T86" s="521"/>
      <c r="U86" s="513">
        <v>65093.7</v>
      </c>
      <c r="V86" s="513">
        <v>55836</v>
      </c>
    </row>
    <row r="87" spans="1:22">
      <c r="A87" s="1369"/>
      <c r="B87" s="1369"/>
      <c r="C87" s="368"/>
      <c r="D87" s="367"/>
      <c r="E87" s="367"/>
      <c r="F87" s="522"/>
      <c r="G87" s="522"/>
      <c r="H87" s="522"/>
      <c r="I87" s="522"/>
      <c r="J87" s="522"/>
      <c r="K87" s="523"/>
      <c r="L87" s="523"/>
      <c r="M87" s="523"/>
      <c r="N87" s="523"/>
      <c r="O87" s="523"/>
      <c r="P87" s="516"/>
      <c r="Q87" s="516"/>
      <c r="R87" s="516"/>
      <c r="S87" s="516"/>
      <c r="T87" s="516"/>
      <c r="U87" s="516"/>
      <c r="V87" s="516"/>
    </row>
    <row r="88" spans="1:22">
      <c r="A88" s="30"/>
      <c r="B88" s="30"/>
      <c r="C88" s="30"/>
      <c r="D88" s="30"/>
      <c r="E88" s="30"/>
      <c r="F88" s="54"/>
      <c r="G88" s="54"/>
      <c r="H88" s="54"/>
      <c r="I88" s="54"/>
      <c r="J88" s="54"/>
      <c r="K88" s="55"/>
      <c r="L88" s="55"/>
      <c r="M88" s="55"/>
      <c r="N88" s="55"/>
      <c r="O88" s="55"/>
      <c r="P88" s="56"/>
      <c r="Q88" s="56"/>
      <c r="R88" s="56"/>
      <c r="S88" s="56"/>
      <c r="T88" s="56"/>
      <c r="U88" s="56"/>
      <c r="V88" s="56"/>
    </row>
    <row r="89" spans="1:22">
      <c r="A89" s="1149" t="s">
        <v>280</v>
      </c>
      <c r="B89" s="1149"/>
      <c r="C89" s="1149"/>
      <c r="D89" s="1149"/>
      <c r="E89" s="1149"/>
      <c r="F89" s="1149"/>
      <c r="G89" s="1075"/>
      <c r="H89" s="1075"/>
      <c r="I89" s="1075"/>
      <c r="J89" s="1075"/>
      <c r="K89" s="280"/>
      <c r="L89" s="1075"/>
      <c r="M89" s="1075"/>
      <c r="N89" s="1075"/>
      <c r="O89" s="1075"/>
      <c r="P89" s="1075"/>
      <c r="Q89" s="1075"/>
      <c r="R89" s="280"/>
      <c r="S89" s="280"/>
      <c r="T89" s="280"/>
      <c r="U89" s="280"/>
      <c r="V89" s="280"/>
    </row>
    <row r="90" spans="1:22">
      <c r="A90" s="782"/>
      <c r="B90" s="777"/>
      <c r="C90" s="777"/>
      <c r="D90" s="777"/>
      <c r="E90" s="777"/>
      <c r="F90" s="777"/>
      <c r="G90" s="1076" t="s">
        <v>283</v>
      </c>
      <c r="H90" s="1076"/>
      <c r="I90" s="1076"/>
      <c r="J90" s="1076"/>
      <c r="K90" s="283"/>
      <c r="L90" s="1077" t="s">
        <v>284</v>
      </c>
      <c r="M90" s="1077"/>
      <c r="N90" s="1077"/>
      <c r="O90" s="1077"/>
      <c r="P90" s="1077"/>
      <c r="Q90" s="1077"/>
      <c r="R90" s="280"/>
      <c r="S90" s="280"/>
      <c r="T90" s="280"/>
      <c r="U90" s="280"/>
      <c r="V90" s="280"/>
    </row>
    <row r="91" spans="1:22" ht="21" customHeight="1">
      <c r="A91" s="1147" t="s">
        <v>281</v>
      </c>
      <c r="B91" s="1147"/>
      <c r="C91" s="1147"/>
      <c r="D91" s="1147"/>
      <c r="E91" s="1147"/>
      <c r="F91" s="1147"/>
      <c r="G91" s="1074"/>
      <c r="H91" s="1074"/>
      <c r="I91" s="1074"/>
      <c r="J91" s="1074"/>
      <c r="K91" s="280"/>
      <c r="L91" s="1075"/>
      <c r="M91" s="1075"/>
      <c r="N91" s="1075"/>
      <c r="O91" s="1075"/>
      <c r="P91" s="1075"/>
      <c r="Q91" s="1075"/>
      <c r="R91" s="280"/>
      <c r="S91" s="280"/>
      <c r="T91" s="280"/>
      <c r="U91" s="280"/>
      <c r="V91" s="280"/>
    </row>
    <row r="92" spans="1:22">
      <c r="A92" s="773"/>
      <c r="B92" s="774"/>
      <c r="C92" s="774"/>
      <c r="D92" s="774"/>
      <c r="E92" s="774"/>
      <c r="F92" s="774"/>
      <c r="G92" s="1076" t="s">
        <v>283</v>
      </c>
      <c r="H92" s="1076"/>
      <c r="I92" s="1076"/>
      <c r="J92" s="1076"/>
      <c r="K92" s="283"/>
      <c r="L92" s="1077" t="s">
        <v>284</v>
      </c>
      <c r="M92" s="1077"/>
      <c r="N92" s="1077"/>
      <c r="O92" s="1077"/>
      <c r="P92" s="1077"/>
      <c r="Q92" s="1077"/>
      <c r="R92" s="280"/>
      <c r="S92" s="280"/>
      <c r="T92" s="280"/>
      <c r="U92" s="280"/>
      <c r="V92" s="280"/>
    </row>
    <row r="93" spans="1:22" ht="21" customHeight="1">
      <c r="A93" s="1147" t="s">
        <v>282</v>
      </c>
      <c r="B93" s="1147"/>
      <c r="C93" s="1147"/>
      <c r="D93" s="1147"/>
      <c r="E93" s="1147"/>
      <c r="F93" s="1147"/>
      <c r="G93" s="1074"/>
      <c r="H93" s="1074"/>
      <c r="I93" s="1074"/>
      <c r="J93" s="1074"/>
      <c r="K93" s="280"/>
      <c r="L93" s="1075"/>
      <c r="M93" s="1075"/>
      <c r="N93" s="1075"/>
      <c r="O93" s="1075"/>
      <c r="P93" s="1075"/>
      <c r="Q93" s="1075"/>
      <c r="R93" s="280"/>
      <c r="S93" s="280"/>
      <c r="T93" s="280"/>
      <c r="U93" s="280"/>
      <c r="V93" s="280"/>
    </row>
    <row r="94" spans="1:22">
      <c r="A94" s="280"/>
      <c r="B94" s="286"/>
      <c r="C94" s="286"/>
      <c r="D94" s="286"/>
      <c r="E94" s="286"/>
      <c r="F94" s="286"/>
      <c r="G94" s="1076" t="s">
        <v>283</v>
      </c>
      <c r="H94" s="1076"/>
      <c r="I94" s="1076"/>
      <c r="J94" s="1076"/>
      <c r="K94" s="283"/>
      <c r="L94" s="1077" t="s">
        <v>284</v>
      </c>
      <c r="M94" s="1077"/>
      <c r="N94" s="1077"/>
      <c r="O94" s="1077"/>
      <c r="P94" s="1077"/>
      <c r="Q94" s="1077"/>
      <c r="R94" s="280"/>
      <c r="S94" s="280"/>
      <c r="T94" s="280"/>
      <c r="U94" s="280"/>
      <c r="V94" s="280"/>
    </row>
    <row r="95" spans="1:22">
      <c r="A95" s="1146" t="s">
        <v>285</v>
      </c>
      <c r="B95" s="1146"/>
      <c r="C95" s="1146"/>
      <c r="D95" s="1146"/>
      <c r="E95" s="1146"/>
      <c r="F95" s="1146"/>
      <c r="G95" s="287" t="s">
        <v>286</v>
      </c>
      <c r="H95" s="280"/>
      <c r="I95" s="280"/>
      <c r="J95" s="280"/>
      <c r="K95" s="280"/>
      <c r="L95" s="280"/>
      <c r="M95" s="280"/>
      <c r="N95" s="280"/>
      <c r="O95" s="280"/>
      <c r="P95" s="280"/>
      <c r="Q95" s="280"/>
      <c r="R95" s="280"/>
      <c r="S95" s="280"/>
      <c r="T95" s="280"/>
      <c r="U95" s="280"/>
      <c r="V95" s="280"/>
    </row>
  </sheetData>
  <mergeCells count="121">
    <mergeCell ref="A30:B30"/>
    <mergeCell ref="F31:J31"/>
    <mergeCell ref="A31:B32"/>
    <mergeCell ref="A37:B37"/>
    <mergeCell ref="A39:B39"/>
    <mergeCell ref="A40:B40"/>
    <mergeCell ref="A56:B56"/>
    <mergeCell ref="A42:B42"/>
    <mergeCell ref="A43:B43"/>
    <mergeCell ref="A41:B41"/>
    <mergeCell ref="A47:B47"/>
    <mergeCell ref="A48:B48"/>
    <mergeCell ref="A49:B49"/>
    <mergeCell ref="A50:B50"/>
    <mergeCell ref="A53:B53"/>
    <mergeCell ref="A54:B54"/>
    <mergeCell ref="A51:B51"/>
    <mergeCell ref="A52:B52"/>
    <mergeCell ref="P31:T31"/>
    <mergeCell ref="A33:B33"/>
    <mergeCell ref="A34:B34"/>
    <mergeCell ref="A35:B35"/>
    <mergeCell ref="K31:O31"/>
    <mergeCell ref="C31:E31"/>
    <mergeCell ref="A44:B44"/>
    <mergeCell ref="A45:B45"/>
    <mergeCell ref="A46:B46"/>
    <mergeCell ref="A38:B38"/>
    <mergeCell ref="A36:B36"/>
    <mergeCell ref="A65:B65"/>
    <mergeCell ref="A62:B62"/>
    <mergeCell ref="A55:B55"/>
    <mergeCell ref="A63:B63"/>
    <mergeCell ref="A64:B64"/>
    <mergeCell ref="A60:B60"/>
    <mergeCell ref="A61:B61"/>
    <mergeCell ref="A58:B58"/>
    <mergeCell ref="A59:B59"/>
    <mergeCell ref="A57:B57"/>
    <mergeCell ref="A66:B66"/>
    <mergeCell ref="A78:B78"/>
    <mergeCell ref="P67:T67"/>
    <mergeCell ref="A77:B77"/>
    <mergeCell ref="A69:B69"/>
    <mergeCell ref="A70:B70"/>
    <mergeCell ref="A76:B76"/>
    <mergeCell ref="A71:B71"/>
    <mergeCell ref="A72:B72"/>
    <mergeCell ref="A67:B68"/>
    <mergeCell ref="F67:J67"/>
    <mergeCell ref="A79:B79"/>
    <mergeCell ref="A87:B87"/>
    <mergeCell ref="K67:O67"/>
    <mergeCell ref="C67:E67"/>
    <mergeCell ref="L90:Q90"/>
    <mergeCell ref="A89:F89"/>
    <mergeCell ref="G89:J89"/>
    <mergeCell ref="L89:Q89"/>
    <mergeCell ref="G91:J91"/>
    <mergeCell ref="G90:J90"/>
    <mergeCell ref="A80:B80"/>
    <mergeCell ref="A81:B81"/>
    <mergeCell ref="A82:B82"/>
    <mergeCell ref="A74:B74"/>
    <mergeCell ref="A75:B75"/>
    <mergeCell ref="A73:B73"/>
    <mergeCell ref="A86:B86"/>
    <mergeCell ref="A85:B85"/>
    <mergeCell ref="A84:B84"/>
    <mergeCell ref="A95:F95"/>
    <mergeCell ref="G92:J92"/>
    <mergeCell ref="L92:Q92"/>
    <mergeCell ref="A93:F93"/>
    <mergeCell ref="G93:J93"/>
    <mergeCell ref="L93:Q93"/>
    <mergeCell ref="G94:J94"/>
    <mergeCell ref="L94:Q94"/>
    <mergeCell ref="A91:F91"/>
    <mergeCell ref="L91:Q91"/>
    <mergeCell ref="B1:F1"/>
    <mergeCell ref="S1:V1"/>
    <mergeCell ref="B2:F2"/>
    <mergeCell ref="S2:V2"/>
    <mergeCell ref="B3:F3"/>
    <mergeCell ref="S3:V3"/>
    <mergeCell ref="B4:F4"/>
    <mergeCell ref="S4:V4"/>
    <mergeCell ref="B6:F6"/>
    <mergeCell ref="A8:V8"/>
    <mergeCell ref="A11:B11"/>
    <mergeCell ref="C11:P11"/>
    <mergeCell ref="A12:B12"/>
    <mergeCell ref="C12:P12"/>
    <mergeCell ref="A13:B13"/>
    <mergeCell ref="C13:P13"/>
    <mergeCell ref="A14:B14"/>
    <mergeCell ref="C14:P14"/>
    <mergeCell ref="A15:B15"/>
    <mergeCell ref="C15:P15"/>
    <mergeCell ref="A16:B16"/>
    <mergeCell ref="C16:P16"/>
    <mergeCell ref="A17:V17"/>
    <mergeCell ref="A18:B18"/>
    <mergeCell ref="C18:V18"/>
    <mergeCell ref="A19:B19"/>
    <mergeCell ref="C19:V19"/>
    <mergeCell ref="A26:A28"/>
    <mergeCell ref="B26:O26"/>
    <mergeCell ref="B27:O27"/>
    <mergeCell ref="B28:O28"/>
    <mergeCell ref="B29:O29"/>
    <mergeCell ref="A20:B20"/>
    <mergeCell ref="C20:V20"/>
    <mergeCell ref="A21:A22"/>
    <mergeCell ref="B21:O22"/>
    <mergeCell ref="P21:P22"/>
    <mergeCell ref="Q21:Q22"/>
    <mergeCell ref="A23:A25"/>
    <mergeCell ref="B23:O23"/>
    <mergeCell ref="B24:O24"/>
    <mergeCell ref="B25:O25"/>
  </mergeCells>
  <phoneticPr fontId="60" type="noConversion"/>
  <pageMargins left="0.31496062992125984" right="0.15748031496062992" top="0.27559055118110237" bottom="0.27559055118110237" header="0.15748031496062992" footer="0.15748031496062992"/>
  <pageSetup paperSize="9" scale="65" orientation="landscape" blackAndWhite="1" r:id="rId1"/>
  <headerFooter>
    <oddFooter>&amp;R&amp;P</oddFooter>
  </headerFooter>
  <rowBreaks count="1" manualBreakCount="1">
    <brk id="29" max="21" man="1"/>
  </rowBreaks>
</worksheet>
</file>

<file path=xl/worksheets/sheet13.xml><?xml version="1.0" encoding="utf-8"?>
<worksheet xmlns="http://schemas.openxmlformats.org/spreadsheetml/2006/main" xmlns:r="http://schemas.openxmlformats.org/officeDocument/2006/relationships">
  <sheetPr>
    <tabColor theme="0"/>
    <pageSetUpPr fitToPage="1"/>
  </sheetPr>
  <dimension ref="A1:V77"/>
  <sheetViews>
    <sheetView showZeros="0" zoomScale="70" zoomScaleNormal="70" zoomScaleSheetLayoutView="100" workbookViewId="0">
      <selection activeCell="Q9" sqref="Q9"/>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8.5703125" style="4" customWidth="1"/>
    <col min="10" max="10" width="10.710937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8.42578125" style="4" customWidth="1"/>
    <col min="17" max="20" width="9.85546875" style="4" customWidth="1"/>
    <col min="21" max="21" width="8.855468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4"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22.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4"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1.7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3.25" customHeight="1">
      <c r="A9" s="5"/>
      <c r="B9" s="5"/>
      <c r="C9" s="5"/>
      <c r="D9" s="5"/>
      <c r="E9" s="5"/>
      <c r="F9" s="5"/>
      <c r="G9" s="5"/>
      <c r="I9" s="5"/>
      <c r="Q9" s="6" t="s">
        <v>255</v>
      </c>
    </row>
    <row r="10" spans="1:22" ht="20.2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22.5" customHeight="1">
      <c r="A11" s="1134" t="s">
        <v>295</v>
      </c>
      <c r="B11" s="1135"/>
      <c r="C11" s="1036"/>
      <c r="D11" s="1057"/>
      <c r="E11" s="1057"/>
      <c r="F11" s="1057"/>
      <c r="G11" s="1057"/>
      <c r="H11" s="1057"/>
      <c r="I11" s="1057"/>
      <c r="J11" s="1057"/>
      <c r="K11" s="1057"/>
      <c r="L11" s="1057"/>
      <c r="M11" s="1057"/>
      <c r="N11" s="1057"/>
      <c r="O11" s="1057"/>
      <c r="P11" s="1218"/>
      <c r="Q11" s="3"/>
    </row>
    <row r="12" spans="1:22" ht="27.75"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4" customHeight="1">
      <c r="A13" s="1134" t="s">
        <v>288</v>
      </c>
      <c r="B13" s="1135"/>
      <c r="C13" s="1036" t="s">
        <v>335</v>
      </c>
      <c r="D13" s="1057"/>
      <c r="E13" s="1057"/>
      <c r="F13" s="1057"/>
      <c r="G13" s="1057"/>
      <c r="H13" s="1057"/>
      <c r="I13" s="1057"/>
      <c r="J13" s="1057"/>
      <c r="K13" s="1057"/>
      <c r="L13" s="1057"/>
      <c r="M13" s="1057"/>
      <c r="N13" s="1057"/>
      <c r="O13" s="1057"/>
      <c r="P13" s="1218"/>
      <c r="Q13" s="3" t="s">
        <v>355</v>
      </c>
    </row>
    <row r="14" spans="1:22" ht="24.75" customHeight="1">
      <c r="A14" s="1136" t="s">
        <v>248</v>
      </c>
      <c r="B14" s="1136"/>
      <c r="C14" s="1036" t="s">
        <v>501</v>
      </c>
      <c r="D14" s="1057"/>
      <c r="E14" s="1057"/>
      <c r="F14" s="1057"/>
      <c r="G14" s="1057"/>
      <c r="H14" s="1057"/>
      <c r="I14" s="1057"/>
      <c r="J14" s="1057"/>
      <c r="K14" s="1057"/>
      <c r="L14" s="1057"/>
      <c r="M14" s="1057"/>
      <c r="N14" s="1057"/>
      <c r="O14" s="1057"/>
      <c r="P14" s="1218"/>
      <c r="Q14" s="3" t="s">
        <v>502</v>
      </c>
    </row>
    <row r="15" spans="1:22" ht="25.5" customHeight="1">
      <c r="A15" s="1136" t="s">
        <v>249</v>
      </c>
      <c r="B15" s="1136"/>
      <c r="C15" s="1036" t="s">
        <v>503</v>
      </c>
      <c r="D15" s="1057"/>
      <c r="E15" s="1057"/>
      <c r="F15" s="1057"/>
      <c r="G15" s="1057"/>
      <c r="H15" s="1057"/>
      <c r="I15" s="1057"/>
      <c r="J15" s="1057"/>
      <c r="K15" s="1057"/>
      <c r="L15" s="1057"/>
      <c r="M15" s="1057"/>
      <c r="N15" s="1057"/>
      <c r="O15" s="1057"/>
      <c r="P15" s="1218"/>
      <c r="Q15" s="3" t="s">
        <v>467</v>
      </c>
      <c r="R15" s="8"/>
      <c r="S15" s="8"/>
      <c r="T15" s="8"/>
      <c r="U15" s="8"/>
      <c r="V15" s="8"/>
    </row>
    <row r="16" spans="1:22" ht="24"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25.5" customHeight="1">
      <c r="A17" s="1036" t="s">
        <v>250</v>
      </c>
      <c r="B17" s="1218"/>
      <c r="C17" s="1030" t="s">
        <v>531</v>
      </c>
      <c r="D17" s="1391"/>
      <c r="E17" s="1391"/>
      <c r="F17" s="1391"/>
      <c r="G17" s="1391"/>
      <c r="H17" s="1391"/>
      <c r="I17" s="1391"/>
      <c r="J17" s="1391"/>
      <c r="K17" s="1391"/>
      <c r="L17" s="1391"/>
      <c r="M17" s="1391"/>
      <c r="N17" s="1391"/>
      <c r="O17" s="1391"/>
      <c r="P17" s="1391"/>
      <c r="Q17" s="1391"/>
      <c r="R17" s="1391"/>
      <c r="S17" s="1391"/>
      <c r="T17" s="1391"/>
      <c r="U17" s="1391"/>
      <c r="V17" s="1392"/>
    </row>
    <row r="18" spans="1:22" ht="21" customHeight="1">
      <c r="A18" s="1036" t="s">
        <v>264</v>
      </c>
      <c r="B18" s="1218"/>
      <c r="C18" s="1388" t="s">
        <v>533</v>
      </c>
      <c r="D18" s="1389"/>
      <c r="E18" s="1389"/>
      <c r="F18" s="1389"/>
      <c r="G18" s="1389"/>
      <c r="H18" s="1389"/>
      <c r="I18" s="1389"/>
      <c r="J18" s="1389"/>
      <c r="K18" s="1389"/>
      <c r="L18" s="1389"/>
      <c r="M18" s="1389"/>
      <c r="N18" s="1389"/>
      <c r="O18" s="1389"/>
      <c r="P18" s="1389"/>
      <c r="Q18" s="1389"/>
      <c r="R18" s="1389"/>
      <c r="S18" s="1389"/>
      <c r="T18" s="1389"/>
      <c r="U18" s="1389"/>
      <c r="V18" s="1390"/>
    </row>
    <row r="19" spans="1:22" ht="37.5" customHeight="1">
      <c r="A19" s="1026" t="s">
        <v>296</v>
      </c>
      <c r="B19" s="1026"/>
      <c r="C19" s="1388" t="s">
        <v>532</v>
      </c>
      <c r="D19" s="1389"/>
      <c r="E19" s="1389"/>
      <c r="F19" s="1389"/>
      <c r="G19" s="1389"/>
      <c r="H19" s="1389"/>
      <c r="I19" s="1389"/>
      <c r="J19" s="1389"/>
      <c r="K19" s="1389"/>
      <c r="L19" s="1389"/>
      <c r="M19" s="1389"/>
      <c r="N19" s="1389"/>
      <c r="O19" s="1389"/>
      <c r="P19" s="1389"/>
      <c r="Q19" s="1389"/>
      <c r="R19" s="1389"/>
      <c r="S19" s="1389"/>
      <c r="T19" s="1389"/>
      <c r="U19" s="1389"/>
      <c r="V19" s="1390"/>
    </row>
    <row r="20" spans="1:22" ht="28.5" customHeight="1">
      <c r="A20" s="1040" t="s">
        <v>292</v>
      </c>
      <c r="B20" s="1042" t="s">
        <v>254</v>
      </c>
      <c r="C20" s="1319"/>
      <c r="D20" s="1319"/>
      <c r="E20" s="1319"/>
      <c r="F20" s="1319"/>
      <c r="G20" s="1319"/>
      <c r="H20" s="1319"/>
      <c r="I20" s="1319"/>
      <c r="J20" s="1319"/>
      <c r="K20" s="1319"/>
      <c r="L20" s="1319"/>
      <c r="M20" s="1319"/>
      <c r="N20" s="1319"/>
      <c r="O20" s="1320"/>
      <c r="P20" s="1321" t="s">
        <v>255</v>
      </c>
      <c r="Q20" s="1132" t="s">
        <v>271</v>
      </c>
      <c r="R20" s="932">
        <v>2013</v>
      </c>
      <c r="S20" s="932">
        <v>2014</v>
      </c>
      <c r="T20" s="932">
        <v>2015</v>
      </c>
      <c r="U20" s="932">
        <v>2016</v>
      </c>
      <c r="V20" s="932">
        <v>2017</v>
      </c>
    </row>
    <row r="21" spans="1:22" ht="23.25" customHeight="1">
      <c r="A21" s="1041"/>
      <c r="B21" s="1306"/>
      <c r="C21" s="1307"/>
      <c r="D21" s="1307"/>
      <c r="E21" s="1307"/>
      <c r="F21" s="1307"/>
      <c r="G21" s="1307"/>
      <c r="H21" s="1307"/>
      <c r="I21" s="1307"/>
      <c r="J21" s="1307"/>
      <c r="K21" s="1307"/>
      <c r="L21" s="1307"/>
      <c r="M21" s="1307"/>
      <c r="N21" s="1307"/>
      <c r="O21" s="1046"/>
      <c r="P21" s="1322"/>
      <c r="Q21" s="1133"/>
      <c r="R21" s="932" t="s">
        <v>268</v>
      </c>
      <c r="S21" s="932" t="s">
        <v>267</v>
      </c>
      <c r="T21" s="932" t="s">
        <v>267</v>
      </c>
      <c r="U21" s="932" t="s">
        <v>266</v>
      </c>
      <c r="V21" s="932" t="s">
        <v>266</v>
      </c>
    </row>
    <row r="22" spans="1:22" ht="23.25" customHeight="1">
      <c r="A22" s="1026" t="s">
        <v>251</v>
      </c>
      <c r="B22" s="1026" t="s">
        <v>534</v>
      </c>
      <c r="C22" s="1026"/>
      <c r="D22" s="1026"/>
      <c r="E22" s="1026"/>
      <c r="F22" s="1026"/>
      <c r="G22" s="1026"/>
      <c r="H22" s="1026"/>
      <c r="I22" s="1026"/>
      <c r="J22" s="1026"/>
      <c r="K22" s="1026"/>
      <c r="L22" s="1026"/>
      <c r="M22" s="1026"/>
      <c r="N22" s="1026"/>
      <c r="O22" s="1026"/>
      <c r="P22" s="82" t="s">
        <v>313</v>
      </c>
      <c r="Q22" s="66" t="s">
        <v>334</v>
      </c>
      <c r="R22" s="933"/>
      <c r="S22" s="83">
        <v>1</v>
      </c>
      <c r="T22" s="9"/>
      <c r="U22" s="29"/>
      <c r="V22" s="29"/>
    </row>
    <row r="23" spans="1:22" ht="20.25" customHeight="1">
      <c r="A23" s="1026"/>
      <c r="B23" s="1036" t="s">
        <v>535</v>
      </c>
      <c r="C23" s="1057"/>
      <c r="D23" s="1057"/>
      <c r="E23" s="1057"/>
      <c r="F23" s="1057"/>
      <c r="G23" s="1057"/>
      <c r="H23" s="1057"/>
      <c r="I23" s="1057"/>
      <c r="J23" s="1057"/>
      <c r="K23" s="1057"/>
      <c r="L23" s="1057"/>
      <c r="M23" s="1057"/>
      <c r="N23" s="1057"/>
      <c r="O23" s="1218"/>
      <c r="P23" s="82" t="s">
        <v>314</v>
      </c>
      <c r="Q23" s="66" t="s">
        <v>334</v>
      </c>
      <c r="R23" s="62"/>
      <c r="S23" s="83">
        <v>1</v>
      </c>
      <c r="T23" s="9"/>
      <c r="U23" s="29"/>
      <c r="V23" s="29"/>
    </row>
    <row r="24" spans="1:22" s="52" customFormat="1" ht="21.75" customHeight="1">
      <c r="A24" s="1026" t="s">
        <v>252</v>
      </c>
      <c r="B24" s="1026" t="s">
        <v>536</v>
      </c>
      <c r="C24" s="1026"/>
      <c r="D24" s="1026"/>
      <c r="E24" s="1026"/>
      <c r="F24" s="1026"/>
      <c r="G24" s="1026"/>
      <c r="H24" s="1026"/>
      <c r="I24" s="1026"/>
      <c r="J24" s="1026"/>
      <c r="K24" s="1026"/>
      <c r="L24" s="1026"/>
      <c r="M24" s="1026"/>
      <c r="N24" s="1026"/>
      <c r="O24" s="1026"/>
      <c r="P24" s="82" t="s">
        <v>325</v>
      </c>
      <c r="Q24" s="66" t="s">
        <v>334</v>
      </c>
      <c r="R24" s="62"/>
      <c r="S24" s="83">
        <v>2</v>
      </c>
      <c r="T24" s="9"/>
      <c r="U24" s="29"/>
      <c r="V24" s="29"/>
    </row>
    <row r="25" spans="1:22" ht="21.75" customHeight="1">
      <c r="A25" s="1026"/>
      <c r="B25" s="1036" t="s">
        <v>537</v>
      </c>
      <c r="C25" s="1057"/>
      <c r="D25" s="1057"/>
      <c r="E25" s="1057"/>
      <c r="F25" s="1057"/>
      <c r="G25" s="1057"/>
      <c r="H25" s="1057"/>
      <c r="I25" s="1057"/>
      <c r="J25" s="1057"/>
      <c r="K25" s="1057"/>
      <c r="L25" s="1057"/>
      <c r="M25" s="1057"/>
      <c r="N25" s="1057"/>
      <c r="O25" s="1218"/>
      <c r="P25" s="82" t="s">
        <v>326</v>
      </c>
      <c r="Q25" s="66" t="s">
        <v>334</v>
      </c>
      <c r="R25" s="62"/>
      <c r="S25" s="83">
        <v>10</v>
      </c>
      <c r="T25" s="9"/>
      <c r="U25" s="29"/>
      <c r="V25" s="29"/>
    </row>
    <row r="26" spans="1:22" ht="19.5" customHeight="1">
      <c r="A26" s="1026"/>
      <c r="B26" s="1036" t="s">
        <v>538</v>
      </c>
      <c r="C26" s="1057"/>
      <c r="D26" s="1057"/>
      <c r="E26" s="1057"/>
      <c r="F26" s="1057"/>
      <c r="G26" s="1057"/>
      <c r="H26" s="1057"/>
      <c r="I26" s="1057"/>
      <c r="J26" s="1057"/>
      <c r="K26" s="1057"/>
      <c r="L26" s="1057"/>
      <c r="M26" s="1057"/>
      <c r="N26" s="1057"/>
      <c r="O26" s="1218"/>
      <c r="P26" s="82" t="s">
        <v>327</v>
      </c>
      <c r="Q26" s="66" t="s">
        <v>334</v>
      </c>
      <c r="R26" s="62"/>
      <c r="S26" s="83">
        <v>2</v>
      </c>
      <c r="T26" s="9"/>
      <c r="U26" s="29"/>
      <c r="V26" s="29"/>
    </row>
    <row r="27" spans="1:22" ht="22.5" customHeight="1">
      <c r="A27" s="1026"/>
      <c r="B27" s="1036" t="s">
        <v>386</v>
      </c>
      <c r="C27" s="1057"/>
      <c r="D27" s="1057"/>
      <c r="E27" s="1057"/>
      <c r="F27" s="1057"/>
      <c r="G27" s="1057"/>
      <c r="H27" s="1057"/>
      <c r="I27" s="1057"/>
      <c r="J27" s="1057"/>
      <c r="K27" s="1057"/>
      <c r="L27" s="1057"/>
      <c r="M27" s="1057"/>
      <c r="N27" s="1057"/>
      <c r="O27" s="1218"/>
      <c r="P27" s="82" t="s">
        <v>328</v>
      </c>
      <c r="Q27" s="66" t="s">
        <v>334</v>
      </c>
      <c r="R27" s="62"/>
      <c r="S27" s="83"/>
      <c r="T27" s="9">
        <v>1</v>
      </c>
      <c r="U27" s="929"/>
      <c r="V27" s="929"/>
    </row>
    <row r="28" spans="1:22" ht="22.5" customHeight="1">
      <c r="A28" s="930" t="s">
        <v>270</v>
      </c>
      <c r="B28" s="1027"/>
      <c r="C28" s="1028"/>
      <c r="D28" s="1028"/>
      <c r="E28" s="1028"/>
      <c r="F28" s="1028"/>
      <c r="G28" s="1028"/>
      <c r="H28" s="1028"/>
      <c r="I28" s="1028"/>
      <c r="J28" s="1028"/>
      <c r="K28" s="1028"/>
      <c r="L28" s="1028"/>
      <c r="M28" s="1028"/>
      <c r="N28" s="1028"/>
      <c r="O28" s="1029"/>
      <c r="P28" s="937"/>
      <c r="Q28" s="932"/>
      <c r="R28" s="62"/>
      <c r="S28" s="9"/>
      <c r="T28" s="9"/>
      <c r="U28" s="929"/>
      <c r="V28" s="929"/>
    </row>
    <row r="29" spans="1:22" ht="29.25" customHeight="1">
      <c r="A29" s="1056" t="s">
        <v>273</v>
      </c>
      <c r="B29" s="1056"/>
      <c r="C29" s="1"/>
      <c r="D29" s="1"/>
      <c r="E29" s="1"/>
      <c r="F29" s="1"/>
      <c r="G29" s="45"/>
      <c r="H29" s="45"/>
      <c r="I29" s="45"/>
      <c r="J29" s="45"/>
      <c r="K29" s="45"/>
      <c r="L29" s="45"/>
      <c r="M29" s="45"/>
      <c r="N29" s="45"/>
      <c r="O29" s="45"/>
      <c r="P29" s="1"/>
      <c r="Q29" s="46"/>
      <c r="R29" s="46"/>
      <c r="S29" s="46"/>
      <c r="T29" s="46"/>
      <c r="U29" s="1"/>
      <c r="V29" s="32" t="s">
        <v>256</v>
      </c>
    </row>
    <row r="30" spans="1:22" ht="34.5" customHeight="1">
      <c r="A30" s="1132" t="s">
        <v>254</v>
      </c>
      <c r="B30" s="1132"/>
      <c r="C30" s="1132" t="s">
        <v>255</v>
      </c>
      <c r="D30" s="1132"/>
      <c r="E30" s="1312"/>
      <c r="F30" s="1132" t="s">
        <v>20</v>
      </c>
      <c r="G30" s="1132"/>
      <c r="H30" s="1132"/>
      <c r="I30" s="1132"/>
      <c r="J30" s="1132"/>
      <c r="K30" s="1132" t="s">
        <v>552</v>
      </c>
      <c r="L30" s="1132"/>
      <c r="M30" s="1132"/>
      <c r="N30" s="1132"/>
      <c r="O30" s="1132"/>
      <c r="P30" s="1132" t="s">
        <v>553</v>
      </c>
      <c r="Q30" s="1132"/>
      <c r="R30" s="1132"/>
      <c r="S30" s="1132"/>
      <c r="T30" s="1132"/>
      <c r="U30" s="7" t="s">
        <v>265</v>
      </c>
      <c r="V30" s="7" t="s">
        <v>300</v>
      </c>
    </row>
    <row r="31" spans="1:22" s="10" customFormat="1" ht="91.5" customHeight="1">
      <c r="A31" s="1142"/>
      <c r="B31" s="1142"/>
      <c r="C31" s="61" t="s">
        <v>257</v>
      </c>
      <c r="D31" s="61" t="s">
        <v>277</v>
      </c>
      <c r="E31" s="61" t="s">
        <v>278</v>
      </c>
      <c r="F31" s="61" t="s">
        <v>253</v>
      </c>
      <c r="G31" s="61" t="s">
        <v>260</v>
      </c>
      <c r="H31" s="61" t="s">
        <v>261</v>
      </c>
      <c r="I31" s="61" t="s">
        <v>262</v>
      </c>
      <c r="J31" s="61" t="s">
        <v>263</v>
      </c>
      <c r="K31" s="61" t="s">
        <v>253</v>
      </c>
      <c r="L31" s="61" t="s">
        <v>260</v>
      </c>
      <c r="M31" s="61" t="s">
        <v>261</v>
      </c>
      <c r="N31" s="61" t="s">
        <v>262</v>
      </c>
      <c r="O31" s="61" t="s">
        <v>263</v>
      </c>
      <c r="P31" s="61" t="s">
        <v>253</v>
      </c>
      <c r="Q31" s="61" t="s">
        <v>260</v>
      </c>
      <c r="R31" s="61" t="s">
        <v>261</v>
      </c>
      <c r="S31" s="61" t="s">
        <v>262</v>
      </c>
      <c r="T31" s="61" t="s">
        <v>263</v>
      </c>
      <c r="U31" s="61" t="s">
        <v>253</v>
      </c>
      <c r="V31" s="61" t="s">
        <v>253</v>
      </c>
    </row>
    <row r="32" spans="1:22" s="27" customFormat="1" ht="20.25" customHeight="1">
      <c r="A32" s="1374">
        <v>1</v>
      </c>
      <c r="B32" s="1374"/>
      <c r="C32" s="785">
        <v>2</v>
      </c>
      <c r="D32" s="785">
        <v>3</v>
      </c>
      <c r="E32" s="785">
        <v>4</v>
      </c>
      <c r="F32" s="785">
        <v>5</v>
      </c>
      <c r="G32" s="785">
        <v>6</v>
      </c>
      <c r="H32" s="785">
        <v>7</v>
      </c>
      <c r="I32" s="785">
        <v>8</v>
      </c>
      <c r="J32" s="785">
        <v>9</v>
      </c>
      <c r="K32" s="785">
        <v>10</v>
      </c>
      <c r="L32" s="785">
        <v>11</v>
      </c>
      <c r="M32" s="785">
        <v>12</v>
      </c>
      <c r="N32" s="785">
        <v>13</v>
      </c>
      <c r="O32" s="785">
        <v>14</v>
      </c>
      <c r="P32" s="785">
        <v>15</v>
      </c>
      <c r="Q32" s="785">
        <v>16</v>
      </c>
      <c r="R32" s="785">
        <v>17</v>
      </c>
      <c r="S32" s="785">
        <v>18</v>
      </c>
      <c r="T32" s="785">
        <v>19</v>
      </c>
      <c r="U32" s="785">
        <v>20</v>
      </c>
      <c r="V32" s="785">
        <v>21</v>
      </c>
    </row>
    <row r="33" spans="1:22" s="27" customFormat="1" ht="24.75" customHeight="1">
      <c r="A33" s="1384" t="s">
        <v>279</v>
      </c>
      <c r="B33" s="1385"/>
      <c r="C33" s="20"/>
      <c r="D33" s="21"/>
      <c r="E33" s="21"/>
      <c r="F33" s="22"/>
      <c r="G33" s="22"/>
      <c r="H33" s="22"/>
      <c r="I33" s="22"/>
      <c r="J33" s="22"/>
      <c r="K33" s="22">
        <v>1737.3</v>
      </c>
      <c r="L33" s="22">
        <f>L34+L38</f>
        <v>271.7</v>
      </c>
      <c r="M33" s="22"/>
      <c r="N33" s="22"/>
      <c r="O33" s="22">
        <v>1466.1</v>
      </c>
      <c r="P33" s="22">
        <f>P34+P38</f>
        <v>693.5</v>
      </c>
      <c r="Q33" s="22">
        <v>271.7</v>
      </c>
      <c r="R33" s="22"/>
      <c r="S33" s="22"/>
      <c r="T33" s="22">
        <f>T34+T38</f>
        <v>421.8</v>
      </c>
      <c r="U33" s="22"/>
      <c r="V33" s="172"/>
    </row>
    <row r="34" spans="1:22" s="27" customFormat="1" ht="20.25" customHeight="1">
      <c r="A34" s="991" t="s">
        <v>272</v>
      </c>
      <c r="B34" s="992"/>
      <c r="C34" s="20"/>
      <c r="D34" s="21"/>
      <c r="E34" s="21"/>
      <c r="F34" s="187"/>
      <c r="G34" s="187"/>
      <c r="H34" s="187"/>
      <c r="I34" s="187"/>
      <c r="J34" s="187"/>
      <c r="K34" s="187">
        <v>1720.4</v>
      </c>
      <c r="L34" s="187">
        <f>L35+L37</f>
        <v>271.7</v>
      </c>
      <c r="M34" s="187"/>
      <c r="N34" s="187"/>
      <c r="O34" s="187">
        <v>1448.7</v>
      </c>
      <c r="P34" s="187">
        <f>P35+P37</f>
        <v>693.5</v>
      </c>
      <c r="Q34" s="187">
        <v>271.7</v>
      </c>
      <c r="R34" s="187"/>
      <c r="S34" s="187"/>
      <c r="T34" s="187">
        <v>421.8</v>
      </c>
      <c r="U34" s="187"/>
      <c r="V34" s="224"/>
    </row>
    <row r="35" spans="1:22" s="27" customFormat="1" ht="24" customHeight="1">
      <c r="A35" s="1150" t="s">
        <v>213</v>
      </c>
      <c r="B35" s="1151"/>
      <c r="C35" s="20"/>
      <c r="D35" s="21">
        <v>412</v>
      </c>
      <c r="E35" s="21"/>
      <c r="F35" s="394"/>
      <c r="G35" s="20"/>
      <c r="H35" s="20"/>
      <c r="I35" s="20"/>
      <c r="J35" s="394"/>
      <c r="K35" s="187">
        <v>1448.7</v>
      </c>
      <c r="L35" s="22"/>
      <c r="M35" s="22"/>
      <c r="N35" s="22"/>
      <c r="O35" s="187">
        <v>1448.7</v>
      </c>
      <c r="P35" s="524">
        <v>421.8</v>
      </c>
      <c r="Q35" s="459"/>
      <c r="R35" s="459"/>
      <c r="S35" s="459"/>
      <c r="T35" s="524">
        <v>421.8</v>
      </c>
      <c r="U35" s="22"/>
      <c r="V35" s="33"/>
    </row>
    <row r="36" spans="1:22" s="27" customFormat="1" ht="36" customHeight="1">
      <c r="A36" s="1224" t="s">
        <v>55</v>
      </c>
      <c r="B36" s="1225"/>
      <c r="C36" s="20"/>
      <c r="D36" s="21"/>
      <c r="E36" s="508">
        <v>2</v>
      </c>
      <c r="F36" s="509"/>
      <c r="G36" s="20"/>
      <c r="H36" s="20"/>
      <c r="I36" s="20"/>
      <c r="J36" s="509"/>
      <c r="K36" s="510">
        <v>1448.7</v>
      </c>
      <c r="L36" s="22"/>
      <c r="M36" s="22"/>
      <c r="N36" s="22"/>
      <c r="O36" s="177">
        <v>1448.7</v>
      </c>
      <c r="P36" s="525">
        <v>421.8</v>
      </c>
      <c r="Q36" s="459"/>
      <c r="R36" s="459"/>
      <c r="S36" s="459"/>
      <c r="T36" s="525">
        <v>421.8</v>
      </c>
      <c r="U36" s="22"/>
      <c r="V36" s="33"/>
    </row>
    <row r="37" spans="1:22" ht="65.25" customHeight="1">
      <c r="A37" s="1114" t="s">
        <v>298</v>
      </c>
      <c r="B37" s="1145"/>
      <c r="C37" s="18"/>
      <c r="D37" s="18">
        <v>600</v>
      </c>
      <c r="E37" s="18"/>
      <c r="F37" s="18"/>
      <c r="G37" s="18"/>
      <c r="H37" s="18"/>
      <c r="I37" s="18"/>
      <c r="J37" s="18"/>
      <c r="K37" s="18">
        <v>271.7</v>
      </c>
      <c r="L37" s="18">
        <v>271.7</v>
      </c>
      <c r="M37" s="18"/>
      <c r="N37" s="18"/>
      <c r="O37" s="18"/>
      <c r="P37" s="18">
        <v>271.7</v>
      </c>
      <c r="Q37" s="18">
        <v>271.7</v>
      </c>
      <c r="R37" s="18"/>
      <c r="S37" s="18"/>
      <c r="T37" s="18"/>
      <c r="U37" s="18"/>
      <c r="V37" s="47"/>
    </row>
    <row r="38" spans="1:22" ht="33" customHeight="1">
      <c r="A38" s="1112" t="s">
        <v>293</v>
      </c>
      <c r="B38" s="1113"/>
      <c r="C38" s="15"/>
      <c r="D38" s="14"/>
      <c r="E38" s="14"/>
      <c r="F38" s="421"/>
      <c r="G38" s="222"/>
      <c r="H38" s="203"/>
      <c r="I38" s="222"/>
      <c r="J38" s="421"/>
      <c r="K38" s="14">
        <v>17.399999999999999</v>
      </c>
      <c r="L38" s="24"/>
      <c r="M38" s="18"/>
      <c r="N38" s="14"/>
      <c r="O38" s="14">
        <v>17.399999999999999</v>
      </c>
      <c r="P38" s="19"/>
      <c r="Q38" s="14"/>
      <c r="R38" s="18"/>
      <c r="S38" s="14"/>
      <c r="T38" s="14"/>
      <c r="U38" s="420"/>
      <c r="V38" s="422"/>
    </row>
    <row r="39" spans="1:22" ht="33" customHeight="1">
      <c r="A39" s="791" t="s">
        <v>227</v>
      </c>
      <c r="B39" s="790"/>
      <c r="C39" s="15"/>
      <c r="D39" s="14">
        <v>27</v>
      </c>
      <c r="E39" s="14">
        <v>15</v>
      </c>
      <c r="F39" s="421"/>
      <c r="G39" s="222"/>
      <c r="H39" s="203"/>
      <c r="I39" s="222"/>
      <c r="J39" s="421"/>
      <c r="K39" s="14">
        <v>17.399999999999999</v>
      </c>
      <c r="L39" s="24"/>
      <c r="M39" s="18"/>
      <c r="N39" s="14"/>
      <c r="O39" s="14">
        <v>17.399999999999999</v>
      </c>
      <c r="P39" s="19"/>
      <c r="Q39" s="14"/>
      <c r="R39" s="18"/>
      <c r="S39" s="14"/>
      <c r="T39" s="14"/>
      <c r="U39" s="420"/>
      <c r="V39" s="422"/>
    </row>
    <row r="40" spans="1:22" ht="33.75" customHeight="1">
      <c r="A40" s="1114" t="s">
        <v>275</v>
      </c>
      <c r="B40" s="1115"/>
      <c r="C40" s="18">
        <v>763</v>
      </c>
      <c r="D40" s="18" t="s">
        <v>297</v>
      </c>
      <c r="E40" s="18">
        <v>75</v>
      </c>
      <c r="F40" s="218"/>
      <c r="G40" s="203" t="s">
        <v>297</v>
      </c>
      <c r="H40" s="217"/>
      <c r="I40" s="217"/>
      <c r="J40" s="218"/>
      <c r="K40" s="217"/>
      <c r="L40" s="203" t="s">
        <v>297</v>
      </c>
      <c r="M40" s="25"/>
      <c r="N40" s="25"/>
      <c r="O40" s="217"/>
      <c r="P40" s="218"/>
      <c r="Q40" s="18" t="s">
        <v>297</v>
      </c>
      <c r="R40" s="13"/>
      <c r="S40" s="13"/>
      <c r="T40" s="13"/>
      <c r="U40" s="26"/>
      <c r="V40" s="35"/>
    </row>
    <row r="41" spans="1:22" s="52" customFormat="1" ht="21" customHeight="1">
      <c r="A41" s="1116" t="s">
        <v>276</v>
      </c>
      <c r="B41" s="1117"/>
      <c r="C41" s="50">
        <v>763</v>
      </c>
      <c r="D41" s="50" t="s">
        <v>297</v>
      </c>
      <c r="E41" s="50">
        <v>76</v>
      </c>
      <c r="F41" s="240"/>
      <c r="G41" s="206" t="s">
        <v>297</v>
      </c>
      <c r="H41" s="241"/>
      <c r="I41" s="241"/>
      <c r="J41" s="240"/>
      <c r="K41" s="241"/>
      <c r="L41" s="206" t="s">
        <v>297</v>
      </c>
      <c r="M41" s="39"/>
      <c r="N41" s="39"/>
      <c r="O41" s="241">
        <v>585.5</v>
      </c>
      <c r="P41" s="240"/>
      <c r="Q41" s="50" t="s">
        <v>297</v>
      </c>
      <c r="R41" s="38"/>
      <c r="S41" s="38"/>
      <c r="T41" s="38"/>
      <c r="U41" s="37"/>
      <c r="V41" s="40"/>
    </row>
    <row r="42" spans="1:22" ht="17.25" customHeight="1">
      <c r="A42" s="1112"/>
      <c r="B42" s="1152"/>
      <c r="C42" s="20"/>
      <c r="D42" s="21"/>
      <c r="E42" s="21"/>
      <c r="F42" s="20"/>
      <c r="G42" s="20"/>
      <c r="H42" s="20"/>
      <c r="I42" s="20"/>
      <c r="J42" s="20"/>
      <c r="K42" s="22"/>
      <c r="L42" s="22"/>
      <c r="M42" s="22"/>
      <c r="N42" s="22"/>
      <c r="O42" s="22"/>
      <c r="P42" s="22"/>
      <c r="Q42" s="20"/>
      <c r="R42" s="22"/>
      <c r="S42" s="22"/>
      <c r="T42" s="22"/>
      <c r="U42" s="22"/>
      <c r="V42" s="33"/>
    </row>
    <row r="43" spans="1:22" ht="42" customHeight="1">
      <c r="A43" s="1087" t="s">
        <v>230</v>
      </c>
      <c r="B43" s="1088"/>
      <c r="C43" s="20">
        <v>790</v>
      </c>
      <c r="D43" s="174">
        <v>19</v>
      </c>
      <c r="E43" s="174">
        <v>3</v>
      </c>
      <c r="F43" s="20"/>
      <c r="G43" s="20"/>
      <c r="H43" s="20"/>
      <c r="I43" s="20"/>
      <c r="J43" s="20"/>
      <c r="K43" s="22"/>
      <c r="L43" s="22"/>
      <c r="M43" s="22"/>
      <c r="N43" s="22"/>
      <c r="O43" s="393"/>
      <c r="P43" s="22"/>
      <c r="Q43" s="22"/>
      <c r="R43" s="22"/>
      <c r="S43" s="22"/>
      <c r="T43" s="22"/>
      <c r="U43" s="22"/>
      <c r="V43" s="33"/>
    </row>
    <row r="44" spans="1:22" ht="16.5" customHeight="1">
      <c r="A44" s="1384" t="s">
        <v>279</v>
      </c>
      <c r="B44" s="1385"/>
      <c r="C44" s="20"/>
      <c r="D44" s="21"/>
      <c r="E44" s="21"/>
      <c r="F44" s="20"/>
      <c r="G44" s="20"/>
      <c r="H44" s="20"/>
      <c r="I44" s="20"/>
      <c r="J44" s="20"/>
      <c r="K44" s="187">
        <v>1737.8</v>
      </c>
      <c r="L44" s="187">
        <v>271.7</v>
      </c>
      <c r="M44" s="187"/>
      <c r="N44" s="22"/>
      <c r="O44" s="395">
        <v>1466.1</v>
      </c>
      <c r="P44" s="187">
        <v>421.8</v>
      </c>
      <c r="Q44" s="22"/>
      <c r="R44" s="22"/>
      <c r="S44" s="22"/>
      <c r="T44" s="187">
        <v>421.8</v>
      </c>
      <c r="U44" s="22"/>
      <c r="V44" s="33"/>
    </row>
    <row r="45" spans="1:22" s="49" customFormat="1" ht="30.75" customHeight="1">
      <c r="A45" s="991" t="s">
        <v>272</v>
      </c>
      <c r="B45" s="992"/>
      <c r="C45" s="20"/>
      <c r="D45" s="21"/>
      <c r="E45" s="21"/>
      <c r="F45" s="394"/>
      <c r="G45" s="394"/>
      <c r="H45" s="20"/>
      <c r="I45" s="20"/>
      <c r="J45" s="394"/>
      <c r="K45" s="187">
        <v>1720.4</v>
      </c>
      <c r="L45" s="187">
        <v>271.7</v>
      </c>
      <c r="M45" s="187"/>
      <c r="N45" s="22"/>
      <c r="O45" s="395">
        <v>1448.7</v>
      </c>
      <c r="P45" s="187">
        <v>421.8</v>
      </c>
      <c r="Q45" s="22"/>
      <c r="R45" s="22"/>
      <c r="S45" s="22"/>
      <c r="T45" s="187">
        <v>421.8</v>
      </c>
      <c r="U45" s="22"/>
      <c r="V45" s="33"/>
    </row>
    <row r="46" spans="1:22" ht="27" customHeight="1">
      <c r="A46" s="1085" t="s">
        <v>213</v>
      </c>
      <c r="B46" s="1086"/>
      <c r="C46" s="20"/>
      <c r="D46" s="105">
        <v>412</v>
      </c>
      <c r="E46" s="21"/>
      <c r="F46" s="394"/>
      <c r="G46" s="20"/>
      <c r="H46" s="20"/>
      <c r="I46" s="20"/>
      <c r="J46" s="394"/>
      <c r="K46" s="187">
        <v>1448.7</v>
      </c>
      <c r="L46" s="22"/>
      <c r="M46" s="187"/>
      <c r="N46" s="22"/>
      <c r="O46" s="395">
        <v>1448.7</v>
      </c>
      <c r="P46" s="524">
        <v>421.8</v>
      </c>
      <c r="Q46" s="459"/>
      <c r="R46" s="459"/>
      <c r="S46" s="459"/>
      <c r="T46" s="524">
        <v>421.8</v>
      </c>
      <c r="U46" s="22"/>
      <c r="V46" s="33"/>
    </row>
    <row r="47" spans="1:22" s="8" customFormat="1" ht="28.5" customHeight="1">
      <c r="A47" s="1067" t="s">
        <v>55</v>
      </c>
      <c r="B47" s="1068"/>
      <c r="C47" s="20"/>
      <c r="D47" s="21"/>
      <c r="E47" s="508">
        <v>2</v>
      </c>
      <c r="F47" s="509"/>
      <c r="G47" s="20"/>
      <c r="H47" s="20"/>
      <c r="I47" s="20"/>
      <c r="J47" s="509"/>
      <c r="K47" s="510">
        <v>1448.7</v>
      </c>
      <c r="L47" s="22"/>
      <c r="M47" s="177"/>
      <c r="N47" s="22"/>
      <c r="O47" s="510">
        <v>1448.7</v>
      </c>
      <c r="P47" s="525">
        <v>421.8</v>
      </c>
      <c r="Q47" s="459"/>
      <c r="R47" s="459"/>
      <c r="S47" s="459"/>
      <c r="T47" s="525">
        <v>421.8</v>
      </c>
      <c r="U47" s="22"/>
      <c r="V47" s="33"/>
    </row>
    <row r="48" spans="1:22" s="31" customFormat="1" ht="69" customHeight="1">
      <c r="A48" s="1114" t="s">
        <v>298</v>
      </c>
      <c r="B48" s="1145"/>
      <c r="C48" s="20"/>
      <c r="D48" s="174">
        <v>19</v>
      </c>
      <c r="E48" s="508">
        <v>3</v>
      </c>
      <c r="F48" s="509"/>
      <c r="G48" s="509"/>
      <c r="H48" s="20"/>
      <c r="I48" s="20"/>
      <c r="J48" s="509"/>
      <c r="K48" s="510">
        <v>271.7</v>
      </c>
      <c r="L48" s="177">
        <v>271.7</v>
      </c>
      <c r="M48" s="22"/>
      <c r="N48" s="22"/>
      <c r="O48" s="510"/>
      <c r="P48" s="177"/>
      <c r="Q48" s="22"/>
      <c r="R48" s="22"/>
      <c r="S48" s="22"/>
      <c r="T48" s="177"/>
      <c r="U48" s="22"/>
      <c r="V48" s="33"/>
    </row>
    <row r="49" spans="1:22" s="31" customFormat="1" ht="33.75" customHeight="1">
      <c r="A49" s="1112" t="s">
        <v>293</v>
      </c>
      <c r="B49" s="1113"/>
      <c r="C49" s="15"/>
      <c r="D49" s="14"/>
      <c r="E49" s="14"/>
      <c r="F49" s="421"/>
      <c r="G49" s="222"/>
      <c r="H49" s="203"/>
      <c r="I49" s="222"/>
      <c r="J49" s="421"/>
      <c r="K49" s="14">
        <v>17.399999999999999</v>
      </c>
      <c r="L49" s="24"/>
      <c r="M49" s="18"/>
      <c r="N49" s="14"/>
      <c r="O49" s="14">
        <v>17.399999999999999</v>
      </c>
      <c r="P49" s="19"/>
      <c r="Q49" s="14"/>
      <c r="R49" s="18"/>
      <c r="S49" s="14"/>
      <c r="T49" s="14"/>
      <c r="U49" s="420"/>
      <c r="V49" s="422"/>
    </row>
    <row r="50" spans="1:22" s="31" customFormat="1" ht="33.75" customHeight="1">
      <c r="A50" s="791" t="s">
        <v>227</v>
      </c>
      <c r="B50" s="801"/>
      <c r="C50" s="802"/>
      <c r="D50" s="13">
        <v>27</v>
      </c>
      <c r="E50" s="13">
        <v>15</v>
      </c>
      <c r="F50" s="218"/>
      <c r="G50" s="217"/>
      <c r="H50" s="25"/>
      <c r="I50" s="217"/>
      <c r="J50" s="218"/>
      <c r="K50" s="13">
        <v>17.399999999999999</v>
      </c>
      <c r="L50" s="24"/>
      <c r="M50" s="24"/>
      <c r="N50" s="13"/>
      <c r="O50" s="13">
        <v>17.399999999999999</v>
      </c>
      <c r="P50" s="19"/>
      <c r="Q50" s="14"/>
      <c r="R50" s="18"/>
      <c r="S50" s="14"/>
      <c r="T50" s="14"/>
      <c r="U50" s="420"/>
      <c r="V50" s="422"/>
    </row>
    <row r="51" spans="1:22" s="31" customFormat="1" ht="33" customHeight="1">
      <c r="A51" s="1114" t="s">
        <v>275</v>
      </c>
      <c r="B51" s="1115"/>
      <c r="C51" s="18">
        <v>763</v>
      </c>
      <c r="D51" s="18" t="s">
        <v>297</v>
      </c>
      <c r="E51" s="18">
        <v>75</v>
      </c>
      <c r="F51" s="218"/>
      <c r="G51" s="203" t="s">
        <v>297</v>
      </c>
      <c r="H51" s="217"/>
      <c r="I51" s="217"/>
      <c r="J51" s="218"/>
      <c r="K51" s="217"/>
      <c r="L51" s="203" t="s">
        <v>297</v>
      </c>
      <c r="M51" s="25"/>
      <c r="N51" s="25"/>
      <c r="O51" s="217"/>
      <c r="P51" s="218">
        <v>585.5</v>
      </c>
      <c r="Q51" s="18" t="s">
        <v>297</v>
      </c>
      <c r="R51" s="13"/>
      <c r="S51" s="13"/>
      <c r="T51" s="13">
        <v>585.5</v>
      </c>
      <c r="U51" s="26"/>
      <c r="V51" s="35"/>
    </row>
    <row r="52" spans="1:22" s="31" customFormat="1" ht="30" customHeight="1">
      <c r="A52" s="1116" t="s">
        <v>276</v>
      </c>
      <c r="B52" s="1117"/>
      <c r="C52" s="50">
        <v>763</v>
      </c>
      <c r="D52" s="50" t="s">
        <v>297</v>
      </c>
      <c r="E52" s="50">
        <v>76</v>
      </c>
      <c r="F52" s="240"/>
      <c r="G52" s="206" t="s">
        <v>297</v>
      </c>
      <c r="H52" s="241"/>
      <c r="I52" s="241"/>
      <c r="J52" s="240"/>
      <c r="K52" s="241">
        <v>585.5</v>
      </c>
      <c r="L52" s="206" t="s">
        <v>297</v>
      </c>
      <c r="M52" s="39"/>
      <c r="N52" s="39"/>
      <c r="O52" s="241">
        <v>585.5</v>
      </c>
      <c r="P52" s="240">
        <v>585.5</v>
      </c>
      <c r="Q52" s="50" t="s">
        <v>297</v>
      </c>
      <c r="R52" s="38"/>
      <c r="S52" s="38"/>
      <c r="T52" s="38">
        <v>585.5</v>
      </c>
      <c r="U52" s="37"/>
      <c r="V52" s="40"/>
    </row>
    <row r="53" spans="1:22" s="31" customFormat="1" ht="24.75" customHeight="1">
      <c r="A53" s="1108" t="s">
        <v>274</v>
      </c>
      <c r="B53" s="1109"/>
      <c r="C53" s="1"/>
      <c r="D53" s="1"/>
      <c r="E53" s="1"/>
      <c r="F53" s="1"/>
      <c r="G53" s="1"/>
      <c r="H53" s="1"/>
      <c r="I53" s="1"/>
      <c r="J53" s="1"/>
      <c r="K53" s="1"/>
      <c r="L53" s="1"/>
      <c r="M53" s="1"/>
      <c r="N53" s="1"/>
      <c r="O53" s="1"/>
      <c r="P53" s="1"/>
      <c r="Q53" s="1"/>
      <c r="R53" s="1"/>
      <c r="S53" s="1"/>
      <c r="T53" s="1"/>
      <c r="U53" s="1"/>
      <c r="V53" s="30" t="s">
        <v>256</v>
      </c>
    </row>
    <row r="54" spans="1:22" s="31" customFormat="1" ht="34.5" customHeight="1">
      <c r="A54" s="1132" t="s">
        <v>254</v>
      </c>
      <c r="B54" s="1312"/>
      <c r="C54" s="1132" t="s">
        <v>255</v>
      </c>
      <c r="D54" s="1142"/>
      <c r="E54" s="1142"/>
      <c r="F54" s="1132" t="s">
        <v>20</v>
      </c>
      <c r="G54" s="1132"/>
      <c r="H54" s="1132"/>
      <c r="I54" s="1132"/>
      <c r="J54" s="1132"/>
      <c r="K54" s="1132" t="s">
        <v>552</v>
      </c>
      <c r="L54" s="1132"/>
      <c r="M54" s="1132"/>
      <c r="N54" s="1132"/>
      <c r="O54" s="1132"/>
      <c r="P54" s="1132" t="s">
        <v>553</v>
      </c>
      <c r="Q54" s="1132"/>
      <c r="R54" s="1132"/>
      <c r="S54" s="1132"/>
      <c r="T54" s="1132"/>
      <c r="U54" s="7" t="s">
        <v>265</v>
      </c>
      <c r="V54" s="7" t="s">
        <v>300</v>
      </c>
    </row>
    <row r="55" spans="1:22" s="31" customFormat="1" ht="75" customHeight="1">
      <c r="A55" s="1312"/>
      <c r="B55" s="1312"/>
      <c r="C55" s="61" t="s">
        <v>257</v>
      </c>
      <c r="D55" s="61" t="s">
        <v>258</v>
      </c>
      <c r="E55" s="61" t="s">
        <v>259</v>
      </c>
      <c r="F55" s="61" t="s">
        <v>253</v>
      </c>
      <c r="G55" s="61" t="s">
        <v>260</v>
      </c>
      <c r="H55" s="61" t="s">
        <v>261</v>
      </c>
      <c r="I55" s="61" t="s">
        <v>262</v>
      </c>
      <c r="J55" s="61" t="s">
        <v>263</v>
      </c>
      <c r="K55" s="61" t="s">
        <v>253</v>
      </c>
      <c r="L55" s="61" t="s">
        <v>260</v>
      </c>
      <c r="M55" s="61" t="s">
        <v>261</v>
      </c>
      <c r="N55" s="61" t="s">
        <v>262</v>
      </c>
      <c r="O55" s="61" t="s">
        <v>263</v>
      </c>
      <c r="P55" s="61" t="s">
        <v>253</v>
      </c>
      <c r="Q55" s="61" t="s">
        <v>260</v>
      </c>
      <c r="R55" s="61" t="s">
        <v>261</v>
      </c>
      <c r="S55" s="61" t="s">
        <v>262</v>
      </c>
      <c r="T55" s="61" t="s">
        <v>263</v>
      </c>
      <c r="U55" s="61" t="s">
        <v>253</v>
      </c>
      <c r="V55" s="61" t="s">
        <v>253</v>
      </c>
    </row>
    <row r="56" spans="1:22" s="31" customFormat="1" ht="20.25" customHeight="1">
      <c r="A56" s="1374">
        <v>1</v>
      </c>
      <c r="B56" s="1374"/>
      <c r="C56" s="333">
        <v>2</v>
      </c>
      <c r="D56" s="333">
        <v>3</v>
      </c>
      <c r="E56" s="333">
        <v>4</v>
      </c>
      <c r="F56" s="333">
        <v>5</v>
      </c>
      <c r="G56" s="333">
        <v>6</v>
      </c>
      <c r="H56" s="333">
        <v>7</v>
      </c>
      <c r="I56" s="333">
        <v>8</v>
      </c>
      <c r="J56" s="333">
        <v>9</v>
      </c>
      <c r="K56" s="333">
        <v>10</v>
      </c>
      <c r="L56" s="333">
        <v>11</v>
      </c>
      <c r="M56" s="333">
        <v>12</v>
      </c>
      <c r="N56" s="333">
        <v>13</v>
      </c>
      <c r="O56" s="333">
        <v>14</v>
      </c>
      <c r="P56" s="333">
        <v>15</v>
      </c>
      <c r="Q56" s="333">
        <v>16</v>
      </c>
      <c r="R56" s="333">
        <v>17</v>
      </c>
      <c r="S56" s="333">
        <v>18</v>
      </c>
      <c r="T56" s="333">
        <v>19</v>
      </c>
      <c r="U56" s="333">
        <v>20</v>
      </c>
      <c r="V56" s="333">
        <v>21</v>
      </c>
    </row>
    <row r="57" spans="1:22" s="31" customFormat="1" ht="26.25" customHeight="1">
      <c r="A57" s="1369" t="s">
        <v>21</v>
      </c>
      <c r="B57" s="1369"/>
      <c r="C57" s="367" t="s">
        <v>294</v>
      </c>
      <c r="D57" s="367" t="s">
        <v>294</v>
      </c>
      <c r="E57" s="368" t="s">
        <v>297</v>
      </c>
      <c r="F57" s="515"/>
      <c r="G57" s="515"/>
      <c r="H57" s="515"/>
      <c r="I57" s="515"/>
      <c r="J57" s="515"/>
      <c r="K57" s="526">
        <v>1152.3</v>
      </c>
      <c r="L57" s="526">
        <v>271.7</v>
      </c>
      <c r="M57" s="514"/>
      <c r="N57" s="514"/>
      <c r="O57" s="526">
        <v>880.6</v>
      </c>
      <c r="P57" s="526">
        <v>693.5</v>
      </c>
      <c r="Q57" s="526">
        <v>271.7</v>
      </c>
      <c r="R57" s="518"/>
      <c r="S57" s="518"/>
      <c r="T57" s="526">
        <v>421.8</v>
      </c>
      <c r="U57" s="515"/>
      <c r="V57" s="515"/>
    </row>
    <row r="58" spans="1:22" ht="48" customHeight="1">
      <c r="A58" s="1400" t="s">
        <v>207</v>
      </c>
      <c r="B58" s="1400"/>
      <c r="C58" s="368" t="s">
        <v>294</v>
      </c>
      <c r="D58" s="369">
        <v>291</v>
      </c>
      <c r="E58" s="368" t="s">
        <v>297</v>
      </c>
      <c r="F58" s="526"/>
      <c r="G58" s="526"/>
      <c r="H58" s="514"/>
      <c r="I58" s="514"/>
      <c r="J58" s="526"/>
      <c r="K58" s="526">
        <v>1152.3</v>
      </c>
      <c r="L58" s="526">
        <v>271.7</v>
      </c>
      <c r="M58" s="514"/>
      <c r="N58" s="514"/>
      <c r="O58" s="526">
        <v>880.6</v>
      </c>
      <c r="P58" s="526">
        <v>421.8</v>
      </c>
      <c r="Q58" s="513"/>
      <c r="R58" s="518"/>
      <c r="S58" s="518"/>
      <c r="T58" s="526">
        <v>421.8</v>
      </c>
      <c r="U58" s="526"/>
      <c r="V58" s="526"/>
    </row>
    <row r="59" spans="1:22" ht="30.75" customHeight="1">
      <c r="A59" s="1345" t="s">
        <v>231</v>
      </c>
      <c r="B59" s="1345"/>
      <c r="C59" s="368"/>
      <c r="D59" s="368">
        <v>291</v>
      </c>
      <c r="E59" s="368">
        <v>1</v>
      </c>
      <c r="F59" s="521"/>
      <c r="G59" s="513"/>
      <c r="H59" s="514"/>
      <c r="I59" s="514"/>
      <c r="J59" s="521"/>
      <c r="K59" s="521">
        <v>271.7</v>
      </c>
      <c r="L59" s="513">
        <v>271.7</v>
      </c>
      <c r="M59" s="514"/>
      <c r="N59" s="514"/>
      <c r="O59" s="521"/>
      <c r="P59" s="521"/>
      <c r="Q59" s="513"/>
      <c r="R59" s="518"/>
      <c r="S59" s="518"/>
      <c r="T59" s="521"/>
      <c r="U59" s="513"/>
      <c r="V59" s="513"/>
    </row>
    <row r="60" spans="1:22" ht="33.75" customHeight="1">
      <c r="A60" s="1345" t="s">
        <v>224</v>
      </c>
      <c r="B60" s="1345"/>
      <c r="C60" s="368"/>
      <c r="D60" s="368">
        <v>291</v>
      </c>
      <c r="E60" s="368">
        <v>2</v>
      </c>
      <c r="F60" s="514"/>
      <c r="G60" s="514"/>
      <c r="H60" s="514"/>
      <c r="I60" s="514"/>
      <c r="J60" s="514"/>
      <c r="K60" s="514">
        <v>880.6</v>
      </c>
      <c r="L60" s="514"/>
      <c r="M60" s="514"/>
      <c r="N60" s="514"/>
      <c r="O60" s="514">
        <v>880.6</v>
      </c>
      <c r="P60" s="527">
        <v>421.8</v>
      </c>
      <c r="Q60" s="518"/>
      <c r="R60" s="518"/>
      <c r="S60" s="518"/>
      <c r="T60" s="527">
        <v>421.8</v>
      </c>
      <c r="U60" s="528"/>
      <c r="V60" s="528"/>
    </row>
    <row r="61" spans="1:22" ht="27.6" customHeight="1">
      <c r="A61" s="1395" t="s">
        <v>29</v>
      </c>
      <c r="B61" s="1396"/>
      <c r="C61" s="368"/>
      <c r="D61" s="368">
        <v>113</v>
      </c>
      <c r="E61" s="368"/>
      <c r="F61" s="514"/>
      <c r="G61" s="514"/>
      <c r="H61" s="514"/>
      <c r="I61" s="514"/>
      <c r="J61" s="514"/>
      <c r="K61" s="514"/>
      <c r="L61" s="514"/>
      <c r="M61" s="514"/>
      <c r="N61" s="514"/>
      <c r="O61" s="514"/>
      <c r="P61" s="526">
        <v>271.7</v>
      </c>
      <c r="Q61" s="526">
        <v>271.7</v>
      </c>
      <c r="R61" s="518"/>
      <c r="S61" s="518"/>
      <c r="T61" s="527"/>
      <c r="U61" s="528"/>
      <c r="V61" s="528"/>
    </row>
    <row r="62" spans="1:22" ht="28.15" customHeight="1">
      <c r="A62" s="1397" t="s">
        <v>41</v>
      </c>
      <c r="B62" s="1398"/>
      <c r="C62" s="368"/>
      <c r="D62" s="368">
        <v>113</v>
      </c>
      <c r="E62" s="368">
        <v>45</v>
      </c>
      <c r="F62" s="514"/>
      <c r="G62" s="514"/>
      <c r="H62" s="514"/>
      <c r="I62" s="514"/>
      <c r="J62" s="514"/>
      <c r="K62" s="514"/>
      <c r="L62" s="514"/>
      <c r="M62" s="514"/>
      <c r="N62" s="514"/>
      <c r="O62" s="514"/>
      <c r="P62" s="527">
        <v>271.7</v>
      </c>
      <c r="Q62" s="528">
        <v>271.7</v>
      </c>
      <c r="R62" s="518"/>
      <c r="S62" s="518"/>
      <c r="T62" s="527"/>
      <c r="U62" s="528"/>
      <c r="V62" s="528"/>
    </row>
    <row r="63" spans="1:22" ht="44.25" customHeight="1">
      <c r="A63" s="1087" t="s">
        <v>230</v>
      </c>
      <c r="B63" s="1088"/>
      <c r="C63" s="529">
        <v>790</v>
      </c>
      <c r="D63" s="369" t="s">
        <v>297</v>
      </c>
      <c r="E63" s="368" t="s">
        <v>297</v>
      </c>
      <c r="F63" s="526"/>
      <c r="G63" s="526"/>
      <c r="H63" s="514"/>
      <c r="I63" s="514"/>
      <c r="J63" s="526"/>
      <c r="K63" s="526">
        <v>1152.3</v>
      </c>
      <c r="L63" s="526">
        <v>271.7</v>
      </c>
      <c r="M63" s="514"/>
      <c r="N63" s="514"/>
      <c r="O63" s="526">
        <v>880.6</v>
      </c>
      <c r="P63" s="515">
        <v>421.8</v>
      </c>
      <c r="Q63" s="513"/>
      <c r="R63" s="518"/>
      <c r="S63" s="518"/>
      <c r="T63" s="515">
        <v>421.8</v>
      </c>
      <c r="U63" s="513"/>
      <c r="V63" s="513"/>
    </row>
    <row r="64" spans="1:22" ht="40.5" customHeight="1">
      <c r="A64" s="1380" t="s">
        <v>229</v>
      </c>
      <c r="B64" s="1380"/>
      <c r="C64" s="368"/>
      <c r="D64" s="369">
        <v>291</v>
      </c>
      <c r="E64" s="368" t="s">
        <v>297</v>
      </c>
      <c r="F64" s="526"/>
      <c r="G64" s="526"/>
      <c r="H64" s="514"/>
      <c r="I64" s="514"/>
      <c r="J64" s="526"/>
      <c r="K64" s="526">
        <v>1152.3</v>
      </c>
      <c r="L64" s="526">
        <v>271.7</v>
      </c>
      <c r="M64" s="514"/>
      <c r="N64" s="514"/>
      <c r="O64" s="526">
        <v>880.6</v>
      </c>
      <c r="P64" s="526">
        <v>421.8</v>
      </c>
      <c r="Q64" s="513"/>
      <c r="R64" s="518"/>
      <c r="S64" s="518"/>
      <c r="T64" s="526">
        <v>421.8</v>
      </c>
      <c r="U64" s="513"/>
      <c r="V64" s="513"/>
    </row>
    <row r="65" spans="1:22" ht="30.75" customHeight="1">
      <c r="A65" s="1345" t="s">
        <v>231</v>
      </c>
      <c r="B65" s="1345"/>
      <c r="C65" s="368"/>
      <c r="D65" s="368">
        <v>291</v>
      </c>
      <c r="E65" s="368">
        <v>1</v>
      </c>
      <c r="F65" s="521"/>
      <c r="G65" s="513"/>
      <c r="H65" s="514"/>
      <c r="I65" s="514"/>
      <c r="J65" s="521"/>
      <c r="K65" s="521">
        <v>271.7</v>
      </c>
      <c r="L65" s="513">
        <v>271.7</v>
      </c>
      <c r="M65" s="514"/>
      <c r="N65" s="514"/>
      <c r="O65" s="521"/>
      <c r="P65" s="521"/>
      <c r="Q65" s="513"/>
      <c r="R65" s="518"/>
      <c r="S65" s="518"/>
      <c r="T65" s="521"/>
      <c r="U65" s="513"/>
      <c r="V65" s="513"/>
    </row>
    <row r="66" spans="1:22" ht="30.75" customHeight="1">
      <c r="A66" s="1345" t="s">
        <v>224</v>
      </c>
      <c r="B66" s="1345"/>
      <c r="C66" s="368"/>
      <c r="D66" s="368">
        <v>291</v>
      </c>
      <c r="E66" s="368">
        <v>2</v>
      </c>
      <c r="F66" s="514"/>
      <c r="G66" s="514"/>
      <c r="H66" s="514"/>
      <c r="I66" s="514"/>
      <c r="J66" s="514"/>
      <c r="K66" s="514">
        <v>880.6</v>
      </c>
      <c r="L66" s="514"/>
      <c r="M66" s="514"/>
      <c r="N66" s="514"/>
      <c r="O66" s="514">
        <v>880.6</v>
      </c>
      <c r="P66" s="527">
        <v>421.8</v>
      </c>
      <c r="Q66" s="518"/>
      <c r="R66" s="518"/>
      <c r="S66" s="518"/>
      <c r="T66" s="527">
        <v>421.8</v>
      </c>
      <c r="U66" s="513"/>
      <c r="V66" s="513"/>
    </row>
    <row r="67" spans="1:22" ht="30.75" customHeight="1">
      <c r="A67" s="1393" t="s">
        <v>556</v>
      </c>
      <c r="B67" s="1394"/>
      <c r="C67" s="368">
        <v>10</v>
      </c>
      <c r="D67" s="368" t="s">
        <v>297</v>
      </c>
      <c r="E67" s="368" t="s">
        <v>297</v>
      </c>
      <c r="F67" s="514"/>
      <c r="G67" s="514"/>
      <c r="H67" s="514"/>
      <c r="I67" s="514"/>
      <c r="J67" s="514"/>
      <c r="K67" s="514"/>
      <c r="L67" s="514"/>
      <c r="M67" s="514"/>
      <c r="N67" s="514"/>
      <c r="O67" s="514"/>
      <c r="P67" s="526">
        <v>271.7</v>
      </c>
      <c r="Q67" s="526">
        <v>271.7</v>
      </c>
      <c r="R67" s="518"/>
      <c r="S67" s="518"/>
      <c r="T67" s="527"/>
      <c r="U67" s="513"/>
      <c r="V67" s="513"/>
    </row>
    <row r="68" spans="1:22" ht="25.15" customHeight="1">
      <c r="A68" s="1395" t="s">
        <v>29</v>
      </c>
      <c r="B68" s="1396"/>
      <c r="C68" s="368"/>
      <c r="D68" s="368">
        <v>113</v>
      </c>
      <c r="E68" s="368"/>
      <c r="F68" s="514"/>
      <c r="G68" s="514"/>
      <c r="H68" s="514"/>
      <c r="I68" s="514"/>
      <c r="J68" s="514"/>
      <c r="K68" s="514"/>
      <c r="L68" s="514"/>
      <c r="M68" s="514"/>
      <c r="N68" s="514"/>
      <c r="O68" s="514"/>
      <c r="P68" s="526">
        <v>271.7</v>
      </c>
      <c r="Q68" s="526">
        <v>271.7</v>
      </c>
      <c r="R68" s="518"/>
      <c r="S68" s="518"/>
      <c r="T68" s="527"/>
      <c r="U68" s="513"/>
      <c r="V68" s="513"/>
    </row>
    <row r="69" spans="1:22" ht="30.75" customHeight="1">
      <c r="A69" s="1397" t="s">
        <v>41</v>
      </c>
      <c r="B69" s="1398"/>
      <c r="C69" s="368"/>
      <c r="D69" s="368">
        <v>113</v>
      </c>
      <c r="E69" s="368">
        <v>45</v>
      </c>
      <c r="F69" s="514"/>
      <c r="G69" s="514"/>
      <c r="H69" s="514"/>
      <c r="I69" s="514"/>
      <c r="J69" s="514"/>
      <c r="K69" s="514"/>
      <c r="L69" s="514"/>
      <c r="M69" s="514"/>
      <c r="N69" s="514"/>
      <c r="O69" s="514"/>
      <c r="P69" s="528">
        <v>271.7</v>
      </c>
      <c r="Q69" s="528">
        <v>271.7</v>
      </c>
      <c r="R69" s="518"/>
      <c r="S69" s="518"/>
      <c r="T69" s="527"/>
      <c r="U69" s="513"/>
      <c r="V69" s="513"/>
    </row>
    <row r="70" spans="1:22">
      <c r="A70" s="30"/>
      <c r="B70" s="30"/>
      <c r="C70" s="30"/>
      <c r="D70" s="30"/>
      <c r="E70" s="30"/>
      <c r="F70" s="54"/>
      <c r="G70" s="54"/>
      <c r="H70" s="54"/>
      <c r="I70" s="54"/>
      <c r="J70" s="54"/>
      <c r="K70" s="55"/>
      <c r="L70" s="55"/>
      <c r="M70" s="55"/>
      <c r="N70" s="55"/>
      <c r="O70" s="55"/>
      <c r="P70" s="56"/>
      <c r="Q70" s="56"/>
      <c r="R70" s="56"/>
      <c r="S70" s="56"/>
      <c r="T70" s="56"/>
      <c r="U70" s="56"/>
      <c r="V70" s="56"/>
    </row>
    <row r="71" spans="1:22">
      <c r="A71" s="1399" t="s">
        <v>280</v>
      </c>
      <c r="B71" s="1399"/>
      <c r="C71" s="1399"/>
      <c r="D71" s="1399"/>
      <c r="E71" s="1399"/>
      <c r="F71" s="1399"/>
      <c r="G71" s="1075"/>
      <c r="H71" s="1075"/>
      <c r="I71" s="1075"/>
      <c r="J71" s="1075"/>
      <c r="K71" s="280"/>
      <c r="L71" s="1075"/>
      <c r="M71" s="1075"/>
      <c r="N71" s="1075"/>
      <c r="O71" s="1075"/>
      <c r="P71" s="1075"/>
      <c r="Q71" s="1075"/>
      <c r="R71" s="280"/>
      <c r="S71" s="280"/>
      <c r="T71" s="280"/>
      <c r="U71" s="280"/>
      <c r="V71" s="280"/>
    </row>
    <row r="72" spans="1:22">
      <c r="A72" s="281"/>
      <c r="B72" s="282"/>
      <c r="C72" s="282"/>
      <c r="D72" s="282"/>
      <c r="E72" s="282"/>
      <c r="F72" s="282"/>
      <c r="G72" s="1076" t="s">
        <v>283</v>
      </c>
      <c r="H72" s="1076"/>
      <c r="I72" s="1076"/>
      <c r="J72" s="1076"/>
      <c r="K72" s="283"/>
      <c r="L72" s="1077" t="s">
        <v>284</v>
      </c>
      <c r="M72" s="1077"/>
      <c r="N72" s="1077"/>
      <c r="O72" s="1077"/>
      <c r="P72" s="1077"/>
      <c r="Q72" s="1077"/>
      <c r="R72" s="280"/>
      <c r="S72" s="280"/>
      <c r="T72" s="280"/>
      <c r="U72" s="280"/>
      <c r="V72" s="280"/>
    </row>
    <row r="73" spans="1:22">
      <c r="A73" s="1146" t="s">
        <v>281</v>
      </c>
      <c r="B73" s="1146"/>
      <c r="C73" s="1146"/>
      <c r="D73" s="1146"/>
      <c r="E73" s="1146"/>
      <c r="F73" s="1146"/>
      <c r="G73" s="1074"/>
      <c r="H73" s="1074"/>
      <c r="I73" s="1074"/>
      <c r="J73" s="1074"/>
      <c r="K73" s="280"/>
      <c r="L73" s="1075"/>
      <c r="M73" s="1075"/>
      <c r="N73" s="1075"/>
      <c r="O73" s="1075"/>
      <c r="P73" s="1075"/>
      <c r="Q73" s="1075"/>
      <c r="R73" s="280"/>
      <c r="S73" s="280"/>
      <c r="T73" s="280"/>
      <c r="U73" s="280"/>
      <c r="V73" s="280"/>
    </row>
    <row r="74" spans="1:22">
      <c r="A74" s="284"/>
      <c r="B74" s="285"/>
      <c r="C74" s="285"/>
      <c r="D74" s="285"/>
      <c r="E74" s="285"/>
      <c r="F74" s="285"/>
      <c r="G74" s="1076" t="s">
        <v>283</v>
      </c>
      <c r="H74" s="1076"/>
      <c r="I74" s="1076"/>
      <c r="J74" s="1076"/>
      <c r="K74" s="283"/>
      <c r="L74" s="1077" t="s">
        <v>284</v>
      </c>
      <c r="M74" s="1077"/>
      <c r="N74" s="1077"/>
      <c r="O74" s="1077"/>
      <c r="P74" s="1077"/>
      <c r="Q74" s="1077"/>
      <c r="R74" s="280"/>
      <c r="S74" s="280"/>
      <c r="T74" s="280"/>
      <c r="U74" s="280"/>
      <c r="V74" s="280"/>
    </row>
    <row r="75" spans="1:22">
      <c r="A75" s="1146" t="s">
        <v>282</v>
      </c>
      <c r="B75" s="1146"/>
      <c r="C75" s="1146"/>
      <c r="D75" s="1146"/>
      <c r="E75" s="1146"/>
      <c r="F75" s="1146"/>
      <c r="G75" s="1074"/>
      <c r="H75" s="1074"/>
      <c r="I75" s="1074"/>
      <c r="J75" s="1074"/>
      <c r="K75" s="280"/>
      <c r="L75" s="1075"/>
      <c r="M75" s="1075"/>
      <c r="N75" s="1075"/>
      <c r="O75" s="1075"/>
      <c r="P75" s="1075"/>
      <c r="Q75" s="1075"/>
      <c r="R75" s="280"/>
      <c r="S75" s="280"/>
      <c r="T75" s="280"/>
      <c r="U75" s="280"/>
      <c r="V75" s="280"/>
    </row>
    <row r="76" spans="1:22">
      <c r="A76" s="280"/>
      <c r="B76" s="286"/>
      <c r="C76" s="286"/>
      <c r="D76" s="286"/>
      <c r="E76" s="286"/>
      <c r="F76" s="286"/>
      <c r="G76" s="1076" t="s">
        <v>283</v>
      </c>
      <c r="H76" s="1076"/>
      <c r="I76" s="1076"/>
      <c r="J76" s="1076"/>
      <c r="K76" s="283"/>
      <c r="L76" s="1077" t="s">
        <v>284</v>
      </c>
      <c r="M76" s="1077"/>
      <c r="N76" s="1077"/>
      <c r="O76" s="1077"/>
      <c r="P76" s="1077"/>
      <c r="Q76" s="1077"/>
      <c r="R76" s="280"/>
      <c r="S76" s="280"/>
      <c r="T76" s="280"/>
      <c r="U76" s="280"/>
      <c r="V76" s="280"/>
    </row>
    <row r="77" spans="1:22">
      <c r="A77" s="1146" t="s">
        <v>285</v>
      </c>
      <c r="B77" s="1146"/>
      <c r="C77" s="1146"/>
      <c r="D77" s="1146"/>
      <c r="E77" s="1146"/>
      <c r="F77" s="1146"/>
      <c r="G77" s="287" t="s">
        <v>286</v>
      </c>
      <c r="H77" s="280"/>
      <c r="I77" s="280"/>
      <c r="J77" s="280"/>
      <c r="K77" s="280"/>
      <c r="L77" s="280"/>
      <c r="M77" s="280"/>
      <c r="N77" s="280"/>
      <c r="O77" s="280"/>
      <c r="P77" s="280"/>
      <c r="Q77" s="280"/>
      <c r="R77" s="280"/>
      <c r="S77" s="280"/>
      <c r="T77" s="280"/>
      <c r="U77" s="280"/>
      <c r="V77" s="280"/>
    </row>
  </sheetData>
  <mergeCells count="103">
    <mergeCell ref="P30:T30"/>
    <mergeCell ref="A29:B29"/>
    <mergeCell ref="F30:J30"/>
    <mergeCell ref="A32:B32"/>
    <mergeCell ref="A30:B31"/>
    <mergeCell ref="C30:E30"/>
    <mergeCell ref="K30:O30"/>
    <mergeCell ref="A45:B45"/>
    <mergeCell ref="A41:B41"/>
    <mergeCell ref="A44:B44"/>
    <mergeCell ref="A42:B42"/>
    <mergeCell ref="A33:B33"/>
    <mergeCell ref="A34:B34"/>
    <mergeCell ref="A35:B35"/>
    <mergeCell ref="A36:B36"/>
    <mergeCell ref="A77:F77"/>
    <mergeCell ref="A59:B59"/>
    <mergeCell ref="A52:B52"/>
    <mergeCell ref="A37:B37"/>
    <mergeCell ref="A38:B38"/>
    <mergeCell ref="A40:B40"/>
    <mergeCell ref="A43:B43"/>
    <mergeCell ref="A51:B51"/>
    <mergeCell ref="A49:B49"/>
    <mergeCell ref="A48:B48"/>
    <mergeCell ref="A75:F75"/>
    <mergeCell ref="A53:B53"/>
    <mergeCell ref="A46:B46"/>
    <mergeCell ref="A47:B47"/>
    <mergeCell ref="A65:B65"/>
    <mergeCell ref="A63:B63"/>
    <mergeCell ref="A58:B58"/>
    <mergeCell ref="C54:E54"/>
    <mergeCell ref="A57:B57"/>
    <mergeCell ref="A54:B55"/>
    <mergeCell ref="A56:B56"/>
    <mergeCell ref="A64:B64"/>
    <mergeCell ref="A73:F73"/>
    <mergeCell ref="A66:B66"/>
    <mergeCell ref="A67:B67"/>
    <mergeCell ref="A68:B68"/>
    <mergeCell ref="A69:B69"/>
    <mergeCell ref="A61:B61"/>
    <mergeCell ref="A62:B62"/>
    <mergeCell ref="A60:B60"/>
    <mergeCell ref="G73:J73"/>
    <mergeCell ref="A71:F71"/>
    <mergeCell ref="G71:J71"/>
    <mergeCell ref="L71:Q71"/>
    <mergeCell ref="L72:Q72"/>
    <mergeCell ref="L73:Q73"/>
    <mergeCell ref="L76:Q76"/>
    <mergeCell ref="L74:Q74"/>
    <mergeCell ref="L75:Q75"/>
    <mergeCell ref="P54:T54"/>
    <mergeCell ref="K54:O54"/>
    <mergeCell ref="F54:J54"/>
    <mergeCell ref="G76:J76"/>
    <mergeCell ref="G75:J75"/>
    <mergeCell ref="G74:J74"/>
    <mergeCell ref="G72:J72"/>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24:A27"/>
    <mergeCell ref="B24:O24"/>
    <mergeCell ref="B25:O25"/>
    <mergeCell ref="B26:O26"/>
    <mergeCell ref="B27:O27"/>
    <mergeCell ref="B28:O28"/>
    <mergeCell ref="A19:B19"/>
    <mergeCell ref="C19:V19"/>
    <mergeCell ref="A20:A21"/>
    <mergeCell ref="B20:O21"/>
    <mergeCell ref="P20:P21"/>
    <mergeCell ref="Q20:Q21"/>
    <mergeCell ref="A22:A23"/>
    <mergeCell ref="B22:O22"/>
    <mergeCell ref="B23:O23"/>
  </mergeCells>
  <phoneticPr fontId="60" type="noConversion"/>
  <pageMargins left="0.31496062992125984" right="0.15748031496062992" top="0.27559055118110237" bottom="0.27559055118110237" header="0.15748031496062992" footer="0.15748031496062992"/>
  <pageSetup paperSize="9" scale="69" fitToHeight="5" orientation="landscape" blackAndWhite="1" r:id="rId1"/>
  <headerFooter>
    <oddFooter>&amp;R&amp;P</oddFooter>
  </headerFooter>
  <rowBreaks count="1" manualBreakCount="1">
    <brk id="28" max="21" man="1"/>
  </rowBreaks>
</worksheet>
</file>

<file path=xl/worksheets/sheet14.xml><?xml version="1.0" encoding="utf-8"?>
<worksheet xmlns="http://schemas.openxmlformats.org/spreadsheetml/2006/main" xmlns:r="http://schemas.openxmlformats.org/officeDocument/2006/relationships">
  <sheetPr>
    <tabColor theme="0"/>
  </sheetPr>
  <dimension ref="A1:V62"/>
  <sheetViews>
    <sheetView showZeros="0" zoomScale="70" zoomScaleNormal="70" zoomScaleSheetLayoutView="100" workbookViewId="0">
      <selection activeCell="A17" sqref="A17:B17"/>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28515625" style="4" customWidth="1"/>
    <col min="10" max="10" width="10.2851562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8.42578125" style="4" customWidth="1"/>
    <col min="17" max="20" width="9.85546875" style="4" customWidth="1"/>
    <col min="21" max="21" width="8.855468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2.5"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21.7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3.2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18.7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1.75" customHeight="1">
      <c r="A9" s="5"/>
      <c r="B9" s="5"/>
      <c r="C9" s="5"/>
      <c r="D9" s="5"/>
      <c r="E9" s="5"/>
      <c r="F9" s="5"/>
      <c r="G9" s="5"/>
      <c r="I9" s="5"/>
      <c r="Q9" s="6" t="s">
        <v>255</v>
      </c>
    </row>
    <row r="10" spans="1:22" ht="20.2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22.5" customHeight="1">
      <c r="A11" s="1134" t="s">
        <v>295</v>
      </c>
      <c r="B11" s="1135"/>
      <c r="C11" s="1036"/>
      <c r="D11" s="1057"/>
      <c r="E11" s="1057"/>
      <c r="F11" s="1057"/>
      <c r="G11" s="1057"/>
      <c r="H11" s="1057"/>
      <c r="I11" s="1057"/>
      <c r="J11" s="1057"/>
      <c r="K11" s="1057"/>
      <c r="L11" s="1057"/>
      <c r="M11" s="1057"/>
      <c r="N11" s="1057"/>
      <c r="O11" s="1057"/>
      <c r="P11" s="1218"/>
      <c r="Q11" s="3"/>
    </row>
    <row r="12" spans="1:22" ht="17.25"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4" customHeight="1">
      <c r="A13" s="1134" t="s">
        <v>288</v>
      </c>
      <c r="B13" s="1135"/>
      <c r="C13" s="1404" t="s">
        <v>335</v>
      </c>
      <c r="D13" s="1405"/>
      <c r="E13" s="1405"/>
      <c r="F13" s="1405"/>
      <c r="G13" s="1405"/>
      <c r="H13" s="1405"/>
      <c r="I13" s="1405"/>
      <c r="J13" s="1405"/>
      <c r="K13" s="1405"/>
      <c r="L13" s="1405"/>
      <c r="M13" s="1405"/>
      <c r="N13" s="1405"/>
      <c r="O13" s="1405"/>
      <c r="P13" s="1406"/>
      <c r="Q13" s="3" t="s">
        <v>355</v>
      </c>
    </row>
    <row r="14" spans="1:22" ht="15.75" customHeight="1">
      <c r="A14" s="1136" t="s">
        <v>248</v>
      </c>
      <c r="B14" s="1136"/>
      <c r="C14" s="1404" t="s">
        <v>504</v>
      </c>
      <c r="D14" s="1405"/>
      <c r="E14" s="1405"/>
      <c r="F14" s="1405"/>
      <c r="G14" s="1405"/>
      <c r="H14" s="1405"/>
      <c r="I14" s="1405"/>
      <c r="J14" s="1405"/>
      <c r="K14" s="1405"/>
      <c r="L14" s="1405"/>
      <c r="M14" s="1405"/>
      <c r="N14" s="1405"/>
      <c r="O14" s="1405"/>
      <c r="P14" s="1406"/>
      <c r="Q14" s="3" t="s">
        <v>505</v>
      </c>
    </row>
    <row r="15" spans="1:22" ht="21.75" customHeight="1">
      <c r="A15" s="1136" t="s">
        <v>249</v>
      </c>
      <c r="B15" s="1136"/>
      <c r="C15" s="1036" t="s">
        <v>506</v>
      </c>
      <c r="D15" s="1057"/>
      <c r="E15" s="1057"/>
      <c r="F15" s="1057"/>
      <c r="G15" s="1057"/>
      <c r="H15" s="1057"/>
      <c r="I15" s="1057"/>
      <c r="J15" s="1057"/>
      <c r="K15" s="1057"/>
      <c r="L15" s="1057"/>
      <c r="M15" s="1057"/>
      <c r="N15" s="1057"/>
      <c r="O15" s="1057"/>
      <c r="P15" s="1218"/>
      <c r="Q15" s="3" t="s">
        <v>467</v>
      </c>
      <c r="R15" s="8"/>
      <c r="S15" s="8"/>
      <c r="T15" s="8"/>
      <c r="U15" s="8"/>
      <c r="V15" s="8"/>
    </row>
    <row r="16" spans="1:22" ht="21"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19.5" customHeight="1">
      <c r="A17" s="1026" t="s">
        <v>250</v>
      </c>
      <c r="B17" s="1026"/>
      <c r="C17" s="1137" t="s">
        <v>507</v>
      </c>
      <c r="D17" s="1137"/>
      <c r="E17" s="1137"/>
      <c r="F17" s="1137"/>
      <c r="G17" s="1137"/>
      <c r="H17" s="1137"/>
      <c r="I17" s="1137"/>
      <c r="J17" s="1137"/>
      <c r="K17" s="1137"/>
      <c r="L17" s="1137"/>
      <c r="M17" s="1137"/>
      <c r="N17" s="1137"/>
      <c r="O17" s="1137"/>
      <c r="P17" s="1137"/>
      <c r="Q17" s="1137"/>
      <c r="R17" s="1137"/>
      <c r="S17" s="1137"/>
      <c r="T17" s="1137"/>
      <c r="U17" s="1137"/>
      <c r="V17" s="1137"/>
    </row>
    <row r="18" spans="1:22" ht="69" customHeight="1">
      <c r="A18" s="1026" t="s">
        <v>264</v>
      </c>
      <c r="B18" s="1026"/>
      <c r="C18" s="1137" t="s">
        <v>508</v>
      </c>
      <c r="D18" s="1137"/>
      <c r="E18" s="1137"/>
      <c r="F18" s="1137"/>
      <c r="G18" s="1137"/>
      <c r="H18" s="1137"/>
      <c r="I18" s="1137"/>
      <c r="J18" s="1137"/>
      <c r="K18" s="1137"/>
      <c r="L18" s="1137"/>
      <c r="M18" s="1137"/>
      <c r="N18" s="1137"/>
      <c r="O18" s="1137"/>
      <c r="P18" s="1137"/>
      <c r="Q18" s="1137"/>
      <c r="R18" s="1137"/>
      <c r="S18" s="1137"/>
      <c r="T18" s="1137"/>
      <c r="U18" s="1137"/>
      <c r="V18" s="1137"/>
    </row>
    <row r="19" spans="1:22" ht="52.5" customHeight="1">
      <c r="A19" s="1026" t="s">
        <v>296</v>
      </c>
      <c r="B19" s="1026"/>
      <c r="C19" s="1401" t="s">
        <v>517</v>
      </c>
      <c r="D19" s="1402"/>
      <c r="E19" s="1402"/>
      <c r="F19" s="1402"/>
      <c r="G19" s="1402"/>
      <c r="H19" s="1402"/>
      <c r="I19" s="1402"/>
      <c r="J19" s="1402"/>
      <c r="K19" s="1402"/>
      <c r="L19" s="1402"/>
      <c r="M19" s="1402"/>
      <c r="N19" s="1402"/>
      <c r="O19" s="1402"/>
      <c r="P19" s="1402"/>
      <c r="Q19" s="1402"/>
      <c r="R19" s="1402"/>
      <c r="S19" s="1402"/>
      <c r="T19" s="1402"/>
      <c r="U19" s="1402"/>
      <c r="V19" s="1403"/>
    </row>
    <row r="20" spans="1:22" ht="21.75" customHeight="1">
      <c r="A20" s="1055" t="s">
        <v>292</v>
      </c>
      <c r="B20" s="1132" t="s">
        <v>254</v>
      </c>
      <c r="C20" s="1132"/>
      <c r="D20" s="1132"/>
      <c r="E20" s="1132"/>
      <c r="F20" s="1132"/>
      <c r="G20" s="1132"/>
      <c r="H20" s="1132"/>
      <c r="I20" s="1132"/>
      <c r="J20" s="1132"/>
      <c r="K20" s="1132"/>
      <c r="L20" s="1132"/>
      <c r="M20" s="1132"/>
      <c r="N20" s="1132"/>
      <c r="O20" s="1132"/>
      <c r="P20" s="1132" t="s">
        <v>255</v>
      </c>
      <c r="Q20" s="1132" t="s">
        <v>271</v>
      </c>
      <c r="R20" s="932">
        <v>2013</v>
      </c>
      <c r="S20" s="932">
        <v>2014</v>
      </c>
      <c r="T20" s="932">
        <v>2015</v>
      </c>
      <c r="U20" s="932">
        <v>2016</v>
      </c>
      <c r="V20" s="932">
        <v>2017</v>
      </c>
    </row>
    <row r="21" spans="1:22" ht="31.5" customHeight="1">
      <c r="A21" s="1131"/>
      <c r="B21" s="1132"/>
      <c r="C21" s="1132"/>
      <c r="D21" s="1132"/>
      <c r="E21" s="1132"/>
      <c r="F21" s="1132"/>
      <c r="G21" s="1132"/>
      <c r="H21" s="1132"/>
      <c r="I21" s="1132"/>
      <c r="J21" s="1132"/>
      <c r="K21" s="1132"/>
      <c r="L21" s="1132"/>
      <c r="M21" s="1132"/>
      <c r="N21" s="1132"/>
      <c r="O21" s="1132"/>
      <c r="P21" s="1133"/>
      <c r="Q21" s="1133"/>
      <c r="R21" s="932" t="s">
        <v>268</v>
      </c>
      <c r="S21" s="932" t="s">
        <v>267</v>
      </c>
      <c r="T21" s="932" t="s">
        <v>267</v>
      </c>
      <c r="U21" s="932" t="s">
        <v>266</v>
      </c>
      <c r="V21" s="932" t="s">
        <v>266</v>
      </c>
    </row>
    <row r="22" spans="1:22" ht="21.75" customHeight="1">
      <c r="A22" s="1026" t="s">
        <v>251</v>
      </c>
      <c r="B22" s="1026" t="s">
        <v>509</v>
      </c>
      <c r="C22" s="1026"/>
      <c r="D22" s="1026"/>
      <c r="E22" s="1026"/>
      <c r="F22" s="1026"/>
      <c r="G22" s="1026"/>
      <c r="H22" s="1026"/>
      <c r="I22" s="1026"/>
      <c r="J22" s="1026"/>
      <c r="K22" s="1026"/>
      <c r="L22" s="1026"/>
      <c r="M22" s="1026"/>
      <c r="N22" s="1026"/>
      <c r="O22" s="1026"/>
      <c r="P22" s="932" t="s">
        <v>313</v>
      </c>
      <c r="Q22" s="68" t="s">
        <v>315</v>
      </c>
      <c r="R22" s="73">
        <v>12.6</v>
      </c>
      <c r="S22" s="64">
        <v>12</v>
      </c>
      <c r="T22" s="75"/>
      <c r="U22" s="75"/>
      <c r="V22" s="75"/>
    </row>
    <row r="23" spans="1:22" ht="23.25" customHeight="1">
      <c r="A23" s="1026"/>
      <c r="B23" s="1026" t="s">
        <v>510</v>
      </c>
      <c r="C23" s="1026"/>
      <c r="D23" s="1026"/>
      <c r="E23" s="1026"/>
      <c r="F23" s="1026"/>
      <c r="G23" s="1026"/>
      <c r="H23" s="1026"/>
      <c r="I23" s="1026"/>
      <c r="J23" s="1026"/>
      <c r="K23" s="1026"/>
      <c r="L23" s="1026"/>
      <c r="M23" s="1026"/>
      <c r="N23" s="1026"/>
      <c r="O23" s="1026"/>
      <c r="P23" s="932" t="s">
        <v>314</v>
      </c>
      <c r="Q23" s="68" t="s">
        <v>315</v>
      </c>
      <c r="R23" s="73">
        <v>33.299999999999997</v>
      </c>
      <c r="S23" s="64">
        <v>40</v>
      </c>
      <c r="T23" s="65">
        <v>40</v>
      </c>
      <c r="U23" s="65">
        <v>50</v>
      </c>
      <c r="V23" s="65">
        <v>60</v>
      </c>
    </row>
    <row r="24" spans="1:22" ht="21" customHeight="1">
      <c r="A24" s="1026"/>
      <c r="B24" s="1026" t="s">
        <v>511</v>
      </c>
      <c r="C24" s="1026"/>
      <c r="D24" s="1026"/>
      <c r="E24" s="1026"/>
      <c r="F24" s="1026"/>
      <c r="G24" s="1026"/>
      <c r="H24" s="1026"/>
      <c r="I24" s="1026"/>
      <c r="J24" s="1026"/>
      <c r="K24" s="1026"/>
      <c r="L24" s="1026"/>
      <c r="M24" s="1026"/>
      <c r="N24" s="1026"/>
      <c r="O24" s="1026"/>
      <c r="P24" s="932" t="s">
        <v>499</v>
      </c>
      <c r="Q24" s="68" t="s">
        <v>315</v>
      </c>
      <c r="R24" s="75"/>
      <c r="S24" s="64">
        <v>10</v>
      </c>
      <c r="T24" s="75"/>
      <c r="U24" s="75"/>
      <c r="V24" s="75"/>
    </row>
    <row r="25" spans="1:22" ht="24" customHeight="1">
      <c r="A25" s="1026" t="s">
        <v>252</v>
      </c>
      <c r="B25" s="1026" t="s">
        <v>512</v>
      </c>
      <c r="C25" s="1026"/>
      <c r="D25" s="1026"/>
      <c r="E25" s="1026"/>
      <c r="F25" s="1026"/>
      <c r="G25" s="1026"/>
      <c r="H25" s="1026"/>
      <c r="I25" s="1026"/>
      <c r="J25" s="1026"/>
      <c r="K25" s="1026"/>
      <c r="L25" s="1026"/>
      <c r="M25" s="1026"/>
      <c r="N25" s="1026"/>
      <c r="O25" s="1026"/>
      <c r="P25" s="932" t="s">
        <v>325</v>
      </c>
      <c r="Q25" s="68" t="s">
        <v>352</v>
      </c>
      <c r="R25" s="73">
        <v>2586</v>
      </c>
      <c r="S25" s="64">
        <v>1500</v>
      </c>
      <c r="T25" s="75"/>
      <c r="U25" s="75"/>
      <c r="V25" s="75"/>
    </row>
    <row r="26" spans="1:22" s="52" customFormat="1" ht="20.25" customHeight="1">
      <c r="A26" s="1026"/>
      <c r="B26" s="1026" t="s">
        <v>513</v>
      </c>
      <c r="C26" s="1026"/>
      <c r="D26" s="1026"/>
      <c r="E26" s="1026"/>
      <c r="F26" s="1026"/>
      <c r="G26" s="1026"/>
      <c r="H26" s="1026"/>
      <c r="I26" s="1026"/>
      <c r="J26" s="1026"/>
      <c r="K26" s="1026"/>
      <c r="L26" s="1026"/>
      <c r="M26" s="1026"/>
      <c r="N26" s="1026"/>
      <c r="O26" s="1026"/>
      <c r="P26" s="82" t="s">
        <v>371</v>
      </c>
      <c r="Q26" s="68" t="s">
        <v>352</v>
      </c>
      <c r="R26" s="65"/>
      <c r="S26" s="65"/>
      <c r="T26" s="65">
        <v>500</v>
      </c>
      <c r="U26" s="65">
        <v>600</v>
      </c>
      <c r="V26" s="65">
        <v>600</v>
      </c>
    </row>
    <row r="27" spans="1:22" ht="21.75" customHeight="1">
      <c r="A27" s="1026"/>
      <c r="B27" s="1026" t="s">
        <v>514</v>
      </c>
      <c r="C27" s="1026"/>
      <c r="D27" s="1026"/>
      <c r="E27" s="1026"/>
      <c r="F27" s="1026"/>
      <c r="G27" s="1026"/>
      <c r="H27" s="1026"/>
      <c r="I27" s="1026"/>
      <c r="J27" s="1026"/>
      <c r="K27" s="1026"/>
      <c r="L27" s="1026"/>
      <c r="M27" s="1026"/>
      <c r="N27" s="1026"/>
      <c r="O27" s="1026"/>
      <c r="P27" s="82" t="s">
        <v>372</v>
      </c>
      <c r="Q27" s="68" t="s">
        <v>352</v>
      </c>
      <c r="R27" s="65"/>
      <c r="S27" s="65"/>
      <c r="T27" s="65">
        <v>300</v>
      </c>
      <c r="U27" s="65">
        <v>400</v>
      </c>
      <c r="V27" s="65">
        <v>400</v>
      </c>
    </row>
    <row r="28" spans="1:22" ht="21.75" customHeight="1">
      <c r="A28" s="1026"/>
      <c r="B28" s="1026" t="s">
        <v>515</v>
      </c>
      <c r="C28" s="1026"/>
      <c r="D28" s="1026"/>
      <c r="E28" s="1026"/>
      <c r="F28" s="1026"/>
      <c r="G28" s="1026"/>
      <c r="H28" s="1026"/>
      <c r="I28" s="1026"/>
      <c r="J28" s="1026"/>
      <c r="K28" s="1026"/>
      <c r="L28" s="1026"/>
      <c r="M28" s="1026"/>
      <c r="N28" s="1026"/>
      <c r="O28" s="1026"/>
      <c r="P28" s="82" t="s">
        <v>373</v>
      </c>
      <c r="Q28" s="68" t="s">
        <v>352</v>
      </c>
      <c r="R28" s="65"/>
      <c r="S28" s="65"/>
      <c r="T28" s="65">
        <v>500</v>
      </c>
      <c r="U28" s="65">
        <v>500</v>
      </c>
      <c r="V28" s="65">
        <v>500</v>
      </c>
    </row>
    <row r="29" spans="1:22" ht="25.5" customHeight="1">
      <c r="A29" s="1026"/>
      <c r="B29" s="1026" t="s">
        <v>516</v>
      </c>
      <c r="C29" s="1026"/>
      <c r="D29" s="1026"/>
      <c r="E29" s="1026"/>
      <c r="F29" s="1026"/>
      <c r="G29" s="1026"/>
      <c r="H29" s="1026"/>
      <c r="I29" s="1026"/>
      <c r="J29" s="1026"/>
      <c r="K29" s="1026"/>
      <c r="L29" s="1026"/>
      <c r="M29" s="1026"/>
      <c r="N29" s="1026"/>
      <c r="O29" s="1026"/>
      <c r="P29" s="82" t="s">
        <v>374</v>
      </c>
      <c r="Q29" s="68" t="s">
        <v>352</v>
      </c>
      <c r="R29" s="65"/>
      <c r="S29" s="65"/>
      <c r="T29" s="65">
        <v>8</v>
      </c>
      <c r="U29" s="65">
        <v>8</v>
      </c>
      <c r="V29" s="65">
        <v>8</v>
      </c>
    </row>
    <row r="30" spans="1:22" ht="22.5" customHeight="1">
      <c r="A30" s="930" t="s">
        <v>270</v>
      </c>
      <c r="B30" s="1026"/>
      <c r="C30" s="1026"/>
      <c r="D30" s="1026"/>
      <c r="E30" s="1026"/>
      <c r="F30" s="1026"/>
      <c r="G30" s="1026"/>
      <c r="H30" s="1026"/>
      <c r="I30" s="1026"/>
      <c r="J30" s="1026"/>
      <c r="K30" s="1026"/>
      <c r="L30" s="1026"/>
      <c r="M30" s="1026"/>
      <c r="N30" s="1026"/>
      <c r="O30" s="1026"/>
      <c r="P30" s="932"/>
      <c r="Q30" s="932"/>
      <c r="R30" s="62"/>
      <c r="S30" s="9"/>
      <c r="T30" s="9"/>
      <c r="U30" s="929"/>
      <c r="V30" s="929"/>
    </row>
    <row r="31" spans="1:22" ht="23.25" customHeight="1">
      <c r="A31" s="1056" t="s">
        <v>273</v>
      </c>
      <c r="B31" s="1056"/>
      <c r="C31" s="1"/>
      <c r="D31" s="1"/>
      <c r="E31" s="1"/>
      <c r="F31" s="1"/>
      <c r="G31" s="45"/>
      <c r="H31" s="45"/>
      <c r="I31" s="45"/>
      <c r="J31" s="45"/>
      <c r="K31" s="45"/>
      <c r="L31" s="45"/>
      <c r="M31" s="45"/>
      <c r="N31" s="45"/>
      <c r="O31" s="45"/>
      <c r="P31" s="1"/>
      <c r="Q31" s="46"/>
      <c r="R31" s="46"/>
      <c r="S31" s="46"/>
      <c r="T31" s="46"/>
      <c r="U31" s="1"/>
      <c r="V31" s="30" t="s">
        <v>256</v>
      </c>
    </row>
    <row r="32" spans="1:22" ht="35.25" customHeight="1">
      <c r="A32" s="1154" t="s">
        <v>254</v>
      </c>
      <c r="B32" s="1154"/>
      <c r="C32" s="1154" t="s">
        <v>255</v>
      </c>
      <c r="D32" s="1154"/>
      <c r="E32" s="1156"/>
      <c r="F32" s="1154" t="s">
        <v>20</v>
      </c>
      <c r="G32" s="1154"/>
      <c r="H32" s="1154"/>
      <c r="I32" s="1154"/>
      <c r="J32" s="1154"/>
      <c r="K32" s="1132" t="s">
        <v>552</v>
      </c>
      <c r="L32" s="1132"/>
      <c r="M32" s="1132"/>
      <c r="N32" s="1132"/>
      <c r="O32" s="1132"/>
      <c r="P32" s="1132" t="s">
        <v>553</v>
      </c>
      <c r="Q32" s="1132"/>
      <c r="R32" s="1132"/>
      <c r="S32" s="1132"/>
      <c r="T32" s="1132"/>
      <c r="U32" s="558" t="s">
        <v>265</v>
      </c>
      <c r="V32" s="558" t="s">
        <v>300</v>
      </c>
    </row>
    <row r="33" spans="1:22" s="10" customFormat="1" ht="66.75" customHeight="1">
      <c r="A33" s="1155"/>
      <c r="B33" s="1155"/>
      <c r="C33" s="557" t="s">
        <v>257</v>
      </c>
      <c r="D33" s="557" t="s">
        <v>277</v>
      </c>
      <c r="E33" s="557" t="s">
        <v>278</v>
      </c>
      <c r="F33" s="557" t="s">
        <v>253</v>
      </c>
      <c r="G33" s="557" t="s">
        <v>260</v>
      </c>
      <c r="H33" s="557" t="s">
        <v>261</v>
      </c>
      <c r="I33" s="557" t="s">
        <v>262</v>
      </c>
      <c r="J33" s="557" t="s">
        <v>263</v>
      </c>
      <c r="K33" s="557" t="s">
        <v>253</v>
      </c>
      <c r="L33" s="557" t="s">
        <v>260</v>
      </c>
      <c r="M33" s="557" t="s">
        <v>261</v>
      </c>
      <c r="N33" s="557" t="s">
        <v>262</v>
      </c>
      <c r="O33" s="557" t="s">
        <v>263</v>
      </c>
      <c r="P33" s="557" t="s">
        <v>253</v>
      </c>
      <c r="Q33" s="557" t="s">
        <v>260</v>
      </c>
      <c r="R33" s="557" t="s">
        <v>261</v>
      </c>
      <c r="S33" s="557" t="s">
        <v>262</v>
      </c>
      <c r="T33" s="557" t="s">
        <v>263</v>
      </c>
      <c r="U33" s="557" t="s">
        <v>253</v>
      </c>
      <c r="V33" s="557" t="s">
        <v>253</v>
      </c>
    </row>
    <row r="34" spans="1:22" s="27" customFormat="1" ht="17.25" customHeight="1">
      <c r="A34" s="1124">
        <v>1</v>
      </c>
      <c r="B34" s="1124"/>
      <c r="C34" s="171">
        <v>2</v>
      </c>
      <c r="D34" s="171">
        <v>3</v>
      </c>
      <c r="E34" s="171">
        <v>4</v>
      </c>
      <c r="F34" s="171">
        <v>5</v>
      </c>
      <c r="G34" s="171">
        <v>6</v>
      </c>
      <c r="H34" s="171">
        <v>7</v>
      </c>
      <c r="I34" s="171">
        <v>8</v>
      </c>
      <c r="J34" s="171">
        <v>9</v>
      </c>
      <c r="K34" s="171">
        <v>10</v>
      </c>
      <c r="L34" s="171">
        <v>11</v>
      </c>
      <c r="M34" s="171">
        <v>12</v>
      </c>
      <c r="N34" s="171">
        <v>13</v>
      </c>
      <c r="O34" s="171">
        <v>14</v>
      </c>
      <c r="P34" s="171">
        <v>15</v>
      </c>
      <c r="Q34" s="171">
        <v>16</v>
      </c>
      <c r="R34" s="171">
        <v>17</v>
      </c>
      <c r="S34" s="171">
        <v>18</v>
      </c>
      <c r="T34" s="171">
        <v>19</v>
      </c>
      <c r="U34" s="171">
        <v>20</v>
      </c>
      <c r="V34" s="171">
        <v>21</v>
      </c>
    </row>
    <row r="35" spans="1:22" s="27" customFormat="1" ht="30" customHeight="1">
      <c r="A35" s="991" t="s">
        <v>279</v>
      </c>
      <c r="B35" s="992"/>
      <c r="C35" s="20"/>
      <c r="D35" s="21"/>
      <c r="E35" s="21"/>
      <c r="F35" s="22">
        <v>4500</v>
      </c>
      <c r="G35" s="22">
        <v>4500</v>
      </c>
      <c r="H35" s="20"/>
      <c r="I35" s="20"/>
      <c r="J35" s="20"/>
      <c r="K35" s="22">
        <v>4900</v>
      </c>
      <c r="L35" s="22">
        <v>4900</v>
      </c>
      <c r="M35" s="22"/>
      <c r="N35" s="22"/>
      <c r="O35" s="22"/>
      <c r="P35" s="22">
        <v>4900</v>
      </c>
      <c r="Q35" s="22">
        <v>4900</v>
      </c>
      <c r="R35" s="22"/>
      <c r="S35" s="22"/>
      <c r="T35" s="22"/>
      <c r="U35" s="22">
        <v>4900</v>
      </c>
      <c r="V35" s="172">
        <v>4900</v>
      </c>
    </row>
    <row r="36" spans="1:22" s="27" customFormat="1" ht="27" customHeight="1">
      <c r="A36" s="991" t="s">
        <v>272</v>
      </c>
      <c r="B36" s="992"/>
      <c r="C36" s="20"/>
      <c r="D36" s="21"/>
      <c r="E36" s="21"/>
      <c r="F36" s="22">
        <v>4500</v>
      </c>
      <c r="G36" s="22">
        <v>4500</v>
      </c>
      <c r="H36" s="20"/>
      <c r="I36" s="20"/>
      <c r="J36" s="20"/>
      <c r="K36" s="22">
        <v>4900</v>
      </c>
      <c r="L36" s="22">
        <v>4900</v>
      </c>
      <c r="M36" s="22"/>
      <c r="N36" s="22"/>
      <c r="O36" s="22"/>
      <c r="P36" s="22">
        <v>4900</v>
      </c>
      <c r="Q36" s="22">
        <v>4900</v>
      </c>
      <c r="R36" s="22"/>
      <c r="S36" s="22"/>
      <c r="T36" s="22"/>
      <c r="U36" s="22">
        <v>4900</v>
      </c>
      <c r="V36" s="33">
        <v>4900</v>
      </c>
    </row>
    <row r="37" spans="1:22" s="27" customFormat="1" ht="18.75" customHeight="1">
      <c r="A37" s="1114" t="s">
        <v>298</v>
      </c>
      <c r="B37" s="1145"/>
      <c r="C37" s="18"/>
      <c r="D37" s="18">
        <v>600</v>
      </c>
      <c r="E37" s="18"/>
      <c r="F37" s="25">
        <v>4500</v>
      </c>
      <c r="G37" s="25">
        <v>4500</v>
      </c>
      <c r="H37" s="18" t="s">
        <v>297</v>
      </c>
      <c r="I37" s="18" t="s">
        <v>297</v>
      </c>
      <c r="J37" s="18" t="s">
        <v>297</v>
      </c>
      <c r="K37" s="25">
        <v>4900</v>
      </c>
      <c r="L37" s="25">
        <v>4900</v>
      </c>
      <c r="M37" s="18" t="s">
        <v>297</v>
      </c>
      <c r="N37" s="18" t="s">
        <v>297</v>
      </c>
      <c r="O37" s="18" t="s">
        <v>297</v>
      </c>
      <c r="P37" s="25">
        <v>4900</v>
      </c>
      <c r="Q37" s="25">
        <v>4900</v>
      </c>
      <c r="R37" s="18" t="s">
        <v>297</v>
      </c>
      <c r="S37" s="18" t="s">
        <v>297</v>
      </c>
      <c r="T37" s="18" t="s">
        <v>297</v>
      </c>
      <c r="U37" s="25">
        <v>4900</v>
      </c>
      <c r="V37" s="397">
        <v>4900</v>
      </c>
    </row>
    <row r="38" spans="1:22" s="27" customFormat="1" ht="18.75" customHeight="1">
      <c r="A38" s="1112" t="s">
        <v>293</v>
      </c>
      <c r="B38" s="1113"/>
      <c r="C38" s="15"/>
      <c r="D38" s="14"/>
      <c r="E38" s="14"/>
      <c r="F38" s="19"/>
      <c r="G38" s="14"/>
      <c r="H38" s="18"/>
      <c r="I38" s="14"/>
      <c r="J38" s="14"/>
      <c r="K38" s="14"/>
      <c r="L38" s="24"/>
      <c r="M38" s="18"/>
      <c r="N38" s="14"/>
      <c r="O38" s="14"/>
      <c r="P38" s="19"/>
      <c r="Q38" s="14"/>
      <c r="R38" s="18"/>
      <c r="S38" s="14"/>
      <c r="T38" s="14"/>
      <c r="U38" s="19"/>
      <c r="V38" s="34"/>
    </row>
    <row r="39" spans="1:22" ht="34.5" customHeight="1">
      <c r="A39" s="1120" t="s">
        <v>290</v>
      </c>
      <c r="B39" s="1121"/>
      <c r="C39" s="24"/>
      <c r="D39" s="24"/>
      <c r="E39" s="28"/>
      <c r="F39" s="26"/>
      <c r="G39" s="13"/>
      <c r="H39" s="13"/>
      <c r="I39" s="13"/>
      <c r="J39" s="13"/>
      <c r="K39" s="13"/>
      <c r="L39" s="24"/>
      <c r="M39" s="13"/>
      <c r="N39" s="13"/>
      <c r="O39" s="13"/>
      <c r="P39" s="26"/>
      <c r="Q39" s="13"/>
      <c r="R39" s="13"/>
      <c r="S39" s="13"/>
      <c r="T39" s="13"/>
      <c r="U39" s="26"/>
      <c r="V39" s="35"/>
    </row>
    <row r="40" spans="1:22" ht="33" customHeight="1">
      <c r="A40" s="1114" t="s">
        <v>275</v>
      </c>
      <c r="B40" s="1115"/>
      <c r="C40" s="18" t="s">
        <v>297</v>
      </c>
      <c r="D40" s="18" t="s">
        <v>297</v>
      </c>
      <c r="E40" s="18">
        <v>75</v>
      </c>
      <c r="F40" s="26"/>
      <c r="G40" s="18" t="s">
        <v>297</v>
      </c>
      <c r="H40" s="13"/>
      <c r="I40" s="13"/>
      <c r="J40" s="13"/>
      <c r="K40" s="13"/>
      <c r="L40" s="18" t="s">
        <v>297</v>
      </c>
      <c r="M40" s="25"/>
      <c r="N40" s="24"/>
      <c r="O40" s="24"/>
      <c r="P40" s="26"/>
      <c r="Q40" s="18" t="s">
        <v>297</v>
      </c>
      <c r="R40" s="13"/>
      <c r="S40" s="13"/>
      <c r="T40" s="13"/>
      <c r="U40" s="26"/>
      <c r="V40" s="35"/>
    </row>
    <row r="41" spans="1:22" ht="22.5" customHeight="1">
      <c r="A41" s="1116" t="s">
        <v>276</v>
      </c>
      <c r="B41" s="1117"/>
      <c r="C41" s="50" t="s">
        <v>297</v>
      </c>
      <c r="D41" s="50" t="s">
        <v>297</v>
      </c>
      <c r="E41" s="50">
        <v>76</v>
      </c>
      <c r="F41" s="37"/>
      <c r="G41" s="50" t="s">
        <v>297</v>
      </c>
      <c r="H41" s="38"/>
      <c r="I41" s="38"/>
      <c r="J41" s="38"/>
      <c r="K41" s="38"/>
      <c r="L41" s="50" t="s">
        <v>297</v>
      </c>
      <c r="M41" s="39"/>
      <c r="N41" s="36"/>
      <c r="O41" s="36"/>
      <c r="P41" s="37"/>
      <c r="Q41" s="50" t="s">
        <v>297</v>
      </c>
      <c r="R41" s="38"/>
      <c r="S41" s="38"/>
      <c r="T41" s="38"/>
      <c r="U41" s="37"/>
      <c r="V41" s="40"/>
    </row>
    <row r="42" spans="1:22" s="52" customFormat="1" ht="25.5" customHeight="1">
      <c r="A42" s="1410" t="s">
        <v>274</v>
      </c>
      <c r="B42" s="1109"/>
      <c r="C42" s="1"/>
      <c r="D42" s="1"/>
      <c r="E42" s="1"/>
      <c r="F42" s="1"/>
      <c r="G42" s="1"/>
      <c r="H42" s="1"/>
      <c r="I42" s="1"/>
      <c r="J42" s="1"/>
      <c r="K42" s="1"/>
      <c r="L42" s="1"/>
      <c r="M42" s="1"/>
      <c r="N42" s="1"/>
      <c r="O42" s="1"/>
      <c r="P42" s="1"/>
      <c r="Q42" s="1"/>
      <c r="R42" s="1"/>
      <c r="S42" s="1"/>
      <c r="T42" s="1"/>
      <c r="U42" s="1"/>
      <c r="V42" s="290" t="s">
        <v>256</v>
      </c>
    </row>
    <row r="43" spans="1:22" ht="34.5" customHeight="1">
      <c r="A43" s="1132" t="s">
        <v>254</v>
      </c>
      <c r="B43" s="1312"/>
      <c r="C43" s="1132" t="s">
        <v>255</v>
      </c>
      <c r="D43" s="1142"/>
      <c r="E43" s="1142"/>
      <c r="F43" s="1132" t="s">
        <v>20</v>
      </c>
      <c r="G43" s="1132"/>
      <c r="H43" s="1132"/>
      <c r="I43" s="1132"/>
      <c r="J43" s="1132"/>
      <c r="K43" s="1132" t="s">
        <v>552</v>
      </c>
      <c r="L43" s="1132"/>
      <c r="M43" s="1132"/>
      <c r="N43" s="1132"/>
      <c r="O43" s="1132"/>
      <c r="P43" s="1132" t="s">
        <v>553</v>
      </c>
      <c r="Q43" s="1132"/>
      <c r="R43" s="1132"/>
      <c r="S43" s="1132"/>
      <c r="T43" s="1132"/>
      <c r="U43" s="7" t="s">
        <v>265</v>
      </c>
      <c r="V43" s="7" t="s">
        <v>300</v>
      </c>
    </row>
    <row r="44" spans="1:22" ht="57.75" customHeight="1">
      <c r="A44" s="1312"/>
      <c r="B44" s="1312"/>
      <c r="C44" s="557" t="s">
        <v>257</v>
      </c>
      <c r="D44" s="557" t="s">
        <v>258</v>
      </c>
      <c r="E44" s="557" t="s">
        <v>259</v>
      </c>
      <c r="F44" s="557" t="s">
        <v>253</v>
      </c>
      <c r="G44" s="557" t="s">
        <v>260</v>
      </c>
      <c r="H44" s="557" t="s">
        <v>261</v>
      </c>
      <c r="I44" s="557" t="s">
        <v>262</v>
      </c>
      <c r="J44" s="557" t="s">
        <v>263</v>
      </c>
      <c r="K44" s="557" t="s">
        <v>253</v>
      </c>
      <c r="L44" s="557" t="s">
        <v>260</v>
      </c>
      <c r="M44" s="557" t="s">
        <v>261</v>
      </c>
      <c r="N44" s="557" t="s">
        <v>262</v>
      </c>
      <c r="O44" s="557" t="s">
        <v>263</v>
      </c>
      <c r="P44" s="557" t="s">
        <v>253</v>
      </c>
      <c r="Q44" s="557" t="s">
        <v>260</v>
      </c>
      <c r="R44" s="557" t="s">
        <v>261</v>
      </c>
      <c r="S44" s="557" t="s">
        <v>262</v>
      </c>
      <c r="T44" s="557" t="s">
        <v>263</v>
      </c>
      <c r="U44" s="557" t="s">
        <v>253</v>
      </c>
      <c r="V44" s="557" t="s">
        <v>253</v>
      </c>
    </row>
    <row r="45" spans="1:22" ht="12" customHeight="1">
      <c r="A45" s="1313">
        <v>1</v>
      </c>
      <c r="B45" s="1314"/>
      <c r="C45" s="53">
        <v>2</v>
      </c>
      <c r="D45" s="53">
        <v>3</v>
      </c>
      <c r="E45" s="53">
        <v>4</v>
      </c>
      <c r="F45" s="53">
        <v>5</v>
      </c>
      <c r="G45" s="53">
        <v>6</v>
      </c>
      <c r="H45" s="53">
        <v>7</v>
      </c>
      <c r="I45" s="53">
        <v>8</v>
      </c>
      <c r="J45" s="53">
        <v>9</v>
      </c>
      <c r="K45" s="53">
        <v>10</v>
      </c>
      <c r="L45" s="53">
        <v>11</v>
      </c>
      <c r="M45" s="53">
        <v>12</v>
      </c>
      <c r="N45" s="53">
        <v>13</v>
      </c>
      <c r="O45" s="53">
        <v>14</v>
      </c>
      <c r="P45" s="53">
        <v>15</v>
      </c>
      <c r="Q45" s="53">
        <v>16</v>
      </c>
      <c r="R45" s="53">
        <v>17</v>
      </c>
      <c r="S45" s="53">
        <v>18</v>
      </c>
      <c r="T45" s="53">
        <v>19</v>
      </c>
      <c r="U45" s="53">
        <v>20</v>
      </c>
      <c r="V45" s="53">
        <v>21</v>
      </c>
    </row>
    <row r="46" spans="1:22" s="49" customFormat="1" ht="30" customHeight="1">
      <c r="A46" s="1408" t="s">
        <v>82</v>
      </c>
      <c r="B46" s="1409"/>
      <c r="C46" s="413" t="s">
        <v>294</v>
      </c>
      <c r="D46" s="413" t="s">
        <v>294</v>
      </c>
      <c r="E46" s="413" t="s">
        <v>297</v>
      </c>
      <c r="F46" s="11">
        <v>4500</v>
      </c>
      <c r="G46" s="291">
        <v>4500</v>
      </c>
      <c r="H46" s="291"/>
      <c r="I46" s="291"/>
      <c r="J46" s="291"/>
      <c r="K46" s="291">
        <v>4900</v>
      </c>
      <c r="L46" s="291">
        <v>4900</v>
      </c>
      <c r="M46" s="291"/>
      <c r="N46" s="291"/>
      <c r="O46" s="291"/>
      <c r="P46" s="291">
        <v>4900</v>
      </c>
      <c r="Q46" s="291">
        <v>4900</v>
      </c>
      <c r="R46" s="291"/>
      <c r="S46" s="291"/>
      <c r="T46" s="291"/>
      <c r="U46" s="291">
        <v>4900</v>
      </c>
      <c r="V46" s="292">
        <v>4900</v>
      </c>
    </row>
    <row r="47" spans="1:22" ht="39" customHeight="1">
      <c r="A47" s="1112" t="s">
        <v>83</v>
      </c>
      <c r="B47" s="1152"/>
      <c r="C47" s="413" t="s">
        <v>294</v>
      </c>
      <c r="D47" s="415">
        <v>132</v>
      </c>
      <c r="E47" s="413" t="s">
        <v>297</v>
      </c>
      <c r="F47" s="299">
        <v>4500</v>
      </c>
      <c r="G47" s="294">
        <v>4500</v>
      </c>
      <c r="H47" s="297"/>
      <c r="I47" s="297"/>
      <c r="J47" s="297"/>
      <c r="K47" s="294">
        <v>4900</v>
      </c>
      <c r="L47" s="294">
        <v>4900</v>
      </c>
      <c r="M47" s="297"/>
      <c r="N47" s="297"/>
      <c r="O47" s="297"/>
      <c r="P47" s="294">
        <v>4900</v>
      </c>
      <c r="Q47" s="294">
        <v>4900</v>
      </c>
      <c r="R47" s="291"/>
      <c r="S47" s="291"/>
      <c r="T47" s="291"/>
      <c r="U47" s="294">
        <v>4900</v>
      </c>
      <c r="V47" s="295">
        <v>4900</v>
      </c>
    </row>
    <row r="48" spans="1:22" s="8" customFormat="1" ht="36.75" customHeight="1">
      <c r="A48" s="1120" t="s">
        <v>84</v>
      </c>
      <c r="B48" s="1121"/>
      <c r="C48" s="413"/>
      <c r="D48" s="413">
        <v>132</v>
      </c>
      <c r="E48" s="413">
        <v>9</v>
      </c>
      <c r="F48" s="301">
        <v>4500</v>
      </c>
      <c r="G48" s="236">
        <v>4500</v>
      </c>
      <c r="H48" s="297"/>
      <c r="I48" s="297"/>
      <c r="J48" s="297"/>
      <c r="K48" s="236">
        <v>4900</v>
      </c>
      <c r="L48" s="236">
        <v>4900</v>
      </c>
      <c r="M48" s="297"/>
      <c r="N48" s="297"/>
      <c r="O48" s="297"/>
      <c r="P48" s="236">
        <v>4900</v>
      </c>
      <c r="Q48" s="236">
        <v>4900</v>
      </c>
      <c r="R48" s="291"/>
      <c r="S48" s="291"/>
      <c r="T48" s="291"/>
      <c r="U48" s="236">
        <v>4900</v>
      </c>
      <c r="V48" s="296">
        <v>4900</v>
      </c>
    </row>
    <row r="49" spans="1:22" s="31" customFormat="1" ht="12.75" customHeight="1">
      <c r="A49" s="1120"/>
      <c r="B49" s="1121"/>
      <c r="C49" s="413"/>
      <c r="D49" s="413"/>
      <c r="E49" s="413"/>
      <c r="F49" s="17"/>
      <c r="G49" s="297"/>
      <c r="H49" s="297"/>
      <c r="I49" s="297"/>
      <c r="J49" s="297"/>
      <c r="K49" s="297"/>
      <c r="L49" s="297"/>
      <c r="M49" s="297"/>
      <c r="N49" s="297"/>
      <c r="O49" s="297"/>
      <c r="P49" s="297"/>
      <c r="Q49" s="297"/>
      <c r="R49" s="291"/>
      <c r="S49" s="291"/>
      <c r="T49" s="291"/>
      <c r="U49" s="297"/>
      <c r="V49" s="530"/>
    </row>
    <row r="50" spans="1:22" s="31" customFormat="1" ht="66.75" customHeight="1">
      <c r="A50" s="1112" t="s">
        <v>232</v>
      </c>
      <c r="B50" s="1152"/>
      <c r="C50" s="415">
        <v>465</v>
      </c>
      <c r="D50" s="413" t="s">
        <v>297</v>
      </c>
      <c r="E50" s="413" t="s">
        <v>297</v>
      </c>
      <c r="F50" s="11">
        <v>4500</v>
      </c>
      <c r="G50" s="291">
        <v>4500</v>
      </c>
      <c r="H50" s="291"/>
      <c r="I50" s="291"/>
      <c r="J50" s="291"/>
      <c r="K50" s="291">
        <v>4900</v>
      </c>
      <c r="L50" s="291">
        <v>4900</v>
      </c>
      <c r="M50" s="291"/>
      <c r="N50" s="291"/>
      <c r="O50" s="291"/>
      <c r="P50" s="291">
        <v>4900</v>
      </c>
      <c r="Q50" s="291">
        <v>4900</v>
      </c>
      <c r="R50" s="291"/>
      <c r="S50" s="291"/>
      <c r="T50" s="291"/>
      <c r="U50" s="291">
        <v>4900</v>
      </c>
      <c r="V50" s="298">
        <v>4900</v>
      </c>
    </row>
    <row r="51" spans="1:22" s="31" customFormat="1" ht="38.25" customHeight="1">
      <c r="A51" s="1112" t="s">
        <v>83</v>
      </c>
      <c r="B51" s="1152"/>
      <c r="C51" s="413"/>
      <c r="D51" s="415">
        <v>132</v>
      </c>
      <c r="E51" s="413" t="s">
        <v>297</v>
      </c>
      <c r="F51" s="299">
        <v>4500</v>
      </c>
      <c r="G51" s="294">
        <v>4500</v>
      </c>
      <c r="H51" s="297"/>
      <c r="I51" s="297"/>
      <c r="J51" s="297"/>
      <c r="K51" s="294">
        <v>4900</v>
      </c>
      <c r="L51" s="294">
        <v>4900</v>
      </c>
      <c r="M51" s="297"/>
      <c r="N51" s="297"/>
      <c r="O51" s="297"/>
      <c r="P51" s="294">
        <v>4900</v>
      </c>
      <c r="Q51" s="294">
        <v>4900</v>
      </c>
      <c r="R51" s="291"/>
      <c r="S51" s="291"/>
      <c r="T51" s="291"/>
      <c r="U51" s="294">
        <v>4900</v>
      </c>
      <c r="V51" s="295">
        <v>4900</v>
      </c>
    </row>
    <row r="52" spans="1:22" s="31" customFormat="1" ht="37.5" customHeight="1">
      <c r="A52" s="1120" t="s">
        <v>84</v>
      </c>
      <c r="B52" s="1121"/>
      <c r="C52" s="413"/>
      <c r="D52" s="413">
        <v>132</v>
      </c>
      <c r="E52" s="413">
        <v>9</v>
      </c>
      <c r="F52" s="301">
        <v>4500</v>
      </c>
      <c r="G52" s="236">
        <v>4500</v>
      </c>
      <c r="H52" s="297"/>
      <c r="I52" s="297"/>
      <c r="J52" s="297"/>
      <c r="K52" s="236">
        <v>4900</v>
      </c>
      <c r="L52" s="236">
        <v>4900</v>
      </c>
      <c r="M52" s="297"/>
      <c r="N52" s="297"/>
      <c r="O52" s="297"/>
      <c r="P52" s="236">
        <v>4900</v>
      </c>
      <c r="Q52" s="236">
        <v>4900</v>
      </c>
      <c r="R52" s="291"/>
      <c r="S52" s="291"/>
      <c r="T52" s="291"/>
      <c r="U52" s="236">
        <v>4900</v>
      </c>
      <c r="V52" s="242">
        <v>4900</v>
      </c>
    </row>
    <row r="53" spans="1:22" s="31" customFormat="1" ht="11.25" customHeight="1">
      <c r="A53" s="531"/>
      <c r="B53" s="532"/>
      <c r="C53" s="532"/>
      <c r="D53" s="532"/>
      <c r="E53" s="532"/>
      <c r="F53" s="533"/>
      <c r="G53" s="533"/>
      <c r="H53" s="533"/>
      <c r="I53" s="533"/>
      <c r="J53" s="533"/>
      <c r="K53" s="534"/>
      <c r="L53" s="534"/>
      <c r="M53" s="534"/>
      <c r="N53" s="534"/>
      <c r="O53" s="534"/>
      <c r="P53" s="535"/>
      <c r="Q53" s="535"/>
      <c r="R53" s="535"/>
      <c r="S53" s="535"/>
      <c r="T53" s="535"/>
      <c r="U53" s="535"/>
      <c r="V53" s="56"/>
    </row>
    <row r="54" spans="1:22" s="31" customFormat="1" ht="15.75" customHeight="1">
      <c r="A54" s="1407" t="s">
        <v>280</v>
      </c>
      <c r="B54" s="1407"/>
      <c r="C54" s="1407"/>
      <c r="D54" s="1407"/>
      <c r="E54" s="1407"/>
      <c r="F54" s="1407"/>
      <c r="G54" s="1075"/>
      <c r="H54" s="1075"/>
      <c r="I54" s="1075"/>
      <c r="J54" s="1075"/>
      <c r="K54" s="536"/>
      <c r="L54" s="1075"/>
      <c r="M54" s="1075"/>
      <c r="N54" s="1075"/>
      <c r="O54" s="1075"/>
      <c r="P54" s="1075"/>
      <c r="Q54" s="1075"/>
      <c r="R54" s="536"/>
      <c r="S54" s="536"/>
      <c r="T54" s="536"/>
      <c r="U54" s="536"/>
      <c r="V54" s="536"/>
    </row>
    <row r="55" spans="1:22" ht="15.75" customHeight="1">
      <c r="A55" s="782"/>
      <c r="B55" s="777"/>
      <c r="C55" s="777"/>
      <c r="D55" s="777"/>
      <c r="E55" s="777"/>
      <c r="F55" s="777"/>
      <c r="G55" s="1076" t="s">
        <v>283</v>
      </c>
      <c r="H55" s="1076"/>
      <c r="I55" s="1076"/>
      <c r="J55" s="1076"/>
      <c r="K55" s="283"/>
      <c r="L55" s="1076" t="s">
        <v>284</v>
      </c>
      <c r="M55" s="1076"/>
      <c r="N55" s="1076"/>
      <c r="O55" s="1076"/>
      <c r="P55" s="1076"/>
      <c r="Q55" s="1076"/>
      <c r="R55" s="280"/>
      <c r="S55" s="280"/>
      <c r="T55" s="280"/>
      <c r="U55" s="280"/>
      <c r="V55" s="280"/>
    </row>
    <row r="56" spans="1:22" ht="15.75" customHeight="1">
      <c r="A56" s="1148" t="s">
        <v>281</v>
      </c>
      <c r="B56" s="1148"/>
      <c r="C56" s="1148"/>
      <c r="D56" s="1148"/>
      <c r="E56" s="1148"/>
      <c r="F56" s="1148"/>
      <c r="G56" s="1074"/>
      <c r="H56" s="1074"/>
      <c r="I56" s="1074"/>
      <c r="J56" s="1074"/>
      <c r="K56" s="280"/>
      <c r="L56" s="1075"/>
      <c r="M56" s="1075"/>
      <c r="N56" s="1075"/>
      <c r="O56" s="1075"/>
      <c r="P56" s="1075"/>
      <c r="Q56" s="1075"/>
      <c r="R56" s="280"/>
      <c r="S56" s="280"/>
      <c r="T56" s="280"/>
      <c r="U56" s="280"/>
      <c r="V56" s="280"/>
    </row>
    <row r="57" spans="1:22" ht="15.75" customHeight="1">
      <c r="A57" s="773"/>
      <c r="B57" s="774"/>
      <c r="C57" s="774"/>
      <c r="D57" s="774"/>
      <c r="E57" s="774"/>
      <c r="F57" s="774"/>
      <c r="G57" s="1076" t="s">
        <v>283</v>
      </c>
      <c r="H57" s="1076"/>
      <c r="I57" s="1076"/>
      <c r="J57" s="1076"/>
      <c r="K57" s="283"/>
      <c r="L57" s="1077" t="s">
        <v>284</v>
      </c>
      <c r="M57" s="1077"/>
      <c r="N57" s="1077"/>
      <c r="O57" s="1077"/>
      <c r="P57" s="1077"/>
      <c r="Q57" s="1077"/>
      <c r="R57" s="280"/>
      <c r="S57" s="280"/>
      <c r="T57" s="280"/>
      <c r="U57" s="280"/>
      <c r="V57" s="280"/>
    </row>
    <row r="58" spans="1:22" ht="15.75" customHeight="1">
      <c r="A58" s="1147" t="s">
        <v>282</v>
      </c>
      <c r="B58" s="1147"/>
      <c r="C58" s="1147"/>
      <c r="D58" s="1147"/>
      <c r="E58" s="1147"/>
      <c r="F58" s="1147"/>
      <c r="G58" s="1074"/>
      <c r="H58" s="1074"/>
      <c r="I58" s="1074"/>
      <c r="J58" s="1074"/>
      <c r="K58" s="280"/>
      <c r="L58" s="1075"/>
      <c r="M58" s="1075"/>
      <c r="N58" s="1075"/>
      <c r="O58" s="1075"/>
      <c r="P58" s="1075"/>
      <c r="Q58" s="1075"/>
      <c r="R58" s="280"/>
      <c r="S58" s="280"/>
      <c r="T58" s="280"/>
      <c r="U58" s="280"/>
      <c r="V58" s="280"/>
    </row>
    <row r="59" spans="1:22" ht="15.75" customHeight="1">
      <c r="A59" s="280"/>
      <c r="B59" s="286"/>
      <c r="C59" s="286"/>
      <c r="D59" s="286"/>
      <c r="E59" s="286"/>
      <c r="F59" s="286"/>
      <c r="G59" s="1076" t="s">
        <v>283</v>
      </c>
      <c r="H59" s="1076"/>
      <c r="I59" s="1076"/>
      <c r="J59" s="1076"/>
      <c r="K59" s="283"/>
      <c r="L59" s="1077" t="s">
        <v>284</v>
      </c>
      <c r="M59" s="1077"/>
      <c r="N59" s="1077"/>
      <c r="O59" s="1077"/>
      <c r="P59" s="1077"/>
      <c r="Q59" s="1077"/>
      <c r="R59" s="280"/>
      <c r="S59" s="280"/>
      <c r="T59" s="280"/>
      <c r="U59" s="280"/>
      <c r="V59" s="280"/>
    </row>
    <row r="60" spans="1:22">
      <c r="A60" s="1146" t="s">
        <v>285</v>
      </c>
      <c r="B60" s="1146"/>
      <c r="C60" s="1146"/>
      <c r="D60" s="1146"/>
      <c r="E60" s="1146"/>
      <c r="F60" s="1146"/>
      <c r="G60" s="287" t="s">
        <v>286</v>
      </c>
      <c r="H60" s="280"/>
      <c r="I60" s="280"/>
      <c r="J60" s="280"/>
      <c r="K60" s="280"/>
      <c r="L60" s="280"/>
      <c r="M60" s="280"/>
      <c r="N60" s="280"/>
      <c r="O60" s="280"/>
      <c r="P60" s="280"/>
      <c r="Q60" s="280"/>
      <c r="R60" s="280"/>
      <c r="S60" s="280"/>
      <c r="T60" s="280"/>
      <c r="U60" s="280"/>
      <c r="V60" s="280"/>
    </row>
    <row r="61" spans="1:22">
      <c r="A61" s="60"/>
      <c r="B61" s="60"/>
      <c r="C61" s="60"/>
      <c r="D61" s="60"/>
      <c r="E61" s="60"/>
      <c r="F61" s="60"/>
      <c r="G61" s="31"/>
      <c r="H61" s="31"/>
      <c r="I61" s="31"/>
      <c r="J61" s="31"/>
      <c r="K61" s="31"/>
      <c r="L61" s="31"/>
      <c r="M61" s="31"/>
      <c r="N61" s="31"/>
      <c r="O61" s="31"/>
      <c r="P61" s="31"/>
      <c r="Q61" s="31"/>
      <c r="R61" s="31"/>
      <c r="S61" s="31"/>
      <c r="T61" s="31"/>
      <c r="U61" s="31"/>
      <c r="V61" s="31"/>
    </row>
    <row r="62" spans="1:22">
      <c r="A62" s="31"/>
      <c r="B62" s="31"/>
      <c r="C62" s="1411"/>
      <c r="D62" s="1411"/>
      <c r="E62" s="1411"/>
      <c r="F62" s="1411"/>
      <c r="G62" s="31"/>
      <c r="H62" s="31"/>
      <c r="I62" s="31"/>
      <c r="J62" s="31"/>
      <c r="K62" s="31"/>
      <c r="L62" s="31"/>
      <c r="M62" s="31"/>
      <c r="N62" s="31"/>
      <c r="O62" s="31"/>
      <c r="P62" s="31"/>
      <c r="Q62" s="31"/>
      <c r="R62" s="31"/>
      <c r="S62" s="31"/>
      <c r="T62" s="31"/>
      <c r="U62" s="31"/>
      <c r="V62" s="31"/>
    </row>
  </sheetData>
  <mergeCells count="89">
    <mergeCell ref="P32:T32"/>
    <mergeCell ref="K32:O32"/>
    <mergeCell ref="A40:B40"/>
    <mergeCell ref="A31:B31"/>
    <mergeCell ref="A32:B33"/>
    <mergeCell ref="A34:B34"/>
    <mergeCell ref="A35:B35"/>
    <mergeCell ref="A36:B36"/>
    <mergeCell ref="A39:B39"/>
    <mergeCell ref="A38:B38"/>
    <mergeCell ref="A37:B37"/>
    <mergeCell ref="F32:J32"/>
    <mergeCell ref="C32:E32"/>
    <mergeCell ref="A41:B41"/>
    <mergeCell ref="C43:E43"/>
    <mergeCell ref="A43:B44"/>
    <mergeCell ref="A42:B42"/>
    <mergeCell ref="C62:F62"/>
    <mergeCell ref="A58:F58"/>
    <mergeCell ref="A60:F60"/>
    <mergeCell ref="A56:F56"/>
    <mergeCell ref="L59:Q59"/>
    <mergeCell ref="G56:J56"/>
    <mergeCell ref="L56:Q56"/>
    <mergeCell ref="G59:J59"/>
    <mergeCell ref="L58:Q58"/>
    <mergeCell ref="G57:J57"/>
    <mergeCell ref="L57:Q57"/>
    <mergeCell ref="G58:J58"/>
    <mergeCell ref="P43:T43"/>
    <mergeCell ref="L54:Q54"/>
    <mergeCell ref="G54:J54"/>
    <mergeCell ref="F43:J43"/>
    <mergeCell ref="K43:O43"/>
    <mergeCell ref="A54:F54"/>
    <mergeCell ref="A45:B45"/>
    <mergeCell ref="A47:B47"/>
    <mergeCell ref="A48:B48"/>
    <mergeCell ref="A46:B46"/>
    <mergeCell ref="G55:J55"/>
    <mergeCell ref="L55:Q55"/>
    <mergeCell ref="A49:B49"/>
    <mergeCell ref="A50:B50"/>
    <mergeCell ref="A51:B51"/>
    <mergeCell ref="A52:B52"/>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19:B19"/>
    <mergeCell ref="C19:V19"/>
    <mergeCell ref="A20:A21"/>
    <mergeCell ref="B20:O21"/>
    <mergeCell ref="P20:P21"/>
    <mergeCell ref="Q20:Q21"/>
    <mergeCell ref="A22:A24"/>
    <mergeCell ref="B22:O22"/>
    <mergeCell ref="B23:O23"/>
    <mergeCell ref="B24:O24"/>
    <mergeCell ref="B30:O30"/>
    <mergeCell ref="A25:A29"/>
    <mergeCell ref="B25:O25"/>
    <mergeCell ref="B26:O26"/>
    <mergeCell ref="B27:O27"/>
    <mergeCell ref="B28:O28"/>
    <mergeCell ref="B29:O29"/>
  </mergeCells>
  <phoneticPr fontId="60" type="noConversion"/>
  <pageMargins left="0.31496062992125984" right="0.15748031496062992" top="0.27559055118110237" bottom="0.27559055118110237" header="0.15748031496062992" footer="0.15748031496062992"/>
  <pageSetup paperSize="9" scale="60" orientation="landscape" blackAndWhite="1" r:id="rId1"/>
  <headerFooter>
    <oddFooter>&amp;R&amp;P</oddFooter>
  </headerFooter>
  <rowBreaks count="1" manualBreakCount="1">
    <brk id="30" max="21" man="1"/>
  </rowBreaks>
</worksheet>
</file>

<file path=xl/worksheets/sheet15.xml><?xml version="1.0" encoding="utf-8"?>
<worksheet xmlns="http://schemas.openxmlformats.org/spreadsheetml/2006/main" xmlns:r="http://schemas.openxmlformats.org/officeDocument/2006/relationships">
  <sheetPr>
    <tabColor theme="0"/>
  </sheetPr>
  <dimension ref="A1:V67"/>
  <sheetViews>
    <sheetView showZeros="0" topLeftCell="A3" zoomScale="70" zoomScaleNormal="70" zoomScaleSheetLayoutView="100" workbookViewId="0">
      <selection activeCell="A24" sqref="A24:A28"/>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9.710937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9.42578125" style="4" customWidth="1"/>
    <col min="17" max="20" width="9.85546875" style="4" customWidth="1"/>
    <col min="21" max="21" width="8.855468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1"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17.2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1.7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1.7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17.25" customHeight="1">
      <c r="A9" s="5"/>
      <c r="B9" s="5"/>
      <c r="C9" s="5"/>
      <c r="D9" s="5"/>
      <c r="E9" s="5"/>
      <c r="F9" s="5"/>
      <c r="G9" s="5"/>
      <c r="I9" s="5"/>
      <c r="Q9" s="6" t="s">
        <v>255</v>
      </c>
    </row>
    <row r="10" spans="1:22" ht="21.7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17.25" customHeight="1">
      <c r="A11" s="1134" t="s">
        <v>295</v>
      </c>
      <c r="B11" s="1135"/>
      <c r="C11" s="1036"/>
      <c r="D11" s="1057"/>
      <c r="E11" s="1057"/>
      <c r="F11" s="1057"/>
      <c r="G11" s="1057"/>
      <c r="H11" s="1057"/>
      <c r="I11" s="1057"/>
      <c r="J11" s="1057"/>
      <c r="K11" s="1057"/>
      <c r="L11" s="1057"/>
      <c r="M11" s="1057"/>
      <c r="N11" s="1057"/>
      <c r="O11" s="1057"/>
      <c r="P11" s="1218"/>
      <c r="Q11" s="3"/>
    </row>
    <row r="12" spans="1:22" ht="23.25"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4" customHeight="1">
      <c r="A13" s="1134" t="s">
        <v>288</v>
      </c>
      <c r="B13" s="1135"/>
      <c r="C13" s="1036" t="s">
        <v>335</v>
      </c>
      <c r="D13" s="1057"/>
      <c r="E13" s="1057"/>
      <c r="F13" s="1057"/>
      <c r="G13" s="1057"/>
      <c r="H13" s="1057"/>
      <c r="I13" s="1057"/>
      <c r="J13" s="1057"/>
      <c r="K13" s="1057"/>
      <c r="L13" s="1057"/>
      <c r="M13" s="1057"/>
      <c r="N13" s="1057"/>
      <c r="O13" s="1057"/>
      <c r="P13" s="1218"/>
      <c r="Q13" s="3" t="s">
        <v>355</v>
      </c>
    </row>
    <row r="14" spans="1:22" ht="17.25" customHeight="1">
      <c r="A14" s="1136" t="s">
        <v>248</v>
      </c>
      <c r="B14" s="1136"/>
      <c r="C14" s="1404" t="s">
        <v>504</v>
      </c>
      <c r="D14" s="1405"/>
      <c r="E14" s="1405"/>
      <c r="F14" s="1405"/>
      <c r="G14" s="1405"/>
      <c r="H14" s="1405"/>
      <c r="I14" s="1405"/>
      <c r="J14" s="1405"/>
      <c r="K14" s="1405"/>
      <c r="L14" s="1405"/>
      <c r="M14" s="1405"/>
      <c r="N14" s="1405"/>
      <c r="O14" s="1405"/>
      <c r="P14" s="1406"/>
      <c r="Q14" s="3" t="s">
        <v>505</v>
      </c>
    </row>
    <row r="15" spans="1:22" ht="19.5" customHeight="1">
      <c r="A15" s="1136" t="s">
        <v>249</v>
      </c>
      <c r="B15" s="1136"/>
      <c r="C15" s="1036" t="s">
        <v>518</v>
      </c>
      <c r="D15" s="1057"/>
      <c r="E15" s="1057"/>
      <c r="F15" s="1057"/>
      <c r="G15" s="1057"/>
      <c r="H15" s="1057"/>
      <c r="I15" s="1057"/>
      <c r="J15" s="1057"/>
      <c r="K15" s="1057"/>
      <c r="L15" s="1057"/>
      <c r="M15" s="1057"/>
      <c r="N15" s="1057"/>
      <c r="O15" s="1057"/>
      <c r="P15" s="1218"/>
      <c r="Q15" s="3" t="s">
        <v>356</v>
      </c>
      <c r="R15" s="8"/>
      <c r="S15" s="8"/>
      <c r="T15" s="8"/>
      <c r="U15" s="8"/>
      <c r="V15" s="8"/>
    </row>
    <row r="16" spans="1:22" ht="24"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19.5" customHeight="1">
      <c r="A17" s="1036" t="s">
        <v>250</v>
      </c>
      <c r="B17" s="1057"/>
      <c r="C17" s="1130" t="s">
        <v>519</v>
      </c>
      <c r="D17" s="1130"/>
      <c r="E17" s="1130"/>
      <c r="F17" s="1130"/>
      <c r="G17" s="1130"/>
      <c r="H17" s="1130"/>
      <c r="I17" s="1130"/>
      <c r="J17" s="1130"/>
      <c r="K17" s="1130"/>
      <c r="L17" s="1130"/>
      <c r="M17" s="1130"/>
      <c r="N17" s="1130"/>
      <c r="O17" s="1130"/>
      <c r="P17" s="1130"/>
      <c r="Q17" s="1130"/>
      <c r="R17" s="1130"/>
      <c r="S17" s="1130"/>
      <c r="T17" s="1130"/>
      <c r="U17" s="1130"/>
      <c r="V17" s="1130"/>
    </row>
    <row r="18" spans="1:22" ht="36" customHeight="1">
      <c r="A18" s="1036" t="s">
        <v>264</v>
      </c>
      <c r="B18" s="1057"/>
      <c r="C18" s="1401" t="s">
        <v>520</v>
      </c>
      <c r="D18" s="1402"/>
      <c r="E18" s="1402"/>
      <c r="F18" s="1402"/>
      <c r="G18" s="1402"/>
      <c r="H18" s="1402"/>
      <c r="I18" s="1402"/>
      <c r="J18" s="1402"/>
      <c r="K18" s="1402"/>
      <c r="L18" s="1402"/>
      <c r="M18" s="1402"/>
      <c r="N18" s="1402"/>
      <c r="O18" s="1402"/>
      <c r="P18" s="1402"/>
      <c r="Q18" s="1402"/>
      <c r="R18" s="1402"/>
      <c r="S18" s="1402"/>
      <c r="T18" s="1402"/>
      <c r="U18" s="1402"/>
      <c r="V18" s="1403"/>
    </row>
    <row r="19" spans="1:22" ht="38.25" customHeight="1">
      <c r="A19" s="1026" t="s">
        <v>296</v>
      </c>
      <c r="B19" s="1036"/>
      <c r="C19" s="1335" t="s">
        <v>18</v>
      </c>
      <c r="D19" s="1336"/>
      <c r="E19" s="1336"/>
      <c r="F19" s="1336"/>
      <c r="G19" s="1336"/>
      <c r="H19" s="1336"/>
      <c r="I19" s="1336"/>
      <c r="J19" s="1336"/>
      <c r="K19" s="1336"/>
      <c r="L19" s="1336"/>
      <c r="M19" s="1336"/>
      <c r="N19" s="1336"/>
      <c r="O19" s="1336"/>
      <c r="P19" s="1336"/>
      <c r="Q19" s="1336"/>
      <c r="R19" s="1336"/>
      <c r="S19" s="1336"/>
      <c r="T19" s="1336"/>
      <c r="U19" s="1336"/>
      <c r="V19" s="1337"/>
    </row>
    <row r="20" spans="1:22" ht="23.25" customHeight="1">
      <c r="A20" s="1040" t="s">
        <v>292</v>
      </c>
      <c r="B20" s="1042" t="s">
        <v>254</v>
      </c>
      <c r="C20" s="1043"/>
      <c r="D20" s="1043"/>
      <c r="E20" s="1043"/>
      <c r="F20" s="1043"/>
      <c r="G20" s="1043"/>
      <c r="H20" s="1043"/>
      <c r="I20" s="1043"/>
      <c r="J20" s="1043"/>
      <c r="K20" s="1043"/>
      <c r="L20" s="1043"/>
      <c r="M20" s="1043"/>
      <c r="N20" s="1043"/>
      <c r="O20" s="1044"/>
      <c r="P20" s="1414" t="s">
        <v>255</v>
      </c>
      <c r="Q20" s="1414" t="s">
        <v>271</v>
      </c>
      <c r="R20" s="931">
        <v>2013</v>
      </c>
      <c r="S20" s="931">
        <v>2014</v>
      </c>
      <c r="T20" s="931">
        <v>2015</v>
      </c>
      <c r="U20" s="931">
        <v>2016</v>
      </c>
      <c r="V20" s="931">
        <v>2017</v>
      </c>
    </row>
    <row r="21" spans="1:22" ht="23.25" customHeight="1">
      <c r="A21" s="1413"/>
      <c r="B21" s="1306"/>
      <c r="C21" s="1307"/>
      <c r="D21" s="1307"/>
      <c r="E21" s="1307"/>
      <c r="F21" s="1307"/>
      <c r="G21" s="1307"/>
      <c r="H21" s="1307"/>
      <c r="I21" s="1307"/>
      <c r="J21" s="1307"/>
      <c r="K21" s="1307"/>
      <c r="L21" s="1307"/>
      <c r="M21" s="1307"/>
      <c r="N21" s="1307"/>
      <c r="O21" s="1046"/>
      <c r="P21" s="1048"/>
      <c r="Q21" s="1048"/>
      <c r="R21" s="932" t="s">
        <v>268</v>
      </c>
      <c r="S21" s="932" t="s">
        <v>267</v>
      </c>
      <c r="T21" s="932" t="s">
        <v>267</v>
      </c>
      <c r="U21" s="932" t="s">
        <v>266</v>
      </c>
      <c r="V21" s="932" t="s">
        <v>266</v>
      </c>
    </row>
    <row r="22" spans="1:22" ht="24" customHeight="1">
      <c r="A22" s="1125" t="s">
        <v>124</v>
      </c>
      <c r="B22" s="1033" t="s">
        <v>14</v>
      </c>
      <c r="C22" s="1034"/>
      <c r="D22" s="1034"/>
      <c r="E22" s="1034"/>
      <c r="F22" s="1034"/>
      <c r="G22" s="1034"/>
      <c r="H22" s="1034"/>
      <c r="I22" s="1034"/>
      <c r="J22" s="1034"/>
      <c r="K22" s="1034"/>
      <c r="L22" s="1034"/>
      <c r="M22" s="1034"/>
      <c r="N22" s="1034"/>
      <c r="O22" s="1035"/>
      <c r="P22" s="82" t="s">
        <v>387</v>
      </c>
      <c r="Q22" s="539" t="s">
        <v>334</v>
      </c>
      <c r="R22" s="537">
        <v>48</v>
      </c>
      <c r="S22" s="537"/>
      <c r="T22" s="537">
        <v>3</v>
      </c>
      <c r="U22" s="537">
        <v>6</v>
      </c>
      <c r="V22" s="537">
        <v>3</v>
      </c>
    </row>
    <row r="23" spans="1:22" ht="23.25" customHeight="1">
      <c r="A23" s="1125"/>
      <c r="B23" s="1033" t="s">
        <v>237</v>
      </c>
      <c r="C23" s="1034"/>
      <c r="D23" s="1034"/>
      <c r="E23" s="1034"/>
      <c r="F23" s="1034"/>
      <c r="G23" s="1034"/>
      <c r="H23" s="1034"/>
      <c r="I23" s="1034"/>
      <c r="J23" s="1034"/>
      <c r="K23" s="1034"/>
      <c r="L23" s="1034"/>
      <c r="M23" s="1034"/>
      <c r="N23" s="1034"/>
      <c r="O23" s="1035"/>
      <c r="P23" s="82" t="s">
        <v>388</v>
      </c>
      <c r="Q23" s="539" t="s">
        <v>334</v>
      </c>
      <c r="R23" s="537"/>
      <c r="S23" s="537"/>
      <c r="T23" s="537">
        <v>1</v>
      </c>
      <c r="U23" s="537">
        <v>1</v>
      </c>
      <c r="V23" s="537">
        <v>1</v>
      </c>
    </row>
    <row r="24" spans="1:22" ht="22.5" customHeight="1">
      <c r="A24" s="1023" t="s">
        <v>466</v>
      </c>
      <c r="B24" s="1033" t="s">
        <v>13</v>
      </c>
      <c r="C24" s="1034"/>
      <c r="D24" s="1034"/>
      <c r="E24" s="1034"/>
      <c r="F24" s="1034"/>
      <c r="G24" s="1034"/>
      <c r="H24" s="1034"/>
      <c r="I24" s="1034"/>
      <c r="J24" s="1034"/>
      <c r="K24" s="1034"/>
      <c r="L24" s="1034"/>
      <c r="M24" s="1034"/>
      <c r="N24" s="1034"/>
      <c r="O24" s="1035"/>
      <c r="P24" s="538" t="s">
        <v>389</v>
      </c>
      <c r="Q24" s="74" t="s">
        <v>334</v>
      </c>
      <c r="R24" s="537">
        <v>4</v>
      </c>
      <c r="S24" s="87">
        <v>11</v>
      </c>
      <c r="T24" s="537">
        <v>50</v>
      </c>
      <c r="U24" s="537">
        <v>60</v>
      </c>
      <c r="V24" s="537">
        <v>65</v>
      </c>
    </row>
    <row r="25" spans="1:22" ht="23.25" customHeight="1">
      <c r="A25" s="1125"/>
      <c r="B25" s="1033" t="s">
        <v>236</v>
      </c>
      <c r="C25" s="1034"/>
      <c r="D25" s="1034"/>
      <c r="E25" s="1034"/>
      <c r="F25" s="1034"/>
      <c r="G25" s="1034"/>
      <c r="H25" s="1034"/>
      <c r="I25" s="1034"/>
      <c r="J25" s="1034"/>
      <c r="K25" s="1034"/>
      <c r="L25" s="1034"/>
      <c r="M25" s="1034"/>
      <c r="N25" s="1034"/>
      <c r="O25" s="1035"/>
      <c r="P25" s="538" t="s">
        <v>371</v>
      </c>
      <c r="Q25" s="74" t="s">
        <v>334</v>
      </c>
      <c r="R25" s="540">
        <v>0</v>
      </c>
      <c r="S25" s="87">
        <v>2</v>
      </c>
      <c r="T25" s="537">
        <v>4</v>
      </c>
      <c r="U25" s="537">
        <v>4</v>
      </c>
      <c r="V25" s="537">
        <v>4</v>
      </c>
    </row>
    <row r="26" spans="1:22" s="52" customFormat="1" ht="21.75" customHeight="1">
      <c r="A26" s="1125"/>
      <c r="B26" s="1033" t="s">
        <v>235</v>
      </c>
      <c r="C26" s="1034"/>
      <c r="D26" s="1034"/>
      <c r="E26" s="1034"/>
      <c r="F26" s="1034"/>
      <c r="G26" s="1034"/>
      <c r="H26" s="1034"/>
      <c r="I26" s="1034"/>
      <c r="J26" s="1034"/>
      <c r="K26" s="1034"/>
      <c r="L26" s="1034"/>
      <c r="M26" s="1034"/>
      <c r="N26" s="1034"/>
      <c r="O26" s="1035"/>
      <c r="P26" s="538" t="s">
        <v>372</v>
      </c>
      <c r="Q26" s="74" t="s">
        <v>334</v>
      </c>
      <c r="R26" s="537">
        <v>20</v>
      </c>
      <c r="S26" s="87">
        <v>1</v>
      </c>
      <c r="T26" s="537">
        <v>20</v>
      </c>
      <c r="U26" s="537">
        <v>20</v>
      </c>
      <c r="V26" s="537">
        <v>20</v>
      </c>
    </row>
    <row r="27" spans="1:22" ht="21.75" customHeight="1">
      <c r="A27" s="1125"/>
      <c r="B27" s="1412" t="s">
        <v>16</v>
      </c>
      <c r="C27" s="1412"/>
      <c r="D27" s="1412"/>
      <c r="E27" s="1412"/>
      <c r="F27" s="1412"/>
      <c r="G27" s="1412"/>
      <c r="H27" s="1412"/>
      <c r="I27" s="1412"/>
      <c r="J27" s="1412"/>
      <c r="K27" s="1412"/>
      <c r="L27" s="1412"/>
      <c r="M27" s="1412"/>
      <c r="N27" s="1412"/>
      <c r="O27" s="1412"/>
      <c r="P27" s="82" t="s">
        <v>373</v>
      </c>
      <c r="Q27" s="539" t="s">
        <v>334</v>
      </c>
      <c r="R27" s="541">
        <v>4</v>
      </c>
      <c r="S27" s="85">
        <v>11</v>
      </c>
      <c r="T27" s="79">
        <v>12</v>
      </c>
      <c r="U27" s="79">
        <v>13</v>
      </c>
      <c r="V27" s="79">
        <v>14</v>
      </c>
    </row>
    <row r="28" spans="1:22" ht="19.5" customHeight="1">
      <c r="A28" s="1024"/>
      <c r="B28" s="1412" t="s">
        <v>17</v>
      </c>
      <c r="C28" s="1412"/>
      <c r="D28" s="1412"/>
      <c r="E28" s="1412"/>
      <c r="F28" s="1412"/>
      <c r="G28" s="1412"/>
      <c r="H28" s="1412"/>
      <c r="I28" s="1412"/>
      <c r="J28" s="1412"/>
      <c r="K28" s="1412"/>
      <c r="L28" s="1412"/>
      <c r="M28" s="1412"/>
      <c r="N28" s="1412"/>
      <c r="O28" s="1412"/>
      <c r="P28" s="82" t="s">
        <v>374</v>
      </c>
      <c r="Q28" s="539" t="s">
        <v>334</v>
      </c>
      <c r="R28" s="79">
        <v>0</v>
      </c>
      <c r="S28" s="85">
        <v>2</v>
      </c>
      <c r="T28" s="79">
        <v>2</v>
      </c>
      <c r="U28" s="79">
        <v>2</v>
      </c>
      <c r="V28" s="79">
        <v>2</v>
      </c>
    </row>
    <row r="29" spans="1:22" ht="23.25" customHeight="1">
      <c r="A29" s="1023" t="s">
        <v>270</v>
      </c>
      <c r="B29" s="1412" t="s">
        <v>247</v>
      </c>
      <c r="C29" s="1412"/>
      <c r="D29" s="1412"/>
      <c r="E29" s="1412"/>
      <c r="F29" s="1412"/>
      <c r="G29" s="1412"/>
      <c r="H29" s="1412"/>
      <c r="I29" s="1412"/>
      <c r="J29" s="1412"/>
      <c r="K29" s="1412"/>
      <c r="L29" s="1412"/>
      <c r="M29" s="1412"/>
      <c r="N29" s="1412"/>
      <c r="O29" s="1412"/>
      <c r="P29" s="68" t="s">
        <v>332</v>
      </c>
      <c r="Q29" s="68" t="s">
        <v>334</v>
      </c>
      <c r="R29" s="79">
        <v>3</v>
      </c>
      <c r="S29" s="79">
        <v>4</v>
      </c>
      <c r="T29" s="79">
        <v>4</v>
      </c>
      <c r="U29" s="79">
        <v>3</v>
      </c>
      <c r="V29" s="79">
        <v>3</v>
      </c>
    </row>
    <row r="30" spans="1:22" ht="23.25" customHeight="1">
      <c r="A30" s="1024"/>
      <c r="B30" s="1033" t="s">
        <v>15</v>
      </c>
      <c r="C30" s="1034"/>
      <c r="D30" s="1034"/>
      <c r="E30" s="1034"/>
      <c r="F30" s="1034"/>
      <c r="G30" s="1034"/>
      <c r="H30" s="1034"/>
      <c r="I30" s="1034"/>
      <c r="J30" s="1034"/>
      <c r="K30" s="1034"/>
      <c r="L30" s="1034"/>
      <c r="M30" s="1034"/>
      <c r="N30" s="1034"/>
      <c r="O30" s="1035"/>
      <c r="P30" s="542" t="s">
        <v>333</v>
      </c>
      <c r="Q30" s="542" t="s">
        <v>334</v>
      </c>
      <c r="R30" s="319">
        <v>0</v>
      </c>
      <c r="S30" s="319">
        <v>2</v>
      </c>
      <c r="T30" s="319">
        <v>5</v>
      </c>
      <c r="U30" s="319">
        <v>5</v>
      </c>
      <c r="V30" s="319">
        <v>5</v>
      </c>
    </row>
    <row r="31" spans="1:22" ht="21" customHeight="1">
      <c r="A31" s="1056" t="s">
        <v>273</v>
      </c>
      <c r="B31" s="1056"/>
      <c r="C31" s="1"/>
      <c r="D31" s="1"/>
      <c r="E31" s="1"/>
      <c r="F31" s="1"/>
      <c r="G31" s="45"/>
      <c r="H31" s="45"/>
      <c r="I31" s="45"/>
      <c r="J31" s="45"/>
      <c r="K31" s="45"/>
      <c r="L31" s="45"/>
      <c r="M31" s="45"/>
      <c r="N31" s="45"/>
      <c r="O31" s="45"/>
      <c r="P31" s="1"/>
      <c r="Q31" s="46"/>
      <c r="R31" s="46"/>
      <c r="S31" s="46"/>
      <c r="T31" s="46"/>
      <c r="U31" s="1"/>
      <c r="V31" s="170" t="s">
        <v>256</v>
      </c>
    </row>
    <row r="32" spans="1:22" ht="37.5" customHeight="1">
      <c r="A32" s="1154" t="s">
        <v>254</v>
      </c>
      <c r="B32" s="1154"/>
      <c r="C32" s="983" t="s">
        <v>255</v>
      </c>
      <c r="D32" s="983"/>
      <c r="E32" s="1098"/>
      <c r="F32" s="983" t="s">
        <v>20</v>
      </c>
      <c r="G32" s="983"/>
      <c r="H32" s="983"/>
      <c r="I32" s="983"/>
      <c r="J32" s="983"/>
      <c r="K32" s="983" t="s">
        <v>552</v>
      </c>
      <c r="L32" s="983"/>
      <c r="M32" s="983"/>
      <c r="N32" s="983"/>
      <c r="O32" s="983"/>
      <c r="P32" s="983" t="s">
        <v>553</v>
      </c>
      <c r="Q32" s="983"/>
      <c r="R32" s="983"/>
      <c r="S32" s="983"/>
      <c r="T32" s="983"/>
      <c r="U32" s="737" t="s">
        <v>265</v>
      </c>
      <c r="V32" s="737" t="s">
        <v>300</v>
      </c>
    </row>
    <row r="33" spans="1:22" s="10" customFormat="1" ht="61.5" customHeight="1">
      <c r="A33" s="1155"/>
      <c r="B33" s="1155"/>
      <c r="C33" s="557" t="s">
        <v>257</v>
      </c>
      <c r="D33" s="557" t="s">
        <v>277</v>
      </c>
      <c r="E33" s="557" t="s">
        <v>278</v>
      </c>
      <c r="F33" s="557" t="s">
        <v>253</v>
      </c>
      <c r="G33" s="557" t="s">
        <v>260</v>
      </c>
      <c r="H33" s="557" t="s">
        <v>261</v>
      </c>
      <c r="I33" s="557" t="s">
        <v>262</v>
      </c>
      <c r="J33" s="557" t="s">
        <v>263</v>
      </c>
      <c r="K33" s="557" t="s">
        <v>253</v>
      </c>
      <c r="L33" s="557" t="s">
        <v>260</v>
      </c>
      <c r="M33" s="557" t="s">
        <v>261</v>
      </c>
      <c r="N33" s="557" t="s">
        <v>262</v>
      </c>
      <c r="O33" s="557" t="s">
        <v>263</v>
      </c>
      <c r="P33" s="557" t="s">
        <v>253</v>
      </c>
      <c r="Q33" s="557" t="s">
        <v>260</v>
      </c>
      <c r="R33" s="557" t="s">
        <v>261</v>
      </c>
      <c r="S33" s="557" t="s">
        <v>262</v>
      </c>
      <c r="T33" s="557" t="s">
        <v>263</v>
      </c>
      <c r="U33" s="557" t="s">
        <v>253</v>
      </c>
      <c r="V33" s="557" t="s">
        <v>253</v>
      </c>
    </row>
    <row r="34" spans="1:22" s="27" customFormat="1" ht="16.5" customHeight="1">
      <c r="A34" s="1374">
        <v>1</v>
      </c>
      <c r="B34" s="1374"/>
      <c r="C34" s="785">
        <v>2</v>
      </c>
      <c r="D34" s="785">
        <v>3</v>
      </c>
      <c r="E34" s="785">
        <v>4</v>
      </c>
      <c r="F34" s="785">
        <v>5</v>
      </c>
      <c r="G34" s="785">
        <v>6</v>
      </c>
      <c r="H34" s="785">
        <v>7</v>
      </c>
      <c r="I34" s="785">
        <v>8</v>
      </c>
      <c r="J34" s="785">
        <v>9</v>
      </c>
      <c r="K34" s="785">
        <v>10</v>
      </c>
      <c r="L34" s="785">
        <v>11</v>
      </c>
      <c r="M34" s="785">
        <v>12</v>
      </c>
      <c r="N34" s="785">
        <v>13</v>
      </c>
      <c r="O34" s="785">
        <v>14</v>
      </c>
      <c r="P34" s="785">
        <v>15</v>
      </c>
      <c r="Q34" s="785">
        <v>16</v>
      </c>
      <c r="R34" s="785">
        <v>17</v>
      </c>
      <c r="S34" s="785">
        <v>18</v>
      </c>
      <c r="T34" s="785">
        <v>19</v>
      </c>
      <c r="U34" s="785">
        <v>20</v>
      </c>
      <c r="V34" s="785">
        <v>21</v>
      </c>
    </row>
    <row r="35" spans="1:22" s="27" customFormat="1" ht="20.25" customHeight="1">
      <c r="A35" s="1118" t="s">
        <v>279</v>
      </c>
      <c r="B35" s="1119"/>
      <c r="C35" s="20"/>
      <c r="D35" s="21"/>
      <c r="E35" s="21"/>
      <c r="F35" s="20">
        <v>5326.3</v>
      </c>
      <c r="G35" s="20">
        <v>5326.3</v>
      </c>
      <c r="H35" s="20"/>
      <c r="I35" s="20"/>
      <c r="J35" s="20"/>
      <c r="K35" s="183">
        <v>7397.5</v>
      </c>
      <c r="L35" s="183">
        <v>7397.5</v>
      </c>
      <c r="M35" s="203"/>
      <c r="N35" s="203"/>
      <c r="O35" s="203"/>
      <c r="P35" s="183">
        <v>24997.5</v>
      </c>
      <c r="Q35" s="183">
        <v>24997.5</v>
      </c>
      <c r="R35" s="203"/>
      <c r="S35" s="203"/>
      <c r="T35" s="203"/>
      <c r="U35" s="183">
        <v>7397.5</v>
      </c>
      <c r="V35" s="184">
        <v>7397.5</v>
      </c>
    </row>
    <row r="36" spans="1:22" s="27" customFormat="1" ht="25.5" customHeight="1">
      <c r="A36" s="1118" t="s">
        <v>272</v>
      </c>
      <c r="B36" s="1119"/>
      <c r="C36" s="20"/>
      <c r="D36" s="21"/>
      <c r="E36" s="21"/>
      <c r="F36" s="20">
        <v>5326.3</v>
      </c>
      <c r="G36" s="20">
        <v>5326.3</v>
      </c>
      <c r="H36" s="20"/>
      <c r="I36" s="20"/>
      <c r="J36" s="20"/>
      <c r="K36" s="183">
        <v>7397.5</v>
      </c>
      <c r="L36" s="183">
        <v>7397.5</v>
      </c>
      <c r="M36" s="203"/>
      <c r="N36" s="203"/>
      <c r="O36" s="203"/>
      <c r="P36" s="183">
        <v>24997.5</v>
      </c>
      <c r="Q36" s="183">
        <v>24997.5</v>
      </c>
      <c r="R36" s="203"/>
      <c r="S36" s="203"/>
      <c r="T36" s="203"/>
      <c r="U36" s="183">
        <v>7397.5</v>
      </c>
      <c r="V36" s="184">
        <v>7397.5</v>
      </c>
    </row>
    <row r="37" spans="1:22" s="27" customFormat="1" ht="69.75" customHeight="1">
      <c r="A37" s="1415" t="s">
        <v>298</v>
      </c>
      <c r="B37" s="1416"/>
      <c r="C37" s="18"/>
      <c r="D37" s="18">
        <v>600</v>
      </c>
      <c r="E37" s="18"/>
      <c r="F37" s="18">
        <v>5326.3</v>
      </c>
      <c r="G37" s="18">
        <v>5326.3</v>
      </c>
      <c r="H37" s="18" t="s">
        <v>297</v>
      </c>
      <c r="I37" s="18" t="s">
        <v>297</v>
      </c>
      <c r="J37" s="18" t="s">
        <v>297</v>
      </c>
      <c r="K37" s="25">
        <v>7397.5</v>
      </c>
      <c r="L37" s="25">
        <v>7397.5</v>
      </c>
      <c r="M37" s="203" t="s">
        <v>297</v>
      </c>
      <c r="N37" s="203" t="s">
        <v>297</v>
      </c>
      <c r="O37" s="203" t="s">
        <v>297</v>
      </c>
      <c r="P37" s="25">
        <v>24997.5</v>
      </c>
      <c r="Q37" s="25">
        <v>24997.5</v>
      </c>
      <c r="R37" s="203" t="s">
        <v>297</v>
      </c>
      <c r="S37" s="203" t="s">
        <v>297</v>
      </c>
      <c r="T37" s="203" t="s">
        <v>297</v>
      </c>
      <c r="U37" s="25">
        <v>7397.5</v>
      </c>
      <c r="V37" s="397">
        <v>7397.5</v>
      </c>
    </row>
    <row r="38" spans="1:22" s="27" customFormat="1" ht="35.25" customHeight="1">
      <c r="A38" s="1422" t="s">
        <v>293</v>
      </c>
      <c r="B38" s="1423"/>
      <c r="C38" s="15"/>
      <c r="D38" s="14"/>
      <c r="E38" s="14"/>
      <c r="F38" s="19"/>
      <c r="G38" s="14"/>
      <c r="H38" s="18"/>
      <c r="I38" s="14"/>
      <c r="J38" s="14"/>
      <c r="K38" s="14"/>
      <c r="L38" s="24"/>
      <c r="M38" s="18"/>
      <c r="N38" s="14"/>
      <c r="O38" s="14"/>
      <c r="P38" s="19"/>
      <c r="Q38" s="14"/>
      <c r="R38" s="18"/>
      <c r="S38" s="14"/>
      <c r="T38" s="14"/>
      <c r="U38" s="19"/>
      <c r="V38" s="34"/>
    </row>
    <row r="39" spans="1:22" ht="45.75" customHeight="1">
      <c r="A39" s="1417" t="s">
        <v>290</v>
      </c>
      <c r="B39" s="1418"/>
      <c r="C39" s="24"/>
      <c r="D39" s="24"/>
      <c r="E39" s="28"/>
      <c r="F39" s="26"/>
      <c r="G39" s="13"/>
      <c r="H39" s="13"/>
      <c r="I39" s="13"/>
      <c r="J39" s="13"/>
      <c r="K39" s="13"/>
      <c r="L39" s="24"/>
      <c r="M39" s="13"/>
      <c r="N39" s="13"/>
      <c r="O39" s="13"/>
      <c r="P39" s="26"/>
      <c r="Q39" s="13"/>
      <c r="R39" s="13"/>
      <c r="S39" s="13"/>
      <c r="T39" s="13"/>
      <c r="U39" s="26"/>
      <c r="V39" s="35"/>
    </row>
    <row r="40" spans="1:22" ht="17.25" customHeight="1">
      <c r="A40" s="1417"/>
      <c r="B40" s="1418"/>
      <c r="C40" s="24"/>
      <c r="D40" s="24"/>
      <c r="E40" s="28"/>
      <c r="F40" s="26"/>
      <c r="G40" s="13"/>
      <c r="H40" s="13"/>
      <c r="I40" s="13"/>
      <c r="J40" s="13"/>
      <c r="K40" s="13"/>
      <c r="L40" s="24"/>
      <c r="M40" s="13"/>
      <c r="N40" s="13"/>
      <c r="O40" s="13"/>
      <c r="P40" s="26"/>
      <c r="Q40" s="13"/>
      <c r="R40" s="13"/>
      <c r="S40" s="13"/>
      <c r="T40" s="13"/>
      <c r="U40" s="26"/>
      <c r="V40" s="35"/>
    </row>
    <row r="41" spans="1:22" ht="19.5" customHeight="1">
      <c r="A41" s="1417"/>
      <c r="B41" s="1418"/>
      <c r="C41" s="24"/>
      <c r="D41" s="24"/>
      <c r="E41" s="28"/>
      <c r="F41" s="26"/>
      <c r="G41" s="13"/>
      <c r="H41" s="13"/>
      <c r="I41" s="13"/>
      <c r="J41" s="13"/>
      <c r="K41" s="13"/>
      <c r="L41" s="24"/>
      <c r="M41" s="13"/>
      <c r="N41" s="13"/>
      <c r="O41" s="13"/>
      <c r="P41" s="26"/>
      <c r="Q41" s="13"/>
      <c r="R41" s="13"/>
      <c r="S41" s="13"/>
      <c r="T41" s="13"/>
      <c r="U41" s="26"/>
      <c r="V41" s="35"/>
    </row>
    <row r="42" spans="1:22" s="52" customFormat="1" ht="36" customHeight="1">
      <c r="A42" s="1415" t="s">
        <v>275</v>
      </c>
      <c r="B42" s="1419"/>
      <c r="C42" s="18" t="s">
        <v>297</v>
      </c>
      <c r="D42" s="18" t="s">
        <v>297</v>
      </c>
      <c r="E42" s="18">
        <v>75</v>
      </c>
      <c r="F42" s="26"/>
      <c r="G42" s="18" t="s">
        <v>297</v>
      </c>
      <c r="H42" s="13"/>
      <c r="I42" s="13"/>
      <c r="J42" s="13"/>
      <c r="K42" s="13"/>
      <c r="L42" s="18" t="s">
        <v>297</v>
      </c>
      <c r="M42" s="25"/>
      <c r="N42" s="24"/>
      <c r="O42" s="24"/>
      <c r="P42" s="26"/>
      <c r="Q42" s="18" t="s">
        <v>297</v>
      </c>
      <c r="R42" s="13"/>
      <c r="S42" s="13"/>
      <c r="T42" s="13"/>
      <c r="U42" s="26"/>
      <c r="V42" s="35"/>
    </row>
    <row r="43" spans="1:22" ht="25.5" customHeight="1">
      <c r="A43" s="1420" t="s">
        <v>276</v>
      </c>
      <c r="B43" s="1421"/>
      <c r="C43" s="50" t="s">
        <v>297</v>
      </c>
      <c r="D43" s="50" t="s">
        <v>297</v>
      </c>
      <c r="E43" s="50">
        <v>76</v>
      </c>
      <c r="F43" s="37"/>
      <c r="G43" s="50" t="s">
        <v>297</v>
      </c>
      <c r="H43" s="38"/>
      <c r="I43" s="38"/>
      <c r="J43" s="38"/>
      <c r="K43" s="38"/>
      <c r="L43" s="50" t="s">
        <v>297</v>
      </c>
      <c r="M43" s="39"/>
      <c r="N43" s="36"/>
      <c r="O43" s="36"/>
      <c r="P43" s="37"/>
      <c r="Q43" s="50" t="s">
        <v>297</v>
      </c>
      <c r="R43" s="38"/>
      <c r="S43" s="38"/>
      <c r="T43" s="38"/>
      <c r="U43" s="37"/>
      <c r="V43" s="40"/>
    </row>
    <row r="44" spans="1:22" ht="27" customHeight="1">
      <c r="A44" s="1108" t="s">
        <v>274</v>
      </c>
      <c r="B44" s="1109"/>
      <c r="C44" s="1"/>
      <c r="D44" s="1"/>
      <c r="E44" s="1"/>
      <c r="F44" s="1"/>
      <c r="G44" s="1"/>
      <c r="H44" s="1"/>
      <c r="I44" s="1"/>
      <c r="J44" s="1"/>
      <c r="K44" s="1"/>
      <c r="L44" s="1"/>
      <c r="M44" s="1"/>
      <c r="N44" s="1"/>
      <c r="O44" s="1"/>
      <c r="P44" s="1"/>
      <c r="Q44" s="1"/>
      <c r="R44" s="1"/>
      <c r="S44" s="1"/>
      <c r="T44" s="1"/>
      <c r="U44" s="1"/>
      <c r="V44" s="170" t="s">
        <v>256</v>
      </c>
    </row>
    <row r="45" spans="1:22" ht="32.25" customHeight="1">
      <c r="A45" s="1154" t="s">
        <v>254</v>
      </c>
      <c r="B45" s="1156"/>
      <c r="C45" s="983" t="s">
        <v>255</v>
      </c>
      <c r="D45" s="1099"/>
      <c r="E45" s="1099"/>
      <c r="F45" s="983" t="s">
        <v>20</v>
      </c>
      <c r="G45" s="983"/>
      <c r="H45" s="983"/>
      <c r="I45" s="983"/>
      <c r="J45" s="983"/>
      <c r="K45" s="983" t="s">
        <v>552</v>
      </c>
      <c r="L45" s="983"/>
      <c r="M45" s="983"/>
      <c r="N45" s="983"/>
      <c r="O45" s="983"/>
      <c r="P45" s="983" t="s">
        <v>553</v>
      </c>
      <c r="Q45" s="983"/>
      <c r="R45" s="983"/>
      <c r="S45" s="983"/>
      <c r="T45" s="983"/>
      <c r="U45" s="737" t="s">
        <v>265</v>
      </c>
      <c r="V45" s="737" t="s">
        <v>300</v>
      </c>
    </row>
    <row r="46" spans="1:22" s="49" customFormat="1" ht="62.25" customHeight="1">
      <c r="A46" s="1156"/>
      <c r="B46" s="1156"/>
      <c r="C46" s="557" t="s">
        <v>257</v>
      </c>
      <c r="D46" s="557" t="s">
        <v>258</v>
      </c>
      <c r="E46" s="557" t="s">
        <v>259</v>
      </c>
      <c r="F46" s="557" t="s">
        <v>253</v>
      </c>
      <c r="G46" s="557" t="s">
        <v>260</v>
      </c>
      <c r="H46" s="557" t="s">
        <v>261</v>
      </c>
      <c r="I46" s="557" t="s">
        <v>262</v>
      </c>
      <c r="J46" s="557" t="s">
        <v>263</v>
      </c>
      <c r="K46" s="557" t="s">
        <v>253</v>
      </c>
      <c r="L46" s="557" t="s">
        <v>260</v>
      </c>
      <c r="M46" s="557" t="s">
        <v>261</v>
      </c>
      <c r="N46" s="557" t="s">
        <v>262</v>
      </c>
      <c r="O46" s="557" t="s">
        <v>263</v>
      </c>
      <c r="P46" s="557" t="s">
        <v>253</v>
      </c>
      <c r="Q46" s="557" t="s">
        <v>260</v>
      </c>
      <c r="R46" s="557" t="s">
        <v>261</v>
      </c>
      <c r="S46" s="557" t="s">
        <v>262</v>
      </c>
      <c r="T46" s="557" t="s">
        <v>263</v>
      </c>
      <c r="U46" s="557" t="s">
        <v>253</v>
      </c>
      <c r="V46" s="557" t="s">
        <v>253</v>
      </c>
    </row>
    <row r="47" spans="1:22" ht="13.5" customHeight="1">
      <c r="A47" s="1313">
        <v>1</v>
      </c>
      <c r="B47" s="1314"/>
      <c r="C47" s="53">
        <v>2</v>
      </c>
      <c r="D47" s="53">
        <v>3</v>
      </c>
      <c r="E47" s="53">
        <v>4</v>
      </c>
      <c r="F47" s="53">
        <v>5</v>
      </c>
      <c r="G47" s="53">
        <v>6</v>
      </c>
      <c r="H47" s="53">
        <v>7</v>
      </c>
      <c r="I47" s="53">
        <v>8</v>
      </c>
      <c r="J47" s="53">
        <v>9</v>
      </c>
      <c r="K47" s="53">
        <v>10</v>
      </c>
      <c r="L47" s="53">
        <v>11</v>
      </c>
      <c r="M47" s="53">
        <v>12</v>
      </c>
      <c r="N47" s="53">
        <v>13</v>
      </c>
      <c r="O47" s="53">
        <v>14</v>
      </c>
      <c r="P47" s="53">
        <v>15</v>
      </c>
      <c r="Q47" s="53">
        <v>16</v>
      </c>
      <c r="R47" s="53">
        <v>17</v>
      </c>
      <c r="S47" s="53">
        <v>18</v>
      </c>
      <c r="T47" s="53">
        <v>19</v>
      </c>
      <c r="U47" s="53">
        <v>20</v>
      </c>
      <c r="V47" s="53">
        <v>21</v>
      </c>
    </row>
    <row r="48" spans="1:22" s="8" customFormat="1" ht="18.75" customHeight="1">
      <c r="A48" s="1011" t="s">
        <v>21</v>
      </c>
      <c r="B48" s="1012"/>
      <c r="C48" s="413" t="s">
        <v>294</v>
      </c>
      <c r="D48" s="413" t="s">
        <v>294</v>
      </c>
      <c r="E48" s="413" t="s">
        <v>297</v>
      </c>
      <c r="F48" s="11">
        <v>5326.3</v>
      </c>
      <c r="G48" s="291">
        <v>5326.3</v>
      </c>
      <c r="H48" s="297"/>
      <c r="I48" s="297"/>
      <c r="J48" s="297"/>
      <c r="K48" s="291">
        <v>7397.5</v>
      </c>
      <c r="L48" s="291">
        <v>7397.5</v>
      </c>
      <c r="M48" s="291"/>
      <c r="N48" s="291"/>
      <c r="O48" s="291"/>
      <c r="P48" s="291">
        <v>24997.5</v>
      </c>
      <c r="Q48" s="291">
        <v>24997.5</v>
      </c>
      <c r="R48" s="291"/>
      <c r="S48" s="291"/>
      <c r="T48" s="291"/>
      <c r="U48" s="291">
        <v>7397.5</v>
      </c>
      <c r="V48" s="298">
        <v>7397.5</v>
      </c>
    </row>
    <row r="49" spans="1:22" s="31" customFormat="1" ht="38.25" customHeight="1">
      <c r="A49" s="1112" t="s">
        <v>83</v>
      </c>
      <c r="B49" s="1152"/>
      <c r="C49" s="413" t="s">
        <v>294</v>
      </c>
      <c r="D49" s="415">
        <v>132</v>
      </c>
      <c r="E49" s="413" t="s">
        <v>297</v>
      </c>
      <c r="F49" s="299">
        <v>5326.3</v>
      </c>
      <c r="G49" s="294">
        <v>5326.3</v>
      </c>
      <c r="H49" s="297"/>
      <c r="I49" s="297"/>
      <c r="J49" s="297"/>
      <c r="K49" s="294">
        <v>7397.5</v>
      </c>
      <c r="L49" s="294">
        <v>7397.5</v>
      </c>
      <c r="M49" s="297"/>
      <c r="N49" s="297"/>
      <c r="O49" s="297"/>
      <c r="P49" s="294">
        <v>7397.5</v>
      </c>
      <c r="Q49" s="294">
        <v>7397.5</v>
      </c>
      <c r="R49" s="291"/>
      <c r="S49" s="291"/>
      <c r="T49" s="291"/>
      <c r="U49" s="294">
        <v>7397.5</v>
      </c>
      <c r="V49" s="295">
        <v>7397.5</v>
      </c>
    </row>
    <row r="50" spans="1:22" s="31" customFormat="1" ht="33.75" customHeight="1">
      <c r="A50" s="1120" t="s">
        <v>84</v>
      </c>
      <c r="B50" s="1121"/>
      <c r="C50" s="413"/>
      <c r="D50" s="413">
        <v>132</v>
      </c>
      <c r="E50" s="413">
        <v>9</v>
      </c>
      <c r="F50" s="301">
        <v>5326.3</v>
      </c>
      <c r="G50" s="236">
        <v>5326.3</v>
      </c>
      <c r="H50" s="297"/>
      <c r="I50" s="297"/>
      <c r="J50" s="297"/>
      <c r="K50" s="236">
        <v>7397.5</v>
      </c>
      <c r="L50" s="236">
        <v>7397.5</v>
      </c>
      <c r="M50" s="297"/>
      <c r="N50" s="297"/>
      <c r="O50" s="297"/>
      <c r="P50" s="236">
        <v>7397.5</v>
      </c>
      <c r="Q50" s="236">
        <v>7397.5</v>
      </c>
      <c r="R50" s="291"/>
      <c r="S50" s="291"/>
      <c r="T50" s="291"/>
      <c r="U50" s="236">
        <v>7397.5</v>
      </c>
      <c r="V50" s="296">
        <v>7397.5</v>
      </c>
    </row>
    <row r="51" spans="1:22" s="31" customFormat="1" ht="33.75" customHeight="1">
      <c r="A51" s="1112" t="s">
        <v>220</v>
      </c>
      <c r="B51" s="1152"/>
      <c r="C51" s="413"/>
      <c r="D51" s="415">
        <v>271</v>
      </c>
      <c r="E51" s="413" t="s">
        <v>297</v>
      </c>
      <c r="F51" s="301"/>
      <c r="G51" s="236"/>
      <c r="H51" s="297"/>
      <c r="I51" s="297"/>
      <c r="J51" s="297"/>
      <c r="K51" s="236"/>
      <c r="L51" s="236"/>
      <c r="M51" s="297"/>
      <c r="N51" s="297"/>
      <c r="O51" s="297"/>
      <c r="P51" s="294">
        <v>17600</v>
      </c>
      <c r="Q51" s="294">
        <v>17600</v>
      </c>
      <c r="R51" s="291"/>
      <c r="S51" s="291"/>
      <c r="T51" s="291"/>
      <c r="U51" s="236"/>
      <c r="V51" s="296"/>
    </row>
    <row r="52" spans="1:22" s="31" customFormat="1" ht="30.75" customHeight="1">
      <c r="A52" s="1343" t="s">
        <v>603</v>
      </c>
      <c r="B52" s="1344"/>
      <c r="C52" s="413"/>
      <c r="D52" s="413">
        <v>271</v>
      </c>
      <c r="E52" s="413">
        <v>15</v>
      </c>
      <c r="F52" s="17"/>
      <c r="G52" s="297"/>
      <c r="H52" s="297"/>
      <c r="I52" s="297"/>
      <c r="J52" s="297"/>
      <c r="K52" s="297"/>
      <c r="L52" s="297"/>
      <c r="M52" s="297"/>
      <c r="N52" s="297"/>
      <c r="O52" s="297"/>
      <c r="P52" s="297">
        <v>17600</v>
      </c>
      <c r="Q52" s="297">
        <v>17600</v>
      </c>
      <c r="R52" s="291"/>
      <c r="S52" s="291"/>
      <c r="T52" s="291"/>
      <c r="U52" s="297"/>
      <c r="V52" s="530"/>
    </row>
    <row r="53" spans="1:22" s="31" customFormat="1" ht="64.5" customHeight="1">
      <c r="A53" s="1112" t="s">
        <v>233</v>
      </c>
      <c r="B53" s="1152"/>
      <c r="C53" s="415">
        <v>495</v>
      </c>
      <c r="D53" s="413" t="s">
        <v>297</v>
      </c>
      <c r="E53" s="413" t="s">
        <v>297</v>
      </c>
      <c r="F53" s="11">
        <v>5326.3</v>
      </c>
      <c r="G53" s="291">
        <v>5326.3</v>
      </c>
      <c r="H53" s="297"/>
      <c r="I53" s="297"/>
      <c r="J53" s="297"/>
      <c r="K53" s="291">
        <v>7397.5</v>
      </c>
      <c r="L53" s="291">
        <v>7397.5</v>
      </c>
      <c r="M53" s="291"/>
      <c r="N53" s="291"/>
      <c r="O53" s="291"/>
      <c r="P53" s="291">
        <v>24997.5</v>
      </c>
      <c r="Q53" s="291">
        <v>24997.5</v>
      </c>
      <c r="R53" s="291"/>
      <c r="S53" s="291"/>
      <c r="T53" s="291"/>
      <c r="U53" s="291">
        <v>7397.5</v>
      </c>
      <c r="V53" s="298">
        <v>7397.5</v>
      </c>
    </row>
    <row r="54" spans="1:22" s="31" customFormat="1" ht="35.25" customHeight="1">
      <c r="A54" s="1112" t="s">
        <v>83</v>
      </c>
      <c r="B54" s="1152"/>
      <c r="C54" s="413"/>
      <c r="D54" s="415">
        <v>132</v>
      </c>
      <c r="E54" s="413" t="s">
        <v>297</v>
      </c>
      <c r="F54" s="299">
        <v>5326.3</v>
      </c>
      <c r="G54" s="294">
        <v>5326.3</v>
      </c>
      <c r="H54" s="297"/>
      <c r="I54" s="297"/>
      <c r="J54" s="297"/>
      <c r="K54" s="294">
        <v>7397.5</v>
      </c>
      <c r="L54" s="294">
        <v>7397.5</v>
      </c>
      <c r="M54" s="297"/>
      <c r="N54" s="297"/>
      <c r="O54" s="297"/>
      <c r="P54" s="294">
        <v>7397.5</v>
      </c>
      <c r="Q54" s="294">
        <v>7397.5</v>
      </c>
      <c r="R54" s="291"/>
      <c r="S54" s="291"/>
      <c r="T54" s="291"/>
      <c r="U54" s="294">
        <v>7397.5</v>
      </c>
      <c r="V54" s="295">
        <v>7397.5</v>
      </c>
    </row>
    <row r="55" spans="1:22" s="31" customFormat="1" ht="38.25" customHeight="1">
      <c r="A55" s="1120" t="s">
        <v>84</v>
      </c>
      <c r="B55" s="1121"/>
      <c r="C55" s="413"/>
      <c r="D55" s="413">
        <v>132</v>
      </c>
      <c r="E55" s="413">
        <v>9</v>
      </c>
      <c r="F55" s="301">
        <v>5326.3</v>
      </c>
      <c r="G55" s="236">
        <v>5326.3</v>
      </c>
      <c r="H55" s="297"/>
      <c r="I55" s="297"/>
      <c r="J55" s="297"/>
      <c r="K55" s="236">
        <v>7397.5</v>
      </c>
      <c r="L55" s="236">
        <v>7397.5</v>
      </c>
      <c r="M55" s="297"/>
      <c r="N55" s="297"/>
      <c r="O55" s="297"/>
      <c r="P55" s="236">
        <v>7397.5</v>
      </c>
      <c r="Q55" s="236">
        <v>7397.5</v>
      </c>
      <c r="R55" s="291"/>
      <c r="S55" s="291"/>
      <c r="T55" s="291"/>
      <c r="U55" s="236">
        <v>7397.5</v>
      </c>
      <c r="V55" s="296">
        <v>7397.5</v>
      </c>
    </row>
    <row r="56" spans="1:22" s="31" customFormat="1" ht="38.25" customHeight="1">
      <c r="A56" s="1112" t="s">
        <v>220</v>
      </c>
      <c r="B56" s="1152"/>
      <c r="C56" s="442"/>
      <c r="D56" s="799">
        <v>271</v>
      </c>
      <c r="E56" s="442" t="s">
        <v>297</v>
      </c>
      <c r="F56" s="796"/>
      <c r="G56" s="444"/>
      <c r="H56" s="445"/>
      <c r="I56" s="445"/>
      <c r="J56" s="445"/>
      <c r="K56" s="444"/>
      <c r="L56" s="444"/>
      <c r="M56" s="445"/>
      <c r="N56" s="445"/>
      <c r="O56" s="445"/>
      <c r="P56" s="800">
        <v>17600</v>
      </c>
      <c r="Q56" s="800">
        <v>17600</v>
      </c>
      <c r="R56" s="797"/>
      <c r="S56" s="797"/>
      <c r="T56" s="797"/>
      <c r="U56" s="444"/>
      <c r="V56" s="798"/>
    </row>
    <row r="57" spans="1:22" s="31" customFormat="1" ht="31.9" customHeight="1">
      <c r="A57" s="1343" t="s">
        <v>603</v>
      </c>
      <c r="B57" s="1344"/>
      <c r="C57" s="57"/>
      <c r="D57" s="58">
        <v>271</v>
      </c>
      <c r="E57" s="58">
        <v>15</v>
      </c>
      <c r="F57" s="41"/>
      <c r="G57" s="41"/>
      <c r="H57" s="41"/>
      <c r="I57" s="41"/>
      <c r="J57" s="41"/>
      <c r="K57" s="42"/>
      <c r="L57" s="42"/>
      <c r="M57" s="42"/>
      <c r="N57" s="42"/>
      <c r="O57" s="42"/>
      <c r="P57" s="457">
        <v>17600</v>
      </c>
      <c r="Q57" s="457">
        <v>17600</v>
      </c>
      <c r="R57" s="43"/>
      <c r="S57" s="43"/>
      <c r="T57" s="43"/>
      <c r="U57" s="43"/>
      <c r="V57" s="44"/>
    </row>
    <row r="58" spans="1:22" s="31" customFormat="1" ht="11.25" customHeight="1">
      <c r="A58" s="30"/>
      <c r="B58" s="30"/>
      <c r="C58" s="30"/>
      <c r="D58" s="30"/>
      <c r="E58" s="30"/>
      <c r="F58" s="54"/>
      <c r="G58" s="54"/>
      <c r="H58" s="54"/>
      <c r="I58" s="54"/>
      <c r="J58" s="54"/>
      <c r="K58" s="55"/>
      <c r="L58" s="55"/>
      <c r="M58" s="55"/>
      <c r="N58" s="55"/>
      <c r="O58" s="55"/>
      <c r="P58" s="56"/>
      <c r="Q58" s="56"/>
      <c r="R58" s="56"/>
      <c r="S58" s="56"/>
      <c r="T58" s="56"/>
      <c r="U58" s="56"/>
      <c r="V58" s="56"/>
    </row>
    <row r="59" spans="1:22" s="31" customFormat="1" ht="15.75" customHeight="1">
      <c r="A59" s="1149" t="s">
        <v>280</v>
      </c>
      <c r="B59" s="1149"/>
      <c r="C59" s="1149"/>
      <c r="D59" s="1149"/>
      <c r="E59" s="1149"/>
      <c r="F59" s="1149"/>
      <c r="G59" s="1075"/>
      <c r="H59" s="1075"/>
      <c r="I59" s="1075"/>
      <c r="J59" s="1075"/>
      <c r="K59" s="280"/>
      <c r="L59" s="1075"/>
      <c r="M59" s="1075"/>
      <c r="N59" s="1075"/>
      <c r="O59" s="1075"/>
      <c r="P59" s="1075"/>
      <c r="Q59" s="1075"/>
      <c r="R59" s="280"/>
      <c r="S59" s="280"/>
      <c r="T59" s="280"/>
      <c r="U59" s="280"/>
      <c r="V59" s="280"/>
    </row>
    <row r="60" spans="1:22" ht="15.75" customHeight="1">
      <c r="A60" s="782"/>
      <c r="B60" s="777"/>
      <c r="C60" s="777"/>
      <c r="D60" s="777"/>
      <c r="E60" s="777"/>
      <c r="F60" s="777"/>
      <c r="G60" s="1076" t="s">
        <v>283</v>
      </c>
      <c r="H60" s="1076"/>
      <c r="I60" s="1076"/>
      <c r="J60" s="1076"/>
      <c r="K60" s="283"/>
      <c r="L60" s="1077" t="s">
        <v>284</v>
      </c>
      <c r="M60" s="1077"/>
      <c r="N60" s="1077"/>
      <c r="O60" s="1077"/>
      <c r="P60" s="1077"/>
      <c r="Q60" s="1077"/>
      <c r="R60" s="280"/>
      <c r="S60" s="280"/>
      <c r="T60" s="280"/>
      <c r="U60" s="280"/>
      <c r="V60" s="280"/>
    </row>
    <row r="61" spans="1:22" ht="22.5" customHeight="1">
      <c r="A61" s="1147" t="s">
        <v>281</v>
      </c>
      <c r="B61" s="1147"/>
      <c r="C61" s="1147"/>
      <c r="D61" s="1147"/>
      <c r="E61" s="1147"/>
      <c r="F61" s="1147"/>
      <c r="G61" s="1074"/>
      <c r="H61" s="1074"/>
      <c r="I61" s="1074"/>
      <c r="J61" s="1074"/>
      <c r="K61" s="280"/>
      <c r="L61" s="1075"/>
      <c r="M61" s="1075"/>
      <c r="N61" s="1075"/>
      <c r="O61" s="1075"/>
      <c r="P61" s="1075"/>
      <c r="Q61" s="1075"/>
      <c r="R61" s="280"/>
      <c r="S61" s="280"/>
      <c r="T61" s="280"/>
      <c r="U61" s="280"/>
      <c r="V61" s="280"/>
    </row>
    <row r="62" spans="1:22">
      <c r="A62" s="773"/>
      <c r="B62" s="774"/>
      <c r="C62" s="774"/>
      <c r="D62" s="774"/>
      <c r="E62" s="774"/>
      <c r="F62" s="774"/>
      <c r="G62" s="1076" t="s">
        <v>283</v>
      </c>
      <c r="H62" s="1076"/>
      <c r="I62" s="1076"/>
      <c r="J62" s="1076"/>
      <c r="K62" s="283"/>
      <c r="L62" s="1077" t="s">
        <v>284</v>
      </c>
      <c r="M62" s="1077"/>
      <c r="N62" s="1077"/>
      <c r="O62" s="1077"/>
      <c r="P62" s="1077"/>
      <c r="Q62" s="1077"/>
      <c r="R62" s="280"/>
      <c r="S62" s="280"/>
      <c r="T62" s="280"/>
      <c r="U62" s="280"/>
      <c r="V62" s="280"/>
    </row>
    <row r="63" spans="1:22" ht="18" customHeight="1">
      <c r="A63" s="1147" t="s">
        <v>282</v>
      </c>
      <c r="B63" s="1147"/>
      <c r="C63" s="1147"/>
      <c r="D63" s="1147"/>
      <c r="E63" s="1147"/>
      <c r="F63" s="1147"/>
      <c r="G63" s="1074"/>
      <c r="H63" s="1074"/>
      <c r="I63" s="1074"/>
      <c r="J63" s="1074"/>
      <c r="K63" s="280"/>
      <c r="L63" s="1075"/>
      <c r="M63" s="1075"/>
      <c r="N63" s="1075"/>
      <c r="O63" s="1075"/>
      <c r="P63" s="1075"/>
      <c r="Q63" s="1075"/>
      <c r="R63" s="280"/>
      <c r="S63" s="280"/>
      <c r="T63" s="280"/>
      <c r="U63" s="280"/>
      <c r="V63" s="280"/>
    </row>
    <row r="64" spans="1:22">
      <c r="A64" s="280"/>
      <c r="B64" s="286"/>
      <c r="C64" s="286"/>
      <c r="D64" s="286"/>
      <c r="E64" s="286"/>
      <c r="F64" s="286"/>
      <c r="G64" s="1076" t="s">
        <v>283</v>
      </c>
      <c r="H64" s="1076"/>
      <c r="I64" s="1076"/>
      <c r="J64" s="1076"/>
      <c r="K64" s="283"/>
      <c r="L64" s="1077" t="s">
        <v>284</v>
      </c>
      <c r="M64" s="1077"/>
      <c r="N64" s="1077"/>
      <c r="O64" s="1077"/>
      <c r="P64" s="1077"/>
      <c r="Q64" s="1077"/>
      <c r="R64" s="280"/>
      <c r="S64" s="280"/>
      <c r="T64" s="280"/>
      <c r="U64" s="280"/>
      <c r="V64" s="280"/>
    </row>
    <row r="65" spans="1:22">
      <c r="A65" s="1146" t="s">
        <v>285</v>
      </c>
      <c r="B65" s="1146"/>
      <c r="C65" s="1146"/>
      <c r="D65" s="1146"/>
      <c r="E65" s="1146"/>
      <c r="F65" s="1146"/>
      <c r="G65" s="287" t="s">
        <v>286</v>
      </c>
      <c r="H65" s="280"/>
      <c r="I65" s="280"/>
      <c r="J65" s="280"/>
      <c r="K65" s="280"/>
      <c r="L65" s="280"/>
      <c r="M65" s="280"/>
      <c r="N65" s="280"/>
      <c r="O65" s="280"/>
      <c r="P65" s="280"/>
      <c r="Q65" s="280"/>
      <c r="R65" s="280"/>
      <c r="S65" s="280"/>
      <c r="T65" s="280"/>
      <c r="U65" s="280"/>
      <c r="V65" s="280"/>
    </row>
    <row r="66" spans="1:22">
      <c r="A66" s="60"/>
      <c r="B66" s="60"/>
      <c r="C66" s="60"/>
      <c r="D66" s="60"/>
      <c r="E66" s="60"/>
      <c r="F66" s="60"/>
      <c r="G66" s="31"/>
      <c r="H66" s="31"/>
      <c r="I66" s="31"/>
      <c r="J66" s="31"/>
      <c r="K66" s="31"/>
      <c r="L66" s="31"/>
      <c r="M66" s="31"/>
      <c r="N66" s="31"/>
      <c r="O66" s="31"/>
      <c r="P66" s="31"/>
      <c r="Q66" s="31"/>
      <c r="R66" s="31"/>
      <c r="S66" s="31"/>
      <c r="T66" s="31"/>
      <c r="U66" s="31"/>
      <c r="V66" s="31"/>
    </row>
    <row r="67" spans="1:22">
      <c r="A67" s="31"/>
      <c r="B67" s="31"/>
      <c r="C67" s="1411"/>
      <c r="D67" s="1411"/>
      <c r="E67" s="1411"/>
      <c r="F67" s="1411"/>
      <c r="G67" s="31"/>
      <c r="H67" s="31"/>
      <c r="I67" s="31"/>
      <c r="J67" s="31"/>
      <c r="K67" s="31"/>
      <c r="L67" s="31"/>
      <c r="M67" s="31"/>
      <c r="N67" s="31"/>
      <c r="O67" s="31"/>
      <c r="P67" s="31"/>
      <c r="Q67" s="31"/>
      <c r="R67" s="31"/>
      <c r="S67" s="31"/>
      <c r="T67" s="31"/>
      <c r="U67" s="31"/>
      <c r="V67" s="31"/>
    </row>
  </sheetData>
  <mergeCells count="95">
    <mergeCell ref="A31:B31"/>
    <mergeCell ref="A32:B33"/>
    <mergeCell ref="K32:O32"/>
    <mergeCell ref="C32:E32"/>
    <mergeCell ref="P45:T45"/>
    <mergeCell ref="P32:T32"/>
    <mergeCell ref="A34:B34"/>
    <mergeCell ref="A35:B35"/>
    <mergeCell ref="A36:B36"/>
    <mergeCell ref="K45:O45"/>
    <mergeCell ref="F32:J32"/>
    <mergeCell ref="F45:J45"/>
    <mergeCell ref="A38:B38"/>
    <mergeCell ref="A45:B46"/>
    <mergeCell ref="C45:E45"/>
    <mergeCell ref="A39:B39"/>
    <mergeCell ref="A37:B37"/>
    <mergeCell ref="A47:B47"/>
    <mergeCell ref="A40:B40"/>
    <mergeCell ref="A44:B44"/>
    <mergeCell ref="A41:B41"/>
    <mergeCell ref="A42:B42"/>
    <mergeCell ref="A43:B43"/>
    <mergeCell ref="A48:B48"/>
    <mergeCell ref="A49:B49"/>
    <mergeCell ref="A63:F63"/>
    <mergeCell ref="G63:J63"/>
    <mergeCell ref="G60:J60"/>
    <mergeCell ref="G62:J62"/>
    <mergeCell ref="L64:Q64"/>
    <mergeCell ref="A55:B55"/>
    <mergeCell ref="A50:B50"/>
    <mergeCell ref="L63:Q63"/>
    <mergeCell ref="L60:Q60"/>
    <mergeCell ref="L62:Q62"/>
    <mergeCell ref="L59:Q59"/>
    <mergeCell ref="L61:Q61"/>
    <mergeCell ref="A54:B54"/>
    <mergeCell ref="A61:F61"/>
    <mergeCell ref="A51:B51"/>
    <mergeCell ref="C67:F67"/>
    <mergeCell ref="G64:J64"/>
    <mergeCell ref="A65:F65"/>
    <mergeCell ref="A52:B52"/>
    <mergeCell ref="A53:B53"/>
    <mergeCell ref="A57:B57"/>
    <mergeCell ref="A59:F59"/>
    <mergeCell ref="G59:J59"/>
    <mergeCell ref="G61:J61"/>
    <mergeCell ref="A56:B56"/>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19:B19"/>
    <mergeCell ref="C19:V19"/>
    <mergeCell ref="A20:A21"/>
    <mergeCell ref="B20:O21"/>
    <mergeCell ref="P20:P21"/>
    <mergeCell ref="Q20:Q21"/>
    <mergeCell ref="A22:A23"/>
    <mergeCell ref="B22:O22"/>
    <mergeCell ref="B23:O23"/>
    <mergeCell ref="A29:A30"/>
    <mergeCell ref="B29:O29"/>
    <mergeCell ref="B30:O30"/>
    <mergeCell ref="A24:A28"/>
    <mergeCell ref="B24:O24"/>
    <mergeCell ref="B25:O25"/>
    <mergeCell ref="B26:O26"/>
    <mergeCell ref="B27:O27"/>
    <mergeCell ref="B28:O28"/>
  </mergeCells>
  <phoneticPr fontId="60" type="noConversion"/>
  <pageMargins left="0.31496062992125984" right="0.15748031496062992" top="0.27559055118110237" bottom="0.27559055118110237" header="0.15748031496062992" footer="0.15748031496062992"/>
  <pageSetup paperSize="9" scale="60" orientation="landscape" blackAndWhite="1" r:id="rId1"/>
  <headerFooter>
    <oddFooter>&amp;R&amp;P</oddFooter>
  </headerFooter>
  <rowBreaks count="1" manualBreakCount="1">
    <brk id="30" max="21" man="1"/>
  </rowBreaks>
</worksheet>
</file>

<file path=xl/worksheets/sheet16.xml><?xml version="1.0" encoding="utf-8"?>
<worksheet xmlns="http://schemas.openxmlformats.org/spreadsheetml/2006/main" xmlns:r="http://schemas.openxmlformats.org/officeDocument/2006/relationships">
  <sheetPr>
    <tabColor theme="0"/>
  </sheetPr>
  <dimension ref="A1:V63"/>
  <sheetViews>
    <sheetView showZeros="0" zoomScale="70" zoomScaleNormal="70" zoomScaleSheetLayoutView="100" workbookViewId="0">
      <selection activeCell="B26" sqref="B26:O26"/>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9" style="4" customWidth="1"/>
    <col min="10" max="10" width="9.2851562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8.42578125" style="4" customWidth="1"/>
    <col min="17" max="20" width="9.85546875" style="4" customWidth="1"/>
    <col min="21" max="21" width="8.855468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786" t="s">
        <v>544</v>
      </c>
      <c r="C2" s="786"/>
      <c r="D2" s="786"/>
      <c r="E2" s="786"/>
      <c r="F2" s="786"/>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4"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27"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4"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4"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3.25" customHeight="1">
      <c r="A9" s="5"/>
      <c r="B9" s="5"/>
      <c r="C9" s="5"/>
      <c r="D9" s="5"/>
      <c r="E9" s="5"/>
      <c r="F9" s="5"/>
      <c r="G9" s="5"/>
      <c r="I9" s="5"/>
      <c r="Q9" s="6" t="s">
        <v>255</v>
      </c>
    </row>
    <row r="10" spans="1:22" ht="20.2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19.5" customHeight="1">
      <c r="A11" s="1134" t="s">
        <v>295</v>
      </c>
      <c r="B11" s="1135"/>
      <c r="C11" s="1036"/>
      <c r="D11" s="1057"/>
      <c r="E11" s="1057"/>
      <c r="F11" s="1057"/>
      <c r="G11" s="1057"/>
      <c r="H11" s="1057"/>
      <c r="I11" s="1057"/>
      <c r="J11" s="1057"/>
      <c r="K11" s="1057"/>
      <c r="L11" s="1057"/>
      <c r="M11" s="1057"/>
      <c r="N11" s="1057"/>
      <c r="O11" s="1057"/>
      <c r="P11" s="1218"/>
      <c r="Q11" s="3"/>
    </row>
    <row r="12" spans="1:22" ht="22.5"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4" customHeight="1">
      <c r="A13" s="1134" t="s">
        <v>288</v>
      </c>
      <c r="B13" s="1135"/>
      <c r="C13" s="1036" t="s">
        <v>335</v>
      </c>
      <c r="D13" s="1057"/>
      <c r="E13" s="1057"/>
      <c r="F13" s="1057"/>
      <c r="G13" s="1057"/>
      <c r="H13" s="1057"/>
      <c r="I13" s="1057"/>
      <c r="J13" s="1057"/>
      <c r="K13" s="1057"/>
      <c r="L13" s="1057"/>
      <c r="M13" s="1057"/>
      <c r="N13" s="1057"/>
      <c r="O13" s="1057"/>
      <c r="P13" s="1218"/>
      <c r="Q13" s="3" t="s">
        <v>355</v>
      </c>
    </row>
    <row r="14" spans="1:22" ht="20.25" customHeight="1">
      <c r="A14" s="1136" t="s">
        <v>248</v>
      </c>
      <c r="B14" s="1136"/>
      <c r="C14" s="1404" t="s">
        <v>504</v>
      </c>
      <c r="D14" s="1405"/>
      <c r="E14" s="1405"/>
      <c r="F14" s="1405"/>
      <c r="G14" s="1405"/>
      <c r="H14" s="1405"/>
      <c r="I14" s="1405"/>
      <c r="J14" s="1405"/>
      <c r="K14" s="1405"/>
      <c r="L14" s="1405"/>
      <c r="M14" s="1405"/>
      <c r="N14" s="1405"/>
      <c r="O14" s="1405"/>
      <c r="P14" s="1406"/>
      <c r="Q14" s="3" t="s">
        <v>505</v>
      </c>
    </row>
    <row r="15" spans="1:22" ht="21" customHeight="1">
      <c r="A15" s="1136" t="s">
        <v>249</v>
      </c>
      <c r="B15" s="1136"/>
      <c r="C15" s="1036" t="s">
        <v>521</v>
      </c>
      <c r="D15" s="1057"/>
      <c r="E15" s="1057"/>
      <c r="F15" s="1057"/>
      <c r="G15" s="1057"/>
      <c r="H15" s="1057"/>
      <c r="I15" s="1057"/>
      <c r="J15" s="1057"/>
      <c r="K15" s="1057"/>
      <c r="L15" s="1057"/>
      <c r="M15" s="1057"/>
      <c r="N15" s="1057"/>
      <c r="O15" s="1057"/>
      <c r="P15" s="1218"/>
      <c r="Q15" s="3" t="s">
        <v>491</v>
      </c>
      <c r="R15" s="8"/>
      <c r="S15" s="8"/>
      <c r="T15" s="8"/>
      <c r="U15" s="8"/>
      <c r="V15" s="8"/>
    </row>
    <row r="16" spans="1:22" ht="24"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23.25" customHeight="1">
      <c r="A17" s="1036" t="s">
        <v>250</v>
      </c>
      <c r="B17" s="1057"/>
      <c r="C17" s="1130" t="s">
        <v>522</v>
      </c>
      <c r="D17" s="1130"/>
      <c r="E17" s="1130"/>
      <c r="F17" s="1130"/>
      <c r="G17" s="1130"/>
      <c r="H17" s="1130"/>
      <c r="I17" s="1130"/>
      <c r="J17" s="1130"/>
      <c r="K17" s="1130"/>
      <c r="L17" s="1130"/>
      <c r="M17" s="1130"/>
      <c r="N17" s="1130"/>
      <c r="O17" s="1130"/>
      <c r="P17" s="1130"/>
      <c r="Q17" s="1130"/>
      <c r="R17" s="1130"/>
      <c r="S17" s="1130"/>
      <c r="T17" s="1130"/>
      <c r="U17" s="1130"/>
      <c r="V17" s="1130"/>
    </row>
    <row r="18" spans="1:22" ht="35.25" customHeight="1">
      <c r="A18" s="1036" t="s">
        <v>264</v>
      </c>
      <c r="B18" s="1057"/>
      <c r="C18" s="1137" t="s">
        <v>12</v>
      </c>
      <c r="D18" s="1137"/>
      <c r="E18" s="1137"/>
      <c r="F18" s="1137"/>
      <c r="G18" s="1137"/>
      <c r="H18" s="1137"/>
      <c r="I18" s="1137"/>
      <c r="J18" s="1137"/>
      <c r="K18" s="1137"/>
      <c r="L18" s="1137"/>
      <c r="M18" s="1137"/>
      <c r="N18" s="1137"/>
      <c r="O18" s="1137"/>
      <c r="P18" s="1137"/>
      <c r="Q18" s="1137"/>
      <c r="R18" s="1137"/>
      <c r="S18" s="1137"/>
      <c r="T18" s="1137"/>
      <c r="U18" s="1137"/>
      <c r="V18" s="1137"/>
    </row>
    <row r="19" spans="1:22" ht="33.75" customHeight="1">
      <c r="A19" s="1026" t="s">
        <v>296</v>
      </c>
      <c r="B19" s="1036"/>
      <c r="C19" s="1130" t="s">
        <v>523</v>
      </c>
      <c r="D19" s="1130"/>
      <c r="E19" s="1130"/>
      <c r="F19" s="1130"/>
      <c r="G19" s="1130"/>
      <c r="H19" s="1130"/>
      <c r="I19" s="1130"/>
      <c r="J19" s="1130"/>
      <c r="K19" s="1130"/>
      <c r="L19" s="1130"/>
      <c r="M19" s="1130"/>
      <c r="N19" s="1130"/>
      <c r="O19" s="1130"/>
      <c r="P19" s="1130"/>
      <c r="Q19" s="1130"/>
      <c r="R19" s="1130"/>
      <c r="S19" s="1130"/>
      <c r="T19" s="1130"/>
      <c r="U19" s="1130"/>
      <c r="V19" s="1130"/>
    </row>
    <row r="20" spans="1:22" ht="24" customHeight="1">
      <c r="A20" s="1040" t="s">
        <v>292</v>
      </c>
      <c r="B20" s="1042" t="s">
        <v>254</v>
      </c>
      <c r="C20" s="1043"/>
      <c r="D20" s="1043"/>
      <c r="E20" s="1043"/>
      <c r="F20" s="1043"/>
      <c r="G20" s="1043"/>
      <c r="H20" s="1043"/>
      <c r="I20" s="1043"/>
      <c r="J20" s="1043"/>
      <c r="K20" s="1043"/>
      <c r="L20" s="1043"/>
      <c r="M20" s="1043"/>
      <c r="N20" s="1043"/>
      <c r="O20" s="1044"/>
      <c r="P20" s="1046" t="s">
        <v>255</v>
      </c>
      <c r="Q20" s="1048" t="s">
        <v>271</v>
      </c>
      <c r="R20" s="931">
        <v>2013</v>
      </c>
      <c r="S20" s="931">
        <v>2014</v>
      </c>
      <c r="T20" s="931">
        <v>2015</v>
      </c>
      <c r="U20" s="931">
        <v>2016</v>
      </c>
      <c r="V20" s="931">
        <v>2017</v>
      </c>
    </row>
    <row r="21" spans="1:22" ht="27" customHeight="1">
      <c r="A21" s="1041"/>
      <c r="B21" s="1306"/>
      <c r="C21" s="1307"/>
      <c r="D21" s="1307"/>
      <c r="E21" s="1307"/>
      <c r="F21" s="1307"/>
      <c r="G21" s="1307"/>
      <c r="H21" s="1307"/>
      <c r="I21" s="1307"/>
      <c r="J21" s="1307"/>
      <c r="K21" s="1307"/>
      <c r="L21" s="1307"/>
      <c r="M21" s="1307"/>
      <c r="N21" s="1307"/>
      <c r="O21" s="1046"/>
      <c r="P21" s="1047"/>
      <c r="Q21" s="1049"/>
      <c r="R21" s="935" t="s">
        <v>268</v>
      </c>
      <c r="S21" s="935" t="s">
        <v>267</v>
      </c>
      <c r="T21" s="935" t="s">
        <v>267</v>
      </c>
      <c r="U21" s="935" t="s">
        <v>266</v>
      </c>
      <c r="V21" s="935" t="s">
        <v>266</v>
      </c>
    </row>
    <row r="22" spans="1:22" ht="23.25" customHeight="1">
      <c r="A22" s="929" t="s">
        <v>251</v>
      </c>
      <c r="B22" s="1026" t="s">
        <v>524</v>
      </c>
      <c r="C22" s="1026"/>
      <c r="D22" s="1026"/>
      <c r="E22" s="1026"/>
      <c r="F22" s="1026"/>
      <c r="G22" s="1026"/>
      <c r="H22" s="1026"/>
      <c r="I22" s="1026"/>
      <c r="J22" s="1026"/>
      <c r="K22" s="1026"/>
      <c r="L22" s="1026"/>
      <c r="M22" s="1026"/>
      <c r="N22" s="1026"/>
      <c r="O22" s="1036"/>
      <c r="P22" s="63" t="s">
        <v>313</v>
      </c>
      <c r="Q22" s="63" t="s">
        <v>352</v>
      </c>
      <c r="R22" s="67">
        <v>1</v>
      </c>
      <c r="S22" s="67"/>
      <c r="T22" s="67"/>
      <c r="U22" s="67"/>
      <c r="V22" s="67"/>
    </row>
    <row r="23" spans="1:22" ht="20.25" customHeight="1">
      <c r="A23" s="1026" t="s">
        <v>252</v>
      </c>
      <c r="B23" s="1026" t="s">
        <v>525</v>
      </c>
      <c r="C23" s="1026"/>
      <c r="D23" s="1026"/>
      <c r="E23" s="1026"/>
      <c r="F23" s="1026"/>
      <c r="G23" s="1026"/>
      <c r="H23" s="1026"/>
      <c r="I23" s="1026"/>
      <c r="J23" s="1026"/>
      <c r="K23" s="1026"/>
      <c r="L23" s="1026"/>
      <c r="M23" s="1026"/>
      <c r="N23" s="1026"/>
      <c r="O23" s="1036"/>
      <c r="P23" s="66" t="s">
        <v>389</v>
      </c>
      <c r="Q23" s="63" t="s">
        <v>352</v>
      </c>
      <c r="R23" s="67">
        <v>1</v>
      </c>
      <c r="S23" s="67"/>
      <c r="T23" s="67"/>
      <c r="U23" s="67"/>
      <c r="V23" s="67"/>
    </row>
    <row r="24" spans="1:22" ht="22.5" customHeight="1">
      <c r="A24" s="1026"/>
      <c r="B24" s="1036" t="s">
        <v>526</v>
      </c>
      <c r="C24" s="1057"/>
      <c r="D24" s="1057"/>
      <c r="E24" s="1057"/>
      <c r="F24" s="1057"/>
      <c r="G24" s="1057"/>
      <c r="H24" s="1057"/>
      <c r="I24" s="1057"/>
      <c r="J24" s="1057"/>
      <c r="K24" s="1057"/>
      <c r="L24" s="1057"/>
      <c r="M24" s="1057"/>
      <c r="N24" s="1057"/>
      <c r="O24" s="1057"/>
      <c r="P24" s="66" t="s">
        <v>371</v>
      </c>
      <c r="Q24" s="63" t="s">
        <v>352</v>
      </c>
      <c r="R24" s="67">
        <v>4</v>
      </c>
      <c r="S24" s="70">
        <v>3</v>
      </c>
      <c r="T24" s="70">
        <v>3</v>
      </c>
      <c r="U24" s="70">
        <v>3</v>
      </c>
      <c r="V24" s="70">
        <v>3</v>
      </c>
    </row>
    <row r="25" spans="1:22" s="52" customFormat="1" ht="21" customHeight="1">
      <c r="A25" s="1026"/>
      <c r="B25" s="1036" t="s">
        <v>527</v>
      </c>
      <c r="C25" s="1057"/>
      <c r="D25" s="1057"/>
      <c r="E25" s="1057"/>
      <c r="F25" s="1057"/>
      <c r="G25" s="1057"/>
      <c r="H25" s="1057"/>
      <c r="I25" s="1057"/>
      <c r="J25" s="1057"/>
      <c r="K25" s="1057"/>
      <c r="L25" s="1057"/>
      <c r="M25" s="1057"/>
      <c r="N25" s="1057"/>
      <c r="O25" s="1057"/>
      <c r="P25" s="66" t="s">
        <v>372</v>
      </c>
      <c r="Q25" s="63" t="s">
        <v>352</v>
      </c>
      <c r="R25" s="67">
        <v>10</v>
      </c>
      <c r="S25" s="70">
        <v>3</v>
      </c>
      <c r="T25" s="79">
        <v>3</v>
      </c>
      <c r="U25" s="79">
        <v>3</v>
      </c>
      <c r="V25" s="79">
        <v>3</v>
      </c>
    </row>
    <row r="26" spans="1:22" ht="49.5" customHeight="1">
      <c r="A26" s="1026"/>
      <c r="B26" s="1036" t="s">
        <v>528</v>
      </c>
      <c r="C26" s="1057"/>
      <c r="D26" s="1057"/>
      <c r="E26" s="1057"/>
      <c r="F26" s="1057"/>
      <c r="G26" s="1057"/>
      <c r="H26" s="1057"/>
      <c r="I26" s="1057"/>
      <c r="J26" s="1057"/>
      <c r="K26" s="1057"/>
      <c r="L26" s="1057"/>
      <c r="M26" s="1057"/>
      <c r="N26" s="1057"/>
      <c r="O26" s="1057"/>
      <c r="P26" s="66" t="s">
        <v>373</v>
      </c>
      <c r="Q26" s="63" t="s">
        <v>352</v>
      </c>
      <c r="R26" s="67"/>
      <c r="S26" s="70">
        <v>20</v>
      </c>
      <c r="T26" s="70">
        <v>20</v>
      </c>
      <c r="U26" s="70">
        <v>20</v>
      </c>
      <c r="V26" s="70">
        <v>20</v>
      </c>
    </row>
    <row r="27" spans="1:22" ht="18.75" customHeight="1">
      <c r="A27" s="1026"/>
      <c r="B27" s="1036" t="s">
        <v>529</v>
      </c>
      <c r="C27" s="1057"/>
      <c r="D27" s="1057"/>
      <c r="E27" s="1057"/>
      <c r="F27" s="1057"/>
      <c r="G27" s="1057"/>
      <c r="H27" s="1057"/>
      <c r="I27" s="1057"/>
      <c r="J27" s="1057"/>
      <c r="K27" s="1057"/>
      <c r="L27" s="1057"/>
      <c r="M27" s="1057"/>
      <c r="N27" s="1057"/>
      <c r="O27" s="1057"/>
      <c r="P27" s="66" t="s">
        <v>374</v>
      </c>
      <c r="Q27" s="63" t="s">
        <v>352</v>
      </c>
      <c r="R27" s="67"/>
      <c r="S27" s="70">
        <v>4</v>
      </c>
      <c r="T27" s="70">
        <v>4</v>
      </c>
      <c r="U27" s="70">
        <v>4</v>
      </c>
      <c r="V27" s="70">
        <v>4</v>
      </c>
    </row>
    <row r="28" spans="1:22" ht="21.75" customHeight="1">
      <c r="A28" s="1026"/>
      <c r="B28" s="1036" t="s">
        <v>530</v>
      </c>
      <c r="C28" s="1057"/>
      <c r="D28" s="1057"/>
      <c r="E28" s="1057"/>
      <c r="F28" s="1057"/>
      <c r="G28" s="1057"/>
      <c r="H28" s="1057"/>
      <c r="I28" s="1057"/>
      <c r="J28" s="1057"/>
      <c r="K28" s="1057"/>
      <c r="L28" s="1057"/>
      <c r="M28" s="1057"/>
      <c r="N28" s="1057"/>
      <c r="O28" s="1057"/>
      <c r="P28" s="66" t="s">
        <v>390</v>
      </c>
      <c r="Q28" s="63" t="s">
        <v>352</v>
      </c>
      <c r="R28" s="67"/>
      <c r="S28" s="70">
        <v>3</v>
      </c>
      <c r="T28" s="70">
        <v>3</v>
      </c>
      <c r="U28" s="70">
        <v>3</v>
      </c>
      <c r="V28" s="70">
        <v>3</v>
      </c>
    </row>
    <row r="29" spans="1:22" ht="24" customHeight="1">
      <c r="A29" s="930" t="s">
        <v>270</v>
      </c>
      <c r="B29" s="1026"/>
      <c r="C29" s="1026"/>
      <c r="D29" s="1026"/>
      <c r="E29" s="1026"/>
      <c r="F29" s="1026"/>
      <c r="G29" s="1026"/>
      <c r="H29" s="1026"/>
      <c r="I29" s="1026"/>
      <c r="J29" s="1026"/>
      <c r="K29" s="1026"/>
      <c r="L29" s="1026"/>
      <c r="M29" s="1026"/>
      <c r="N29" s="1026"/>
      <c r="O29" s="1026"/>
      <c r="P29" s="932"/>
      <c r="Q29" s="63"/>
      <c r="R29" s="62"/>
      <c r="S29" s="9"/>
      <c r="T29" s="9"/>
      <c r="U29" s="929"/>
      <c r="V29" s="929"/>
    </row>
    <row r="30" spans="1:22" ht="23.25" customHeight="1">
      <c r="A30" s="1056" t="s">
        <v>273</v>
      </c>
      <c r="B30" s="1056"/>
      <c r="C30" s="1"/>
      <c r="D30" s="1"/>
      <c r="E30" s="1"/>
      <c r="F30" s="1"/>
      <c r="G30" s="45"/>
      <c r="H30" s="45"/>
      <c r="I30" s="45"/>
      <c r="J30" s="45"/>
      <c r="K30" s="45"/>
      <c r="L30" s="45"/>
      <c r="M30" s="45"/>
      <c r="N30" s="45"/>
      <c r="O30" s="45"/>
      <c r="P30" s="1"/>
      <c r="Q30" s="46"/>
      <c r="R30" s="46"/>
      <c r="S30" s="46"/>
      <c r="T30" s="46"/>
      <c r="U30" s="1"/>
      <c r="V30" s="32" t="s">
        <v>256</v>
      </c>
    </row>
    <row r="31" spans="1:22" ht="34.9" customHeight="1">
      <c r="A31" s="983" t="s">
        <v>254</v>
      </c>
      <c r="B31" s="983"/>
      <c r="C31" s="983" t="s">
        <v>255</v>
      </c>
      <c r="D31" s="983"/>
      <c r="E31" s="1098"/>
      <c r="F31" s="983" t="s">
        <v>20</v>
      </c>
      <c r="G31" s="983"/>
      <c r="H31" s="983"/>
      <c r="I31" s="983"/>
      <c r="J31" s="983"/>
      <c r="K31" s="983" t="s">
        <v>552</v>
      </c>
      <c r="L31" s="983"/>
      <c r="M31" s="983"/>
      <c r="N31" s="983"/>
      <c r="O31" s="983"/>
      <c r="P31" s="983" t="s">
        <v>553</v>
      </c>
      <c r="Q31" s="983"/>
      <c r="R31" s="983"/>
      <c r="S31" s="983"/>
      <c r="T31" s="983"/>
      <c r="U31" s="737" t="s">
        <v>265</v>
      </c>
      <c r="V31" s="737" t="s">
        <v>300</v>
      </c>
    </row>
    <row r="32" spans="1:22" s="27" customFormat="1" ht="64.5" customHeight="1">
      <c r="A32" s="1099"/>
      <c r="B32" s="1099"/>
      <c r="C32" s="584" t="s">
        <v>257</v>
      </c>
      <c r="D32" s="584" t="s">
        <v>277</v>
      </c>
      <c r="E32" s="584" t="s">
        <v>278</v>
      </c>
      <c r="F32" s="584" t="s">
        <v>253</v>
      </c>
      <c r="G32" s="584" t="s">
        <v>260</v>
      </c>
      <c r="H32" s="584" t="s">
        <v>261</v>
      </c>
      <c r="I32" s="584" t="s">
        <v>262</v>
      </c>
      <c r="J32" s="584" t="s">
        <v>263</v>
      </c>
      <c r="K32" s="584" t="s">
        <v>253</v>
      </c>
      <c r="L32" s="584" t="s">
        <v>260</v>
      </c>
      <c r="M32" s="584" t="s">
        <v>261</v>
      </c>
      <c r="N32" s="584" t="s">
        <v>262</v>
      </c>
      <c r="O32" s="584" t="s">
        <v>263</v>
      </c>
      <c r="P32" s="584" t="s">
        <v>253</v>
      </c>
      <c r="Q32" s="584" t="s">
        <v>260</v>
      </c>
      <c r="R32" s="584" t="s">
        <v>261</v>
      </c>
      <c r="S32" s="584" t="s">
        <v>262</v>
      </c>
      <c r="T32" s="584" t="s">
        <v>263</v>
      </c>
      <c r="U32" s="584" t="s">
        <v>253</v>
      </c>
      <c r="V32" s="584" t="s">
        <v>253</v>
      </c>
    </row>
    <row r="33" spans="1:22" s="27" customFormat="1" ht="20.25" customHeight="1">
      <c r="A33" s="1374">
        <v>1</v>
      </c>
      <c r="B33" s="1374"/>
      <c r="C33" s="785">
        <v>2</v>
      </c>
      <c r="D33" s="785">
        <v>3</v>
      </c>
      <c r="E33" s="785">
        <v>4</v>
      </c>
      <c r="F33" s="785">
        <v>5</v>
      </c>
      <c r="G33" s="785">
        <v>6</v>
      </c>
      <c r="H33" s="785">
        <v>7</v>
      </c>
      <c r="I33" s="785">
        <v>8</v>
      </c>
      <c r="J33" s="785">
        <v>9</v>
      </c>
      <c r="K33" s="785">
        <v>10</v>
      </c>
      <c r="L33" s="785">
        <v>11</v>
      </c>
      <c r="M33" s="785">
        <v>12</v>
      </c>
      <c r="N33" s="785">
        <v>13</v>
      </c>
      <c r="O33" s="785">
        <v>14</v>
      </c>
      <c r="P33" s="785">
        <v>15</v>
      </c>
      <c r="Q33" s="785">
        <v>16</v>
      </c>
      <c r="R33" s="785">
        <v>17</v>
      </c>
      <c r="S33" s="785">
        <v>18</v>
      </c>
      <c r="T33" s="785">
        <v>19</v>
      </c>
      <c r="U33" s="785">
        <v>20</v>
      </c>
      <c r="V33" s="785">
        <v>21</v>
      </c>
    </row>
    <row r="34" spans="1:22" s="27" customFormat="1" ht="23.25" customHeight="1">
      <c r="A34" s="991" t="s">
        <v>279</v>
      </c>
      <c r="B34" s="992"/>
      <c r="C34" s="20"/>
      <c r="D34" s="21"/>
      <c r="E34" s="21"/>
      <c r="F34" s="183">
        <v>2000</v>
      </c>
      <c r="G34" s="183">
        <v>2000</v>
      </c>
      <c r="H34" s="20"/>
      <c r="I34" s="20"/>
      <c r="J34" s="20"/>
      <c r="K34" s="183">
        <v>2000</v>
      </c>
      <c r="L34" s="183">
        <v>2000</v>
      </c>
      <c r="M34" s="203"/>
      <c r="N34" s="203"/>
      <c r="O34" s="203"/>
      <c r="P34" s="183">
        <v>2000</v>
      </c>
      <c r="Q34" s="183">
        <v>2000</v>
      </c>
      <c r="R34" s="203"/>
      <c r="S34" s="203"/>
      <c r="T34" s="203"/>
      <c r="U34" s="183">
        <v>2000</v>
      </c>
      <c r="V34" s="184">
        <v>2000</v>
      </c>
    </row>
    <row r="35" spans="1:22" s="27" customFormat="1" ht="20.25" customHeight="1">
      <c r="A35" s="991" t="s">
        <v>272</v>
      </c>
      <c r="B35" s="992"/>
      <c r="C35" s="20"/>
      <c r="D35" s="21"/>
      <c r="E35" s="21"/>
      <c r="F35" s="183">
        <v>2000</v>
      </c>
      <c r="G35" s="183">
        <v>2000</v>
      </c>
      <c r="H35" s="20"/>
      <c r="I35" s="20"/>
      <c r="J35" s="20"/>
      <c r="K35" s="183">
        <v>2000</v>
      </c>
      <c r="L35" s="183">
        <v>2000</v>
      </c>
      <c r="M35" s="203"/>
      <c r="N35" s="203"/>
      <c r="O35" s="203"/>
      <c r="P35" s="183">
        <v>2000</v>
      </c>
      <c r="Q35" s="183">
        <v>2000</v>
      </c>
      <c r="R35" s="203"/>
      <c r="S35" s="203"/>
      <c r="T35" s="203"/>
      <c r="U35" s="183">
        <v>2000</v>
      </c>
      <c r="V35" s="184">
        <v>2000</v>
      </c>
    </row>
    <row r="36" spans="1:22" s="27" customFormat="1" ht="69" customHeight="1">
      <c r="A36" s="1114" t="s">
        <v>298</v>
      </c>
      <c r="B36" s="1145"/>
      <c r="C36" s="18"/>
      <c r="D36" s="18">
        <v>600</v>
      </c>
      <c r="E36" s="18"/>
      <c r="F36" s="25">
        <v>2000</v>
      </c>
      <c r="G36" s="25">
        <v>2000</v>
      </c>
      <c r="H36" s="18" t="s">
        <v>297</v>
      </c>
      <c r="I36" s="18" t="s">
        <v>297</v>
      </c>
      <c r="J36" s="18" t="s">
        <v>297</v>
      </c>
      <c r="K36" s="25">
        <v>2000</v>
      </c>
      <c r="L36" s="25">
        <v>2000</v>
      </c>
      <c r="M36" s="203" t="s">
        <v>297</v>
      </c>
      <c r="N36" s="203" t="s">
        <v>297</v>
      </c>
      <c r="O36" s="203" t="s">
        <v>297</v>
      </c>
      <c r="P36" s="25">
        <v>2000</v>
      </c>
      <c r="Q36" s="25">
        <v>2000</v>
      </c>
      <c r="R36" s="203" t="s">
        <v>297</v>
      </c>
      <c r="S36" s="203" t="s">
        <v>297</v>
      </c>
      <c r="T36" s="203" t="s">
        <v>297</v>
      </c>
      <c r="U36" s="25">
        <v>2000</v>
      </c>
      <c r="V36" s="397">
        <v>2000</v>
      </c>
    </row>
    <row r="37" spans="1:22" ht="35.25" customHeight="1">
      <c r="A37" s="1112" t="s">
        <v>293</v>
      </c>
      <c r="B37" s="1113"/>
      <c r="C37" s="15"/>
      <c r="D37" s="14"/>
      <c r="E37" s="14"/>
      <c r="F37" s="19"/>
      <c r="G37" s="14"/>
      <c r="H37" s="18"/>
      <c r="I37" s="14"/>
      <c r="J37" s="14"/>
      <c r="K37" s="14"/>
      <c r="L37" s="24"/>
      <c r="M37" s="18"/>
      <c r="N37" s="14"/>
      <c r="O37" s="14"/>
      <c r="P37" s="19"/>
      <c r="Q37" s="14"/>
      <c r="R37" s="18"/>
      <c r="S37" s="14"/>
      <c r="T37" s="14"/>
      <c r="U37" s="19"/>
      <c r="V37" s="34"/>
    </row>
    <row r="38" spans="1:22" ht="40.5" customHeight="1">
      <c r="A38" s="1120" t="s">
        <v>290</v>
      </c>
      <c r="B38" s="1121"/>
      <c r="C38" s="24"/>
      <c r="D38" s="24"/>
      <c r="E38" s="28"/>
      <c r="F38" s="26"/>
      <c r="G38" s="13"/>
      <c r="H38" s="13"/>
      <c r="I38" s="13"/>
      <c r="J38" s="13"/>
      <c r="K38" s="13"/>
      <c r="L38" s="24"/>
      <c r="M38" s="13"/>
      <c r="N38" s="13"/>
      <c r="O38" s="13"/>
      <c r="P38" s="26"/>
      <c r="Q38" s="13"/>
      <c r="R38" s="13"/>
      <c r="S38" s="13"/>
      <c r="T38" s="13"/>
      <c r="U38" s="26"/>
      <c r="V38" s="35"/>
    </row>
    <row r="39" spans="1:22" ht="18" customHeight="1">
      <c r="A39" s="1120"/>
      <c r="B39" s="1121"/>
      <c r="C39" s="24"/>
      <c r="D39" s="24"/>
      <c r="E39" s="28"/>
      <c r="F39" s="26"/>
      <c r="G39" s="13"/>
      <c r="H39" s="13"/>
      <c r="I39" s="13"/>
      <c r="J39" s="13"/>
      <c r="K39" s="13"/>
      <c r="L39" s="24"/>
      <c r="M39" s="13"/>
      <c r="N39" s="13"/>
      <c r="O39" s="13"/>
      <c r="P39" s="26"/>
      <c r="Q39" s="13"/>
      <c r="R39" s="13"/>
      <c r="S39" s="13"/>
      <c r="T39" s="13"/>
      <c r="U39" s="26"/>
      <c r="V39" s="35"/>
    </row>
    <row r="40" spans="1:22" s="52" customFormat="1" ht="36.75" customHeight="1">
      <c r="A40" s="1114" t="s">
        <v>275</v>
      </c>
      <c r="B40" s="1115"/>
      <c r="C40" s="18" t="s">
        <v>297</v>
      </c>
      <c r="D40" s="18" t="s">
        <v>297</v>
      </c>
      <c r="E40" s="18">
        <v>75</v>
      </c>
      <c r="F40" s="26"/>
      <c r="G40" s="18" t="s">
        <v>297</v>
      </c>
      <c r="H40" s="13"/>
      <c r="I40" s="13"/>
      <c r="J40" s="13"/>
      <c r="K40" s="13"/>
      <c r="L40" s="18" t="s">
        <v>297</v>
      </c>
      <c r="M40" s="25"/>
      <c r="N40" s="24"/>
      <c r="O40" s="24"/>
      <c r="P40" s="26"/>
      <c r="Q40" s="18" t="s">
        <v>297</v>
      </c>
      <c r="R40" s="13"/>
      <c r="S40" s="13"/>
      <c r="T40" s="13"/>
      <c r="U40" s="26"/>
      <c r="V40" s="35"/>
    </row>
    <row r="41" spans="1:22" ht="22.5" customHeight="1">
      <c r="A41" s="1116" t="s">
        <v>276</v>
      </c>
      <c r="B41" s="1117"/>
      <c r="C41" s="50" t="s">
        <v>297</v>
      </c>
      <c r="D41" s="50" t="s">
        <v>297</v>
      </c>
      <c r="E41" s="50">
        <v>76</v>
      </c>
      <c r="F41" s="37"/>
      <c r="G41" s="50" t="s">
        <v>297</v>
      </c>
      <c r="H41" s="38"/>
      <c r="I41" s="38"/>
      <c r="J41" s="38"/>
      <c r="K41" s="38"/>
      <c r="L41" s="50" t="s">
        <v>297</v>
      </c>
      <c r="M41" s="39"/>
      <c r="N41" s="36"/>
      <c r="O41" s="36"/>
      <c r="P41" s="37"/>
      <c r="Q41" s="50" t="s">
        <v>297</v>
      </c>
      <c r="R41" s="38"/>
      <c r="S41" s="38"/>
      <c r="T41" s="38"/>
      <c r="U41" s="37"/>
      <c r="V41" s="40"/>
    </row>
    <row r="42" spans="1:22" ht="27.75" customHeight="1">
      <c r="A42" s="1108" t="s">
        <v>274</v>
      </c>
      <c r="B42" s="1109"/>
      <c r="C42" s="1"/>
      <c r="D42" s="1"/>
      <c r="E42" s="1"/>
      <c r="F42" s="1"/>
      <c r="G42" s="1"/>
      <c r="H42" s="1"/>
      <c r="I42" s="1"/>
      <c r="J42" s="1"/>
      <c r="K42" s="1"/>
      <c r="L42" s="1"/>
      <c r="M42" s="1"/>
      <c r="N42" s="1"/>
      <c r="O42" s="1"/>
      <c r="P42" s="1"/>
      <c r="Q42" s="1"/>
      <c r="R42" s="1"/>
      <c r="S42" s="1"/>
      <c r="T42" s="1"/>
      <c r="U42" s="1"/>
      <c r="V42" s="30" t="s">
        <v>256</v>
      </c>
    </row>
    <row r="43" spans="1:22" ht="34.5" customHeight="1">
      <c r="A43" s="983" t="s">
        <v>254</v>
      </c>
      <c r="B43" s="1098"/>
      <c r="C43" s="983" t="s">
        <v>255</v>
      </c>
      <c r="D43" s="1099"/>
      <c r="E43" s="1099"/>
      <c r="F43" s="983" t="s">
        <v>20</v>
      </c>
      <c r="G43" s="983"/>
      <c r="H43" s="983"/>
      <c r="I43" s="983"/>
      <c r="J43" s="983"/>
      <c r="K43" s="983" t="s">
        <v>552</v>
      </c>
      <c r="L43" s="983"/>
      <c r="M43" s="983"/>
      <c r="N43" s="983"/>
      <c r="O43" s="983"/>
      <c r="P43" s="983" t="s">
        <v>553</v>
      </c>
      <c r="Q43" s="983"/>
      <c r="R43" s="983"/>
      <c r="S43" s="983"/>
      <c r="T43" s="983"/>
      <c r="U43" s="737" t="s">
        <v>265</v>
      </c>
      <c r="V43" s="737" t="s">
        <v>300</v>
      </c>
    </row>
    <row r="44" spans="1:22" s="49" customFormat="1" ht="69" customHeight="1">
      <c r="A44" s="1098"/>
      <c r="B44" s="1098"/>
      <c r="C44" s="584" t="s">
        <v>257</v>
      </c>
      <c r="D44" s="584" t="s">
        <v>258</v>
      </c>
      <c r="E44" s="584" t="s">
        <v>259</v>
      </c>
      <c r="F44" s="584" t="s">
        <v>253</v>
      </c>
      <c r="G44" s="584" t="s">
        <v>260</v>
      </c>
      <c r="H44" s="584" t="s">
        <v>261</v>
      </c>
      <c r="I44" s="584" t="s">
        <v>262</v>
      </c>
      <c r="J44" s="584" t="s">
        <v>263</v>
      </c>
      <c r="K44" s="584" t="s">
        <v>253</v>
      </c>
      <c r="L44" s="584" t="s">
        <v>260</v>
      </c>
      <c r="M44" s="584" t="s">
        <v>261</v>
      </c>
      <c r="N44" s="584" t="s">
        <v>262</v>
      </c>
      <c r="O44" s="584" t="s">
        <v>263</v>
      </c>
      <c r="P44" s="584" t="s">
        <v>253</v>
      </c>
      <c r="Q44" s="584" t="s">
        <v>260</v>
      </c>
      <c r="R44" s="584" t="s">
        <v>261</v>
      </c>
      <c r="S44" s="584" t="s">
        <v>262</v>
      </c>
      <c r="T44" s="584" t="s">
        <v>263</v>
      </c>
      <c r="U44" s="584" t="s">
        <v>253</v>
      </c>
      <c r="V44" s="584" t="s">
        <v>253</v>
      </c>
    </row>
    <row r="45" spans="1:22" ht="22.5" customHeight="1">
      <c r="A45" s="1424">
        <v>1</v>
      </c>
      <c r="B45" s="1425"/>
      <c r="C45" s="333">
        <v>2</v>
      </c>
      <c r="D45" s="333">
        <v>3</v>
      </c>
      <c r="E45" s="333">
        <v>4</v>
      </c>
      <c r="F45" s="333">
        <v>5</v>
      </c>
      <c r="G45" s="333">
        <v>6</v>
      </c>
      <c r="H45" s="333">
        <v>7</v>
      </c>
      <c r="I45" s="333">
        <v>8</v>
      </c>
      <c r="J45" s="333">
        <v>9</v>
      </c>
      <c r="K45" s="333">
        <v>10</v>
      </c>
      <c r="L45" s="333">
        <v>11</v>
      </c>
      <c r="M45" s="333">
        <v>12</v>
      </c>
      <c r="N45" s="333">
        <v>13</v>
      </c>
      <c r="O45" s="333">
        <v>14</v>
      </c>
      <c r="P45" s="333">
        <v>15</v>
      </c>
      <c r="Q45" s="333">
        <v>16</v>
      </c>
      <c r="R45" s="333">
        <v>17</v>
      </c>
      <c r="S45" s="333">
        <v>18</v>
      </c>
      <c r="T45" s="333">
        <v>19</v>
      </c>
      <c r="U45" s="333">
        <v>20</v>
      </c>
      <c r="V45" s="333">
        <v>21</v>
      </c>
    </row>
    <row r="46" spans="1:22" s="8" customFormat="1" ht="24" customHeight="1">
      <c r="A46" s="1011" t="s">
        <v>21</v>
      </c>
      <c r="B46" s="1012"/>
      <c r="C46" s="413" t="s">
        <v>294</v>
      </c>
      <c r="D46" s="413" t="s">
        <v>294</v>
      </c>
      <c r="E46" s="413" t="s">
        <v>297</v>
      </c>
      <c r="F46" s="291">
        <v>2000</v>
      </c>
      <c r="G46" s="291">
        <v>2000</v>
      </c>
      <c r="H46" s="297"/>
      <c r="I46" s="297"/>
      <c r="J46" s="297"/>
      <c r="K46" s="291">
        <v>2000</v>
      </c>
      <c r="L46" s="291">
        <v>2000</v>
      </c>
      <c r="M46" s="291"/>
      <c r="N46" s="291"/>
      <c r="O46" s="291"/>
      <c r="P46" s="291">
        <v>2000</v>
      </c>
      <c r="Q46" s="291">
        <v>2000</v>
      </c>
      <c r="R46" s="291"/>
      <c r="S46" s="291"/>
      <c r="T46" s="291"/>
      <c r="U46" s="291">
        <v>2000</v>
      </c>
      <c r="V46" s="292">
        <v>2000</v>
      </c>
    </row>
    <row r="47" spans="1:22" s="31" customFormat="1" ht="35.25" customHeight="1">
      <c r="A47" s="1112" t="s">
        <v>83</v>
      </c>
      <c r="B47" s="1152"/>
      <c r="C47" s="413" t="s">
        <v>294</v>
      </c>
      <c r="D47" s="415">
        <v>132</v>
      </c>
      <c r="E47" s="413" t="s">
        <v>297</v>
      </c>
      <c r="F47" s="294">
        <v>2000</v>
      </c>
      <c r="G47" s="294">
        <v>2000</v>
      </c>
      <c r="H47" s="297"/>
      <c r="I47" s="297"/>
      <c r="J47" s="297"/>
      <c r="K47" s="294">
        <v>2000</v>
      </c>
      <c r="L47" s="294">
        <v>2000</v>
      </c>
      <c r="M47" s="297"/>
      <c r="N47" s="297"/>
      <c r="O47" s="297"/>
      <c r="P47" s="294">
        <v>2000</v>
      </c>
      <c r="Q47" s="294">
        <v>2000</v>
      </c>
      <c r="R47" s="291"/>
      <c r="S47" s="291"/>
      <c r="T47" s="291"/>
      <c r="U47" s="294">
        <v>2000</v>
      </c>
      <c r="V47" s="295">
        <v>2000</v>
      </c>
    </row>
    <row r="48" spans="1:22" s="31" customFormat="1" ht="37.5" customHeight="1">
      <c r="A48" s="1120" t="s">
        <v>84</v>
      </c>
      <c r="B48" s="1121"/>
      <c r="C48" s="413"/>
      <c r="D48" s="413">
        <v>132</v>
      </c>
      <c r="E48" s="413">
        <v>9</v>
      </c>
      <c r="F48" s="236">
        <v>2000</v>
      </c>
      <c r="G48" s="236">
        <v>2000</v>
      </c>
      <c r="H48" s="297"/>
      <c r="I48" s="297"/>
      <c r="J48" s="297"/>
      <c r="K48" s="236">
        <v>2000</v>
      </c>
      <c r="L48" s="236">
        <v>2000</v>
      </c>
      <c r="M48" s="297"/>
      <c r="N48" s="297"/>
      <c r="O48" s="297"/>
      <c r="P48" s="236">
        <v>2000</v>
      </c>
      <c r="Q48" s="236">
        <v>2000</v>
      </c>
      <c r="R48" s="291"/>
      <c r="S48" s="291"/>
      <c r="T48" s="291"/>
      <c r="U48" s="236">
        <v>2000</v>
      </c>
      <c r="V48" s="296">
        <v>2000</v>
      </c>
    </row>
    <row r="49" spans="1:22" s="31" customFormat="1" ht="16.5" customHeight="1">
      <c r="A49" s="1120"/>
      <c r="B49" s="1121"/>
      <c r="C49" s="413"/>
      <c r="D49" s="413"/>
      <c r="E49" s="413"/>
      <c r="F49" s="297"/>
      <c r="G49" s="297"/>
      <c r="H49" s="297"/>
      <c r="I49" s="297"/>
      <c r="J49" s="297"/>
      <c r="K49" s="297"/>
      <c r="L49" s="297"/>
      <c r="M49" s="297"/>
      <c r="N49" s="297"/>
      <c r="O49" s="297"/>
      <c r="P49" s="297"/>
      <c r="Q49" s="297"/>
      <c r="R49" s="291"/>
      <c r="S49" s="291"/>
      <c r="T49" s="291"/>
      <c r="U49" s="297"/>
      <c r="V49" s="530"/>
    </row>
    <row r="50" spans="1:22" s="31" customFormat="1" ht="51" customHeight="1">
      <c r="A50" s="1112" t="s">
        <v>234</v>
      </c>
      <c r="B50" s="1152"/>
      <c r="C50" s="415">
        <v>496</v>
      </c>
      <c r="D50" s="413" t="s">
        <v>297</v>
      </c>
      <c r="E50" s="413" t="s">
        <v>297</v>
      </c>
      <c r="F50" s="291">
        <v>2000</v>
      </c>
      <c r="G50" s="291">
        <v>2000</v>
      </c>
      <c r="H50" s="297"/>
      <c r="I50" s="297"/>
      <c r="J50" s="297"/>
      <c r="K50" s="291">
        <v>2000</v>
      </c>
      <c r="L50" s="291">
        <v>2000</v>
      </c>
      <c r="M50" s="291"/>
      <c r="N50" s="291"/>
      <c r="O50" s="291"/>
      <c r="P50" s="291">
        <v>2000</v>
      </c>
      <c r="Q50" s="291">
        <v>2000</v>
      </c>
      <c r="R50" s="291"/>
      <c r="S50" s="291"/>
      <c r="T50" s="291"/>
      <c r="U50" s="291">
        <v>2000</v>
      </c>
      <c r="V50" s="298">
        <v>2000</v>
      </c>
    </row>
    <row r="51" spans="1:22" s="31" customFormat="1" ht="39.75" customHeight="1">
      <c r="A51" s="1112" t="s">
        <v>83</v>
      </c>
      <c r="B51" s="1152"/>
      <c r="C51" s="413"/>
      <c r="D51" s="415">
        <v>132</v>
      </c>
      <c r="E51" s="413" t="s">
        <v>297</v>
      </c>
      <c r="F51" s="294">
        <v>2000</v>
      </c>
      <c r="G51" s="294">
        <v>2000</v>
      </c>
      <c r="H51" s="297"/>
      <c r="I51" s="297"/>
      <c r="J51" s="297"/>
      <c r="K51" s="294">
        <v>2000</v>
      </c>
      <c r="L51" s="294">
        <v>2000</v>
      </c>
      <c r="M51" s="297"/>
      <c r="N51" s="297"/>
      <c r="O51" s="297"/>
      <c r="P51" s="294">
        <v>2000</v>
      </c>
      <c r="Q51" s="294">
        <v>2000</v>
      </c>
      <c r="R51" s="291"/>
      <c r="S51" s="291"/>
      <c r="T51" s="291"/>
      <c r="U51" s="294">
        <v>2000</v>
      </c>
      <c r="V51" s="295">
        <v>2000</v>
      </c>
    </row>
    <row r="52" spans="1:22" s="31" customFormat="1" ht="30.75" customHeight="1">
      <c r="A52" s="1120" t="s">
        <v>84</v>
      </c>
      <c r="B52" s="1121"/>
      <c r="C52" s="413"/>
      <c r="D52" s="413">
        <v>132</v>
      </c>
      <c r="E52" s="413">
        <v>9</v>
      </c>
      <c r="F52" s="236">
        <v>2000</v>
      </c>
      <c r="G52" s="236">
        <v>2000</v>
      </c>
      <c r="H52" s="297"/>
      <c r="I52" s="297"/>
      <c r="J52" s="297"/>
      <c r="K52" s="236">
        <v>2000</v>
      </c>
      <c r="L52" s="236">
        <v>2000</v>
      </c>
      <c r="M52" s="297"/>
      <c r="N52" s="297"/>
      <c r="O52" s="297"/>
      <c r="P52" s="236">
        <v>2000</v>
      </c>
      <c r="Q52" s="236">
        <v>2000</v>
      </c>
      <c r="R52" s="291"/>
      <c r="S52" s="291"/>
      <c r="T52" s="291"/>
      <c r="U52" s="236">
        <v>2000</v>
      </c>
      <c r="V52" s="296">
        <v>2000</v>
      </c>
    </row>
    <row r="53" spans="1:22" s="31" customFormat="1" ht="14.25" customHeight="1">
      <c r="A53" s="1017"/>
      <c r="B53" s="1018"/>
      <c r="C53" s="57"/>
      <c r="D53" s="58"/>
      <c r="E53" s="59"/>
      <c r="F53" s="41"/>
      <c r="G53" s="41"/>
      <c r="H53" s="41"/>
      <c r="I53" s="41"/>
      <c r="J53" s="41"/>
      <c r="K53" s="42"/>
      <c r="L53" s="42"/>
      <c r="M53" s="42"/>
      <c r="N53" s="42"/>
      <c r="O53" s="42"/>
      <c r="P53" s="43"/>
      <c r="Q53" s="43"/>
      <c r="R53" s="43"/>
      <c r="S53" s="43"/>
      <c r="T53" s="43"/>
      <c r="U53" s="43"/>
      <c r="V53" s="44"/>
    </row>
    <row r="54" spans="1:22" s="31" customFormat="1" ht="11.25" customHeight="1">
      <c r="A54" s="30"/>
      <c r="B54" s="30"/>
      <c r="C54" s="30"/>
      <c r="D54" s="30"/>
      <c r="E54" s="30"/>
      <c r="F54" s="54"/>
      <c r="G54" s="54"/>
      <c r="H54" s="54"/>
      <c r="I54" s="54"/>
      <c r="J54" s="54"/>
      <c r="K54" s="55"/>
      <c r="L54" s="55"/>
      <c r="M54" s="55"/>
      <c r="N54" s="55"/>
      <c r="O54" s="55"/>
      <c r="P54" s="56"/>
      <c r="Q54" s="56"/>
      <c r="R54" s="56"/>
      <c r="S54" s="56"/>
      <c r="T54" s="56"/>
      <c r="U54" s="56"/>
      <c r="V54" s="56"/>
    </row>
    <row r="55" spans="1:22" s="31" customFormat="1" ht="15.75" customHeight="1">
      <c r="A55" s="1149" t="s">
        <v>280</v>
      </c>
      <c r="B55" s="1149"/>
      <c r="C55" s="1149"/>
      <c r="D55" s="1149"/>
      <c r="E55" s="1149"/>
      <c r="F55" s="1149"/>
      <c r="G55" s="1075"/>
      <c r="H55" s="1075"/>
      <c r="I55" s="1075"/>
      <c r="J55" s="1075"/>
      <c r="K55" s="280"/>
      <c r="L55" s="1075"/>
      <c r="M55" s="1075"/>
      <c r="N55" s="1075"/>
      <c r="O55" s="1075"/>
      <c r="P55" s="1075"/>
      <c r="Q55" s="1075"/>
      <c r="R55" s="280"/>
      <c r="S55" s="280"/>
      <c r="T55" s="280"/>
      <c r="U55" s="280"/>
      <c r="V55" s="280"/>
    </row>
    <row r="56" spans="1:22" ht="15.75" customHeight="1">
      <c r="A56" s="782"/>
      <c r="B56" s="777"/>
      <c r="C56" s="777"/>
      <c r="D56" s="777"/>
      <c r="E56" s="777"/>
      <c r="F56" s="777"/>
      <c r="G56" s="1076" t="s">
        <v>283</v>
      </c>
      <c r="H56" s="1076"/>
      <c r="I56" s="1076"/>
      <c r="J56" s="1076"/>
      <c r="K56" s="283"/>
      <c r="L56" s="1077" t="s">
        <v>284</v>
      </c>
      <c r="M56" s="1077"/>
      <c r="N56" s="1077"/>
      <c r="O56" s="1077"/>
      <c r="P56" s="1077"/>
      <c r="Q56" s="1077"/>
      <c r="R56" s="280"/>
      <c r="S56" s="280"/>
      <c r="T56" s="280"/>
      <c r="U56" s="280"/>
      <c r="V56" s="280"/>
    </row>
    <row r="57" spans="1:22" ht="15.75" customHeight="1">
      <c r="A57" s="1148" t="s">
        <v>281</v>
      </c>
      <c r="B57" s="1148"/>
      <c r="C57" s="1148"/>
      <c r="D57" s="1148"/>
      <c r="E57" s="1148"/>
      <c r="F57" s="1148"/>
      <c r="G57" s="1074"/>
      <c r="H57" s="1074"/>
      <c r="I57" s="1074"/>
      <c r="J57" s="1074"/>
      <c r="K57" s="280"/>
      <c r="L57" s="1075"/>
      <c r="M57" s="1075"/>
      <c r="N57" s="1075"/>
      <c r="O57" s="1075"/>
      <c r="P57" s="1075"/>
      <c r="Q57" s="1075"/>
      <c r="R57" s="280"/>
      <c r="S57" s="280"/>
      <c r="T57" s="280"/>
      <c r="U57" s="280"/>
      <c r="V57" s="280"/>
    </row>
    <row r="58" spans="1:22">
      <c r="A58" s="773"/>
      <c r="B58" s="774"/>
      <c r="C58" s="774"/>
      <c r="D58" s="774"/>
      <c r="E58" s="774"/>
      <c r="F58" s="774"/>
      <c r="G58" s="1076" t="s">
        <v>283</v>
      </c>
      <c r="H58" s="1076"/>
      <c r="I58" s="1076"/>
      <c r="J58" s="1076"/>
      <c r="K58" s="283"/>
      <c r="L58" s="1077" t="s">
        <v>284</v>
      </c>
      <c r="M58" s="1077"/>
      <c r="N58" s="1077"/>
      <c r="O58" s="1077"/>
      <c r="P58" s="1077"/>
      <c r="Q58" s="1077"/>
      <c r="R58" s="280"/>
      <c r="S58" s="280"/>
      <c r="T58" s="280"/>
      <c r="U58" s="280"/>
      <c r="V58" s="280"/>
    </row>
    <row r="59" spans="1:22">
      <c r="A59" s="1147" t="s">
        <v>282</v>
      </c>
      <c r="B59" s="1147"/>
      <c r="C59" s="1147"/>
      <c r="D59" s="1147"/>
      <c r="E59" s="1147"/>
      <c r="F59" s="1147"/>
      <c r="G59" s="1074"/>
      <c r="H59" s="1074"/>
      <c r="I59" s="1074"/>
      <c r="J59" s="1074"/>
      <c r="K59" s="280"/>
      <c r="L59" s="1075"/>
      <c r="M59" s="1075"/>
      <c r="N59" s="1075"/>
      <c r="O59" s="1075"/>
      <c r="P59" s="1075"/>
      <c r="Q59" s="1075"/>
      <c r="R59" s="280"/>
      <c r="S59" s="280"/>
      <c r="T59" s="280"/>
      <c r="U59" s="280"/>
      <c r="V59" s="280"/>
    </row>
    <row r="60" spans="1:22">
      <c r="A60" s="783"/>
      <c r="B60" s="784"/>
      <c r="C60" s="784"/>
      <c r="D60" s="784"/>
      <c r="E60" s="784"/>
      <c r="F60" s="784"/>
      <c r="G60" s="1076" t="s">
        <v>283</v>
      </c>
      <c r="H60" s="1076"/>
      <c r="I60" s="1076"/>
      <c r="J60" s="1076"/>
      <c r="K60" s="283"/>
      <c r="L60" s="1077" t="s">
        <v>284</v>
      </c>
      <c r="M60" s="1077"/>
      <c r="N60" s="1077"/>
      <c r="O60" s="1077"/>
      <c r="P60" s="1077"/>
      <c r="Q60" s="1077"/>
      <c r="R60" s="280"/>
      <c r="S60" s="280"/>
      <c r="T60" s="280"/>
      <c r="U60" s="280"/>
      <c r="V60" s="280"/>
    </row>
    <row r="61" spans="1:22">
      <c r="A61" s="1146" t="s">
        <v>285</v>
      </c>
      <c r="B61" s="1146"/>
      <c r="C61" s="1146"/>
      <c r="D61" s="1146"/>
      <c r="E61" s="1146"/>
      <c r="F61" s="1146"/>
      <c r="G61" s="287" t="s">
        <v>286</v>
      </c>
      <c r="H61" s="280"/>
      <c r="I61" s="280"/>
      <c r="J61" s="280"/>
      <c r="K61" s="280"/>
      <c r="L61" s="280"/>
      <c r="M61" s="280"/>
      <c r="N61" s="280"/>
      <c r="O61" s="280"/>
      <c r="P61" s="280"/>
      <c r="Q61" s="280"/>
      <c r="R61" s="280"/>
      <c r="S61" s="280"/>
      <c r="T61" s="280"/>
      <c r="U61" s="280"/>
      <c r="V61" s="280"/>
    </row>
    <row r="62" spans="1:22">
      <c r="A62" s="60"/>
      <c r="B62" s="60"/>
      <c r="C62" s="60"/>
      <c r="D62" s="60"/>
      <c r="E62" s="60"/>
      <c r="F62" s="60"/>
      <c r="G62" s="31"/>
      <c r="H62" s="31"/>
      <c r="I62" s="31"/>
      <c r="J62" s="31"/>
      <c r="K62" s="31"/>
      <c r="L62" s="31"/>
      <c r="M62" s="31"/>
      <c r="N62" s="31"/>
      <c r="O62" s="31"/>
      <c r="P62" s="31"/>
      <c r="Q62" s="31"/>
      <c r="R62" s="31"/>
      <c r="S62" s="31"/>
      <c r="T62" s="31"/>
      <c r="U62" s="31"/>
      <c r="V62" s="31"/>
    </row>
    <row r="63" spans="1:22">
      <c r="A63" s="31"/>
      <c r="B63" s="31"/>
      <c r="C63" s="1411"/>
      <c r="D63" s="1411"/>
      <c r="E63" s="1411"/>
      <c r="F63" s="1411"/>
      <c r="G63" s="31"/>
      <c r="H63" s="31"/>
      <c r="I63" s="31"/>
      <c r="J63" s="31"/>
      <c r="K63" s="31"/>
      <c r="L63" s="31"/>
      <c r="M63" s="31"/>
      <c r="N63" s="31"/>
      <c r="O63" s="31"/>
      <c r="P63" s="31"/>
      <c r="Q63" s="31"/>
      <c r="R63" s="31"/>
      <c r="S63" s="31"/>
      <c r="T63" s="31"/>
      <c r="U63" s="31"/>
      <c r="V63" s="31"/>
    </row>
  </sheetData>
  <mergeCells count="88">
    <mergeCell ref="A38:B38"/>
    <mergeCell ref="A37:B37"/>
    <mergeCell ref="A36:B36"/>
    <mergeCell ref="A30:B30"/>
    <mergeCell ref="P31:T31"/>
    <mergeCell ref="A33:B33"/>
    <mergeCell ref="A34:B34"/>
    <mergeCell ref="A35:B35"/>
    <mergeCell ref="K31:O31"/>
    <mergeCell ref="F31:J31"/>
    <mergeCell ref="A31:B32"/>
    <mergeCell ref="C31:E31"/>
    <mergeCell ref="A47:B47"/>
    <mergeCell ref="P43:T43"/>
    <mergeCell ref="A39:B39"/>
    <mergeCell ref="A40:B40"/>
    <mergeCell ref="A42:B42"/>
    <mergeCell ref="A41:B41"/>
    <mergeCell ref="A45:B45"/>
    <mergeCell ref="A43:B44"/>
    <mergeCell ref="C43:E43"/>
    <mergeCell ref="A46:B46"/>
    <mergeCell ref="K43:O43"/>
    <mergeCell ref="F43:J43"/>
    <mergeCell ref="L60:Q60"/>
    <mergeCell ref="G55:J55"/>
    <mergeCell ref="G56:J56"/>
    <mergeCell ref="L56:Q56"/>
    <mergeCell ref="G60:J60"/>
    <mergeCell ref="L57:Q57"/>
    <mergeCell ref="L58:Q58"/>
    <mergeCell ref="L59:Q59"/>
    <mergeCell ref="L55:Q55"/>
    <mergeCell ref="A48:B48"/>
    <mergeCell ref="G59:J59"/>
    <mergeCell ref="A49:B49"/>
    <mergeCell ref="A53:B53"/>
    <mergeCell ref="A51:B51"/>
    <mergeCell ref="A55:F55"/>
    <mergeCell ref="A52:B52"/>
    <mergeCell ref="A50:B50"/>
    <mergeCell ref="C63:F63"/>
    <mergeCell ref="A57:F57"/>
    <mergeCell ref="G57:J57"/>
    <mergeCell ref="G58:J58"/>
    <mergeCell ref="A59:F59"/>
    <mergeCell ref="A61:F61"/>
    <mergeCell ref="B1:F1"/>
    <mergeCell ref="S1:V1"/>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19:B19"/>
    <mergeCell ref="C19:V19"/>
    <mergeCell ref="A20:A21"/>
    <mergeCell ref="B20:O21"/>
    <mergeCell ref="P20:P21"/>
    <mergeCell ref="Q20:Q21"/>
    <mergeCell ref="B22:O22"/>
    <mergeCell ref="B29:O29"/>
    <mergeCell ref="A23:A28"/>
    <mergeCell ref="B23:O23"/>
    <mergeCell ref="B24:O24"/>
    <mergeCell ref="B25:O25"/>
    <mergeCell ref="B26:O26"/>
    <mergeCell ref="B27:O27"/>
    <mergeCell ref="B28:O28"/>
  </mergeCells>
  <phoneticPr fontId="60" type="noConversion"/>
  <pageMargins left="0.31496062992126" right="0.15748031496063" top="0.27559055118110198" bottom="0.27559055118110198" header="0.15748031496063" footer="0.15748031496063"/>
  <pageSetup paperSize="9" scale="68" orientation="landscape" blackAndWhite="1" r:id="rId1"/>
  <headerFooter>
    <oddFooter>&amp;R&amp;P</oddFooter>
  </headerFooter>
  <rowBreaks count="1" manualBreakCount="1">
    <brk id="29" max="21" man="1"/>
  </rowBreaks>
</worksheet>
</file>

<file path=xl/worksheets/sheet2.xml><?xml version="1.0" encoding="utf-8"?>
<worksheet xmlns="http://schemas.openxmlformats.org/spreadsheetml/2006/main" xmlns:r="http://schemas.openxmlformats.org/officeDocument/2006/relationships">
  <sheetPr>
    <tabColor theme="0"/>
  </sheetPr>
  <dimension ref="A1:V180"/>
  <sheetViews>
    <sheetView showZeros="0" view="pageBreakPreview" topLeftCell="A13" zoomScale="70" zoomScaleNormal="70" zoomScaleSheetLayoutView="70" workbookViewId="0">
      <selection activeCell="B21" sqref="B21:O22"/>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9.28515625" style="4" customWidth="1"/>
    <col min="11" max="11" width="10.140625" style="4" customWidth="1"/>
    <col min="12" max="12" width="10.5703125" style="4" customWidth="1"/>
    <col min="13" max="13" width="10.140625" style="4" customWidth="1"/>
    <col min="14" max="14" width="9.42578125" style="4" customWidth="1"/>
    <col min="15" max="15" width="10.28515625" style="4" customWidth="1"/>
    <col min="16" max="16" width="11.140625" style="4" customWidth="1"/>
    <col min="17" max="19" width="9.85546875" style="4" customWidth="1"/>
    <col min="20" max="21" width="11.28515625" style="4" customWidth="1"/>
    <col min="22" max="22" width="11.5703125" style="4" customWidth="1"/>
    <col min="23" max="16384" width="9.140625" style="4"/>
  </cols>
  <sheetData>
    <row r="1" spans="1:22">
      <c r="A1" s="939"/>
      <c r="B1" s="939"/>
      <c r="C1" s="939"/>
      <c r="D1" s="939"/>
      <c r="E1" s="939"/>
      <c r="F1" s="939"/>
      <c r="G1" s="939"/>
      <c r="H1" s="939"/>
      <c r="I1" s="939"/>
      <c r="J1" s="939"/>
      <c r="K1" s="939"/>
      <c r="L1" s="939"/>
      <c r="M1" s="939"/>
      <c r="N1" s="939"/>
      <c r="O1" s="939"/>
      <c r="P1" s="939"/>
      <c r="Q1" s="939"/>
      <c r="R1" s="939"/>
      <c r="S1" s="939"/>
      <c r="T1" s="939"/>
      <c r="U1" s="939"/>
      <c r="V1" s="939"/>
    </row>
    <row r="2" spans="1:22" ht="18.75">
      <c r="A2" s="939"/>
      <c r="B2" s="963" t="s">
        <v>542</v>
      </c>
      <c r="C2" s="963"/>
      <c r="D2" s="963"/>
      <c r="E2" s="963"/>
      <c r="F2" s="963"/>
      <c r="G2" s="576"/>
      <c r="H2" s="576"/>
      <c r="I2" s="576"/>
      <c r="J2" s="576"/>
      <c r="K2" s="576"/>
      <c r="L2" s="576"/>
      <c r="M2" s="576"/>
      <c r="N2" s="576"/>
      <c r="O2" s="576"/>
      <c r="P2" s="576"/>
      <c r="Q2" s="576"/>
      <c r="R2" s="576"/>
      <c r="S2" s="964" t="s">
        <v>543</v>
      </c>
      <c r="T2" s="964"/>
      <c r="U2" s="964"/>
      <c r="V2" s="964"/>
    </row>
    <row r="3" spans="1:22">
      <c r="A3" s="939"/>
      <c r="B3" s="965" t="s">
        <v>544</v>
      </c>
      <c r="C3" s="965"/>
      <c r="D3" s="965"/>
      <c r="E3" s="965"/>
      <c r="F3" s="965"/>
      <c r="G3" s="576"/>
      <c r="H3" s="576"/>
      <c r="I3" s="576"/>
      <c r="J3" s="576"/>
      <c r="K3" s="576"/>
      <c r="L3" s="576"/>
      <c r="M3" s="576"/>
      <c r="N3" s="576"/>
      <c r="O3" s="576"/>
      <c r="P3" s="576"/>
      <c r="Q3" s="576"/>
      <c r="R3" s="576"/>
      <c r="S3" s="966" t="s">
        <v>545</v>
      </c>
      <c r="T3" s="966"/>
      <c r="U3" s="966"/>
      <c r="V3" s="966"/>
    </row>
    <row r="4" spans="1:22">
      <c r="A4" s="939"/>
      <c r="B4" s="967"/>
      <c r="C4" s="967"/>
      <c r="D4" s="967"/>
      <c r="E4" s="967"/>
      <c r="F4" s="967"/>
      <c r="G4" s="576"/>
      <c r="H4" s="576"/>
      <c r="I4" s="576"/>
      <c r="J4" s="576"/>
      <c r="K4" s="576"/>
      <c r="L4" s="576"/>
      <c r="M4" s="576"/>
      <c r="N4" s="576"/>
      <c r="O4" s="576"/>
      <c r="P4" s="576"/>
      <c r="Q4" s="576"/>
      <c r="R4" s="576"/>
      <c r="S4" s="966" t="s">
        <v>546</v>
      </c>
      <c r="T4" s="966"/>
      <c r="U4" s="966"/>
      <c r="V4" s="966"/>
    </row>
    <row r="5" spans="1:22" ht="21.75" customHeight="1">
      <c r="A5" s="939"/>
      <c r="B5" s="976" t="s">
        <v>547</v>
      </c>
      <c r="C5" s="976"/>
      <c r="D5" s="976"/>
      <c r="E5" s="976"/>
      <c r="F5" s="976"/>
      <c r="G5" s="576"/>
      <c r="H5" s="576"/>
      <c r="I5" s="576"/>
      <c r="J5" s="576"/>
      <c r="K5" s="576"/>
      <c r="L5" s="576"/>
      <c r="M5" s="576"/>
      <c r="N5" s="576"/>
      <c r="O5" s="576"/>
      <c r="P5" s="576"/>
      <c r="Q5" s="576"/>
      <c r="R5" s="576"/>
      <c r="S5" s="966" t="s">
        <v>548</v>
      </c>
      <c r="T5" s="966"/>
      <c r="U5" s="966"/>
      <c r="V5" s="966"/>
    </row>
    <row r="6" spans="1:22" ht="20.25" customHeight="1">
      <c r="A6" s="939"/>
      <c r="B6" s="576" t="s">
        <v>549</v>
      </c>
      <c r="C6" s="576"/>
      <c r="D6" s="576"/>
      <c r="E6" s="576"/>
      <c r="F6" s="576"/>
      <c r="G6" s="576"/>
      <c r="H6" s="576"/>
      <c r="I6" s="576"/>
      <c r="J6" s="576"/>
      <c r="K6" s="576"/>
      <c r="L6" s="576"/>
      <c r="M6" s="576"/>
      <c r="N6" s="576"/>
      <c r="O6" s="576"/>
      <c r="P6" s="576"/>
      <c r="Q6" s="576"/>
      <c r="R6" s="576"/>
      <c r="S6" s="576"/>
      <c r="T6" s="576"/>
      <c r="U6" s="576"/>
      <c r="V6" s="576"/>
    </row>
    <row r="7" spans="1:22" ht="21" customHeight="1">
      <c r="A7" s="939"/>
      <c r="B7" s="977" t="s">
        <v>550</v>
      </c>
      <c r="C7" s="977"/>
      <c r="D7" s="977"/>
      <c r="E7" s="977"/>
      <c r="F7" s="977"/>
      <c r="G7" s="576"/>
      <c r="H7" s="576"/>
      <c r="I7" s="576"/>
      <c r="J7" s="576"/>
      <c r="K7" s="576"/>
      <c r="L7" s="576"/>
      <c r="M7" s="576"/>
      <c r="N7" s="576"/>
      <c r="O7" s="576"/>
      <c r="P7" s="576"/>
      <c r="Q7" s="576"/>
      <c r="R7" s="576"/>
      <c r="S7" s="576"/>
      <c r="T7" s="576"/>
      <c r="U7" s="576"/>
      <c r="V7" s="576"/>
    </row>
    <row r="8" spans="1:22" ht="21" customHeight="1">
      <c r="A8" s="577"/>
      <c r="B8" s="577"/>
      <c r="C8" s="577"/>
      <c r="D8" s="577"/>
      <c r="E8" s="577"/>
      <c r="F8" s="577"/>
      <c r="G8" s="577"/>
      <c r="H8" s="577"/>
      <c r="I8" s="577"/>
      <c r="J8" s="577"/>
      <c r="K8" s="577"/>
      <c r="L8" s="577"/>
      <c r="M8" s="577"/>
      <c r="N8" s="577"/>
      <c r="O8" s="577"/>
      <c r="P8" s="577"/>
      <c r="Q8" s="577"/>
      <c r="R8" s="577"/>
      <c r="S8" s="577"/>
      <c r="T8" s="578"/>
      <c r="U8" s="578"/>
      <c r="V8" s="578"/>
    </row>
    <row r="9" spans="1:22" ht="21" customHeight="1">
      <c r="A9" s="978" t="s">
        <v>551</v>
      </c>
      <c r="B9" s="978"/>
      <c r="C9" s="978"/>
      <c r="D9" s="978"/>
      <c r="E9" s="978"/>
      <c r="F9" s="978"/>
      <c r="G9" s="978"/>
      <c r="H9" s="978"/>
      <c r="I9" s="978"/>
      <c r="J9" s="978"/>
      <c r="K9" s="978"/>
      <c r="L9" s="978"/>
      <c r="M9" s="978"/>
      <c r="N9" s="978"/>
      <c r="O9" s="978"/>
      <c r="P9" s="978"/>
      <c r="Q9" s="978"/>
      <c r="R9" s="978"/>
      <c r="S9" s="978"/>
      <c r="T9" s="978"/>
      <c r="U9" s="978"/>
      <c r="V9" s="978"/>
    </row>
    <row r="10" spans="1:22" ht="19.5" customHeight="1">
      <c r="A10" s="5"/>
      <c r="B10" s="5"/>
      <c r="C10" s="5"/>
      <c r="D10" s="5"/>
      <c r="E10" s="5"/>
      <c r="F10" s="5"/>
      <c r="G10" s="5"/>
      <c r="I10" s="5"/>
      <c r="Q10" s="6" t="s">
        <v>255</v>
      </c>
    </row>
    <row r="11" spans="1:22" ht="20.25" customHeight="1">
      <c r="A11" s="1050" t="s">
        <v>269</v>
      </c>
      <c r="B11" s="1051"/>
      <c r="C11" s="1064" t="s">
        <v>301</v>
      </c>
      <c r="D11" s="1065"/>
      <c r="E11" s="1065"/>
      <c r="F11" s="1065"/>
      <c r="G11" s="1065"/>
      <c r="H11" s="1065"/>
      <c r="I11" s="1065"/>
      <c r="J11" s="1065"/>
      <c r="K11" s="1065"/>
      <c r="L11" s="1065"/>
      <c r="M11" s="1065"/>
      <c r="N11" s="1065"/>
      <c r="O11" s="1065"/>
      <c r="P11" s="1066"/>
      <c r="Q11" s="2">
        <v>121</v>
      </c>
    </row>
    <row r="12" spans="1:22" ht="20.25" customHeight="1">
      <c r="A12" s="1050" t="s">
        <v>295</v>
      </c>
      <c r="B12" s="1051"/>
      <c r="C12" s="1064"/>
      <c r="D12" s="1065"/>
      <c r="E12" s="1065"/>
      <c r="F12" s="1065"/>
      <c r="G12" s="1065"/>
      <c r="H12" s="1065"/>
      <c r="I12" s="1065"/>
      <c r="J12" s="1065"/>
      <c r="K12" s="1065"/>
      <c r="L12" s="1065"/>
      <c r="M12" s="1065"/>
      <c r="N12" s="1065"/>
      <c r="O12" s="1065"/>
      <c r="P12" s="1066"/>
      <c r="Q12" s="2"/>
    </row>
    <row r="13" spans="1:22" ht="20.25" customHeight="1">
      <c r="A13" s="1050" t="s">
        <v>287</v>
      </c>
      <c r="B13" s="1051"/>
      <c r="C13" s="1027" t="s">
        <v>335</v>
      </c>
      <c r="D13" s="1028"/>
      <c r="E13" s="1028"/>
      <c r="F13" s="1028"/>
      <c r="G13" s="1028"/>
      <c r="H13" s="1028"/>
      <c r="I13" s="1028"/>
      <c r="J13" s="1028"/>
      <c r="K13" s="1028"/>
      <c r="L13" s="1028"/>
      <c r="M13" s="1028"/>
      <c r="N13" s="1028"/>
      <c r="O13" s="1028"/>
      <c r="P13" s="1029"/>
      <c r="Q13" s="3" t="s">
        <v>336</v>
      </c>
    </row>
    <row r="14" spans="1:22" ht="21" customHeight="1">
      <c r="A14" s="1050" t="s">
        <v>288</v>
      </c>
      <c r="B14" s="1051"/>
      <c r="C14" s="1027" t="s">
        <v>335</v>
      </c>
      <c r="D14" s="1028"/>
      <c r="E14" s="1028"/>
      <c r="F14" s="1028"/>
      <c r="G14" s="1028"/>
      <c r="H14" s="1028"/>
      <c r="I14" s="1028"/>
      <c r="J14" s="1028"/>
      <c r="K14" s="1028"/>
      <c r="L14" s="1028"/>
      <c r="M14" s="1028"/>
      <c r="N14" s="1028"/>
      <c r="O14" s="1028"/>
      <c r="P14" s="1029"/>
      <c r="Q14" s="3" t="s">
        <v>337</v>
      </c>
    </row>
    <row r="15" spans="1:22" ht="16.5" customHeight="1">
      <c r="A15" s="1050" t="s">
        <v>248</v>
      </c>
      <c r="B15" s="1051"/>
      <c r="C15" s="1052" t="s">
        <v>338</v>
      </c>
      <c r="D15" s="1053"/>
      <c r="E15" s="1053"/>
      <c r="F15" s="1053"/>
      <c r="G15" s="1053"/>
      <c r="H15" s="1053"/>
      <c r="I15" s="1053"/>
      <c r="J15" s="1053"/>
      <c r="K15" s="1053"/>
      <c r="L15" s="1053"/>
      <c r="M15" s="1053"/>
      <c r="N15" s="1053"/>
      <c r="O15" s="1053"/>
      <c r="P15" s="1054"/>
      <c r="Q15" s="3" t="s">
        <v>339</v>
      </c>
    </row>
    <row r="16" spans="1:22" ht="21.75" customHeight="1">
      <c r="A16" s="1055" t="s">
        <v>249</v>
      </c>
      <c r="B16" s="1055"/>
      <c r="C16" s="1025" t="s">
        <v>341</v>
      </c>
      <c r="D16" s="1025"/>
      <c r="E16" s="1025"/>
      <c r="F16" s="1025"/>
      <c r="G16" s="1025"/>
      <c r="H16" s="1025"/>
      <c r="I16" s="1025"/>
      <c r="J16" s="1025"/>
      <c r="K16" s="1025"/>
      <c r="L16" s="1025"/>
      <c r="M16" s="1025"/>
      <c r="N16" s="1025"/>
      <c r="O16" s="1025"/>
      <c r="P16" s="1025"/>
      <c r="Q16" s="3" t="s">
        <v>340</v>
      </c>
      <c r="R16" s="8"/>
      <c r="S16" s="8"/>
      <c r="T16" s="8"/>
      <c r="U16" s="8"/>
      <c r="V16" s="8"/>
    </row>
    <row r="17" spans="1:22" ht="24" customHeight="1">
      <c r="A17" s="1056" t="s">
        <v>291</v>
      </c>
      <c r="B17" s="1056"/>
      <c r="C17" s="1056"/>
      <c r="D17" s="1056"/>
      <c r="E17" s="1056"/>
      <c r="F17" s="1056"/>
      <c r="G17" s="1056"/>
      <c r="H17" s="1056"/>
      <c r="I17" s="1056"/>
      <c r="J17" s="1056"/>
      <c r="K17" s="1056"/>
      <c r="L17" s="1056"/>
      <c r="M17" s="1056"/>
      <c r="N17" s="1056"/>
      <c r="O17" s="1056"/>
      <c r="P17" s="1056"/>
      <c r="Q17" s="1056"/>
      <c r="R17" s="1056"/>
      <c r="S17" s="1056"/>
      <c r="T17" s="1056"/>
      <c r="U17" s="1056"/>
      <c r="V17" s="1056"/>
    </row>
    <row r="18" spans="1:22" ht="18.75" customHeight="1">
      <c r="A18" s="1036" t="s">
        <v>250</v>
      </c>
      <c r="B18" s="1057"/>
      <c r="C18" s="1058" t="s">
        <v>238</v>
      </c>
      <c r="D18" s="1059"/>
      <c r="E18" s="1059"/>
      <c r="F18" s="1059"/>
      <c r="G18" s="1059"/>
      <c r="H18" s="1059"/>
      <c r="I18" s="1059"/>
      <c r="J18" s="1059"/>
      <c r="K18" s="1059"/>
      <c r="L18" s="1059"/>
      <c r="M18" s="1059"/>
      <c r="N18" s="1059"/>
      <c r="O18" s="1059"/>
      <c r="P18" s="1059"/>
      <c r="Q18" s="1059"/>
      <c r="R18" s="1059"/>
      <c r="S18" s="1059"/>
      <c r="T18" s="1059"/>
      <c r="U18" s="1059"/>
      <c r="V18" s="1060"/>
    </row>
    <row r="19" spans="1:22" ht="51" customHeight="1">
      <c r="A19" s="1036" t="s">
        <v>264</v>
      </c>
      <c r="B19" s="1057"/>
      <c r="C19" s="1061" t="s">
        <v>1</v>
      </c>
      <c r="D19" s="1062"/>
      <c r="E19" s="1062"/>
      <c r="F19" s="1062"/>
      <c r="G19" s="1062"/>
      <c r="H19" s="1062"/>
      <c r="I19" s="1062"/>
      <c r="J19" s="1062"/>
      <c r="K19" s="1062"/>
      <c r="L19" s="1062"/>
      <c r="M19" s="1062"/>
      <c r="N19" s="1062"/>
      <c r="O19" s="1062"/>
      <c r="P19" s="1062"/>
      <c r="Q19" s="1062"/>
      <c r="R19" s="1062"/>
      <c r="S19" s="1062"/>
      <c r="T19" s="1062"/>
      <c r="U19" s="1062"/>
      <c r="V19" s="1063"/>
    </row>
    <row r="20" spans="1:22" ht="89.25" customHeight="1">
      <c r="A20" s="1026" t="s">
        <v>296</v>
      </c>
      <c r="B20" s="1036"/>
      <c r="C20" s="1037" t="s">
        <v>650</v>
      </c>
      <c r="D20" s="1038"/>
      <c r="E20" s="1038"/>
      <c r="F20" s="1038"/>
      <c r="G20" s="1038"/>
      <c r="H20" s="1038"/>
      <c r="I20" s="1038"/>
      <c r="J20" s="1038"/>
      <c r="K20" s="1038"/>
      <c r="L20" s="1038"/>
      <c r="M20" s="1038"/>
      <c r="N20" s="1038"/>
      <c r="O20" s="1038"/>
      <c r="P20" s="1038"/>
      <c r="Q20" s="1038"/>
      <c r="R20" s="1038"/>
      <c r="S20" s="1038"/>
      <c r="T20" s="1038"/>
      <c r="U20" s="1038"/>
      <c r="V20" s="1039"/>
    </row>
    <row r="21" spans="1:22" ht="24" customHeight="1">
      <c r="A21" s="1040" t="s">
        <v>292</v>
      </c>
      <c r="B21" s="1042" t="s">
        <v>254</v>
      </c>
      <c r="C21" s="1043"/>
      <c r="D21" s="1043"/>
      <c r="E21" s="1043"/>
      <c r="F21" s="1043"/>
      <c r="G21" s="1043"/>
      <c r="H21" s="1043"/>
      <c r="I21" s="1043"/>
      <c r="J21" s="1043"/>
      <c r="K21" s="1043"/>
      <c r="L21" s="1043"/>
      <c r="M21" s="1043"/>
      <c r="N21" s="1043"/>
      <c r="O21" s="1044"/>
      <c r="P21" s="1046" t="s">
        <v>255</v>
      </c>
      <c r="Q21" s="1048" t="s">
        <v>271</v>
      </c>
      <c r="R21" s="931">
        <v>2013</v>
      </c>
      <c r="S21" s="931">
        <v>2014</v>
      </c>
      <c r="T21" s="931">
        <v>2015</v>
      </c>
      <c r="U21" s="931">
        <v>2016</v>
      </c>
      <c r="V21" s="931">
        <v>2017</v>
      </c>
    </row>
    <row r="22" spans="1:22" ht="25.5" customHeight="1">
      <c r="A22" s="1041"/>
      <c r="B22" s="1045"/>
      <c r="C22" s="1043"/>
      <c r="D22" s="1043"/>
      <c r="E22" s="1043"/>
      <c r="F22" s="1043"/>
      <c r="G22" s="1043"/>
      <c r="H22" s="1043"/>
      <c r="I22" s="1043"/>
      <c r="J22" s="1043"/>
      <c r="K22" s="1043"/>
      <c r="L22" s="1043"/>
      <c r="M22" s="1043"/>
      <c r="N22" s="1043"/>
      <c r="O22" s="1044"/>
      <c r="P22" s="1047"/>
      <c r="Q22" s="1049"/>
      <c r="R22" s="935" t="s">
        <v>268</v>
      </c>
      <c r="S22" s="935" t="s">
        <v>267</v>
      </c>
      <c r="T22" s="935" t="s">
        <v>267</v>
      </c>
      <c r="U22" s="935" t="s">
        <v>266</v>
      </c>
      <c r="V22" s="935" t="s">
        <v>266</v>
      </c>
    </row>
    <row r="23" spans="1:22" ht="21.75" customHeight="1">
      <c r="A23" s="1026" t="s">
        <v>251</v>
      </c>
      <c r="B23" s="1025" t="s">
        <v>342</v>
      </c>
      <c r="C23" s="1025"/>
      <c r="D23" s="1025"/>
      <c r="E23" s="1025"/>
      <c r="F23" s="1025"/>
      <c r="G23" s="1025"/>
      <c r="H23" s="1025"/>
      <c r="I23" s="1025"/>
      <c r="J23" s="1025"/>
      <c r="K23" s="1025"/>
      <c r="L23" s="1025"/>
      <c r="M23" s="1025"/>
      <c r="N23" s="1025"/>
      <c r="O23" s="1025"/>
      <c r="P23" s="63" t="s">
        <v>313</v>
      </c>
      <c r="Q23" s="63" t="s">
        <v>315</v>
      </c>
      <c r="R23" s="92">
        <v>111</v>
      </c>
      <c r="S23" s="85">
        <v>113</v>
      </c>
      <c r="T23" s="93">
        <v>110</v>
      </c>
      <c r="U23" s="92">
        <v>109</v>
      </c>
      <c r="V23" s="93">
        <v>108</v>
      </c>
    </row>
    <row r="24" spans="1:22" ht="19.5" customHeight="1">
      <c r="A24" s="1026"/>
      <c r="B24" s="1025" t="s">
        <v>343</v>
      </c>
      <c r="C24" s="1025"/>
      <c r="D24" s="1025"/>
      <c r="E24" s="1025"/>
      <c r="F24" s="1025"/>
      <c r="G24" s="1025"/>
      <c r="H24" s="1025"/>
      <c r="I24" s="1025"/>
      <c r="J24" s="1025"/>
      <c r="K24" s="1025"/>
      <c r="L24" s="1025"/>
      <c r="M24" s="1025"/>
      <c r="N24" s="1025"/>
      <c r="O24" s="1025"/>
      <c r="P24" s="63" t="s">
        <v>314</v>
      </c>
      <c r="Q24" s="63" t="s">
        <v>315</v>
      </c>
      <c r="R24" s="92">
        <v>102.3</v>
      </c>
      <c r="S24" s="85">
        <v>107</v>
      </c>
      <c r="T24" s="93">
        <v>108</v>
      </c>
      <c r="U24" s="92">
        <v>107</v>
      </c>
      <c r="V24" s="93">
        <v>108</v>
      </c>
    </row>
    <row r="25" spans="1:22" ht="30.75" customHeight="1">
      <c r="A25" s="1026" t="s">
        <v>252</v>
      </c>
      <c r="B25" s="1027" t="s">
        <v>2</v>
      </c>
      <c r="C25" s="1028"/>
      <c r="D25" s="1028"/>
      <c r="E25" s="1028"/>
      <c r="F25" s="1028"/>
      <c r="G25" s="1028"/>
      <c r="H25" s="1028"/>
      <c r="I25" s="1028"/>
      <c r="J25" s="1028"/>
      <c r="K25" s="1028"/>
      <c r="L25" s="1028"/>
      <c r="M25" s="1028"/>
      <c r="N25" s="1028"/>
      <c r="O25" s="1029"/>
      <c r="P25" s="82" t="s">
        <v>389</v>
      </c>
      <c r="Q25" s="66" t="s">
        <v>152</v>
      </c>
      <c r="R25" s="85">
        <v>50</v>
      </c>
      <c r="S25" s="85">
        <v>50</v>
      </c>
      <c r="T25" s="940">
        <v>100</v>
      </c>
      <c r="U25" s="940">
        <v>100</v>
      </c>
      <c r="V25" s="940">
        <v>100</v>
      </c>
    </row>
    <row r="26" spans="1:22" ht="23.25" customHeight="1">
      <c r="A26" s="1026"/>
      <c r="B26" s="1027" t="s">
        <v>3</v>
      </c>
      <c r="C26" s="1028"/>
      <c r="D26" s="1028"/>
      <c r="E26" s="1028"/>
      <c r="F26" s="1028"/>
      <c r="G26" s="1028"/>
      <c r="H26" s="1028"/>
      <c r="I26" s="1028"/>
      <c r="J26" s="1028"/>
      <c r="K26" s="1028"/>
      <c r="L26" s="1028"/>
      <c r="M26" s="1028"/>
      <c r="N26" s="1028"/>
      <c r="O26" s="1029"/>
      <c r="P26" s="82" t="s">
        <v>371</v>
      </c>
      <c r="Q26" s="66" t="s">
        <v>152</v>
      </c>
      <c r="R26" s="85">
        <v>9</v>
      </c>
      <c r="S26" s="85">
        <v>13</v>
      </c>
      <c r="T26" s="940">
        <v>6</v>
      </c>
      <c r="U26" s="940">
        <v>8</v>
      </c>
      <c r="V26" s="940">
        <v>10</v>
      </c>
    </row>
    <row r="27" spans="1:22" ht="23.25" customHeight="1">
      <c r="A27" s="1026"/>
      <c r="B27" s="1027" t="s">
        <v>4</v>
      </c>
      <c r="C27" s="1028"/>
      <c r="D27" s="1028"/>
      <c r="E27" s="1028"/>
      <c r="F27" s="1028"/>
      <c r="G27" s="1028"/>
      <c r="H27" s="1028"/>
      <c r="I27" s="1028"/>
      <c r="J27" s="1028"/>
      <c r="K27" s="1028"/>
      <c r="L27" s="1028"/>
      <c r="M27" s="1028"/>
      <c r="N27" s="1028"/>
      <c r="O27" s="1029"/>
      <c r="P27" s="82" t="s">
        <v>372</v>
      </c>
      <c r="Q27" s="66" t="s">
        <v>152</v>
      </c>
      <c r="R27" s="85">
        <v>430</v>
      </c>
      <c r="S27" s="85">
        <v>430</v>
      </c>
      <c r="T27" s="85">
        <v>430</v>
      </c>
      <c r="U27" s="85">
        <v>430</v>
      </c>
      <c r="V27" s="85">
        <v>430</v>
      </c>
    </row>
    <row r="28" spans="1:22" ht="24" customHeight="1">
      <c r="A28" s="1026"/>
      <c r="B28" s="1030" t="s">
        <v>153</v>
      </c>
      <c r="C28" s="1031"/>
      <c r="D28" s="1031"/>
      <c r="E28" s="1031"/>
      <c r="F28" s="1031"/>
      <c r="G28" s="1031"/>
      <c r="H28" s="1031"/>
      <c r="I28" s="1031"/>
      <c r="J28" s="1031"/>
      <c r="K28" s="1031"/>
      <c r="L28" s="1031"/>
      <c r="M28" s="1031"/>
      <c r="N28" s="1031"/>
      <c r="O28" s="1032"/>
      <c r="P28" s="82" t="s">
        <v>373</v>
      </c>
      <c r="Q28" s="66" t="s">
        <v>152</v>
      </c>
      <c r="R28" s="85">
        <v>4</v>
      </c>
      <c r="S28" s="85">
        <v>4</v>
      </c>
      <c r="T28" s="940">
        <v>10</v>
      </c>
      <c r="U28" s="940">
        <v>12</v>
      </c>
      <c r="V28" s="940">
        <v>14</v>
      </c>
    </row>
    <row r="29" spans="1:22" ht="21" customHeight="1">
      <c r="A29" s="1026"/>
      <c r="B29" s="1030" t="s">
        <v>5</v>
      </c>
      <c r="C29" s="1031"/>
      <c r="D29" s="1031"/>
      <c r="E29" s="1031"/>
      <c r="F29" s="1031"/>
      <c r="G29" s="1031"/>
      <c r="H29" s="1031"/>
      <c r="I29" s="1031"/>
      <c r="J29" s="1031"/>
      <c r="K29" s="1031"/>
      <c r="L29" s="1031"/>
      <c r="M29" s="1031"/>
      <c r="N29" s="1031"/>
      <c r="O29" s="1032"/>
      <c r="P29" s="82" t="s">
        <v>329</v>
      </c>
      <c r="Q29" s="66" t="s">
        <v>152</v>
      </c>
      <c r="R29" s="85">
        <v>1</v>
      </c>
      <c r="S29" s="85">
        <v>1</v>
      </c>
      <c r="T29" s="940">
        <v>5</v>
      </c>
      <c r="U29" s="940">
        <v>7</v>
      </c>
      <c r="V29" s="940">
        <v>9</v>
      </c>
    </row>
    <row r="30" spans="1:22" ht="24" customHeight="1">
      <c r="A30" s="1026"/>
      <c r="B30" s="1027" t="s">
        <v>6</v>
      </c>
      <c r="C30" s="1028"/>
      <c r="D30" s="1028"/>
      <c r="E30" s="1028"/>
      <c r="F30" s="1028"/>
      <c r="G30" s="1028"/>
      <c r="H30" s="1028"/>
      <c r="I30" s="1028"/>
      <c r="J30" s="1028"/>
      <c r="K30" s="1028"/>
      <c r="L30" s="1028"/>
      <c r="M30" s="1028"/>
      <c r="N30" s="1028"/>
      <c r="O30" s="1029"/>
      <c r="P30" s="82" t="s">
        <v>330</v>
      </c>
      <c r="Q30" s="66" t="s">
        <v>152</v>
      </c>
      <c r="R30" s="85">
        <v>1</v>
      </c>
      <c r="S30" s="85">
        <v>1</v>
      </c>
      <c r="T30" s="940">
        <v>5</v>
      </c>
      <c r="U30" s="940">
        <v>7</v>
      </c>
      <c r="V30" s="940">
        <v>9</v>
      </c>
    </row>
    <row r="31" spans="1:22" ht="22.5" customHeight="1">
      <c r="A31" s="1026"/>
      <c r="B31" s="1033" t="s">
        <v>8</v>
      </c>
      <c r="C31" s="1034"/>
      <c r="D31" s="1034"/>
      <c r="E31" s="1034"/>
      <c r="F31" s="1034"/>
      <c r="G31" s="1034"/>
      <c r="H31" s="1034"/>
      <c r="I31" s="1034"/>
      <c r="J31" s="1034"/>
      <c r="K31" s="1034"/>
      <c r="L31" s="1034"/>
      <c r="M31" s="1034"/>
      <c r="N31" s="1034"/>
      <c r="O31" s="1035"/>
      <c r="P31" s="82" t="s">
        <v>331</v>
      </c>
      <c r="Q31" s="66" t="s">
        <v>152</v>
      </c>
      <c r="R31" s="85">
        <v>9</v>
      </c>
      <c r="S31" s="85">
        <v>2</v>
      </c>
      <c r="T31" s="940">
        <v>5</v>
      </c>
      <c r="U31" s="940">
        <v>7</v>
      </c>
      <c r="V31" s="940">
        <v>9</v>
      </c>
    </row>
    <row r="32" spans="1:22" ht="34.5" customHeight="1">
      <c r="A32" s="1026"/>
      <c r="B32" s="1026" t="s">
        <v>651</v>
      </c>
      <c r="C32" s="1026"/>
      <c r="D32" s="1026"/>
      <c r="E32" s="1026"/>
      <c r="F32" s="1026"/>
      <c r="G32" s="1026"/>
      <c r="H32" s="1026"/>
      <c r="I32" s="1026"/>
      <c r="J32" s="1026"/>
      <c r="K32" s="1026"/>
      <c r="L32" s="1026"/>
      <c r="M32" s="1026"/>
      <c r="N32" s="1026"/>
      <c r="O32" s="1026"/>
      <c r="P32" s="63" t="s">
        <v>7</v>
      </c>
      <c r="Q32" s="63" t="s">
        <v>334</v>
      </c>
      <c r="R32" s="79">
        <v>19</v>
      </c>
      <c r="S32" s="79">
        <v>15</v>
      </c>
      <c r="T32" s="79">
        <v>10</v>
      </c>
      <c r="U32" s="79">
        <v>8</v>
      </c>
      <c r="V32" s="79">
        <v>5</v>
      </c>
    </row>
    <row r="33" spans="1:22" ht="28.5" customHeight="1">
      <c r="A33" s="1026"/>
      <c r="B33" s="1026" t="s">
        <v>344</v>
      </c>
      <c r="C33" s="1026"/>
      <c r="D33" s="1026"/>
      <c r="E33" s="1026"/>
      <c r="F33" s="1026"/>
      <c r="G33" s="1026"/>
      <c r="H33" s="1026"/>
      <c r="I33" s="1026"/>
      <c r="J33" s="1026"/>
      <c r="K33" s="1026"/>
      <c r="L33" s="1026"/>
      <c r="M33" s="1026"/>
      <c r="N33" s="1026"/>
      <c r="O33" s="1026"/>
      <c r="P33" s="66" t="s">
        <v>582</v>
      </c>
      <c r="Q33" s="63" t="s">
        <v>334</v>
      </c>
      <c r="R33" s="79">
        <v>508</v>
      </c>
      <c r="S33" s="79"/>
      <c r="T33" s="79"/>
      <c r="U33" s="79"/>
      <c r="V33" s="79"/>
    </row>
    <row r="34" spans="1:22" ht="23.25" customHeight="1">
      <c r="A34" s="1026"/>
      <c r="B34" s="1026" t="s">
        <v>345</v>
      </c>
      <c r="C34" s="1026"/>
      <c r="D34" s="1026"/>
      <c r="E34" s="1026"/>
      <c r="F34" s="1026"/>
      <c r="G34" s="1026"/>
      <c r="H34" s="1026"/>
      <c r="I34" s="1026"/>
      <c r="J34" s="1026"/>
      <c r="K34" s="1026"/>
      <c r="L34" s="1026"/>
      <c r="M34" s="1026"/>
      <c r="N34" s="1026"/>
      <c r="O34" s="1026"/>
      <c r="P34" s="66" t="s">
        <v>377</v>
      </c>
      <c r="Q34" s="63" t="s">
        <v>334</v>
      </c>
      <c r="R34" s="79">
        <v>9</v>
      </c>
      <c r="S34" s="79"/>
      <c r="T34" s="79"/>
      <c r="U34" s="79"/>
      <c r="V34" s="79"/>
    </row>
    <row r="35" spans="1:22" ht="20.25" customHeight="1">
      <c r="A35" s="1026"/>
      <c r="B35" s="1027" t="s">
        <v>9</v>
      </c>
      <c r="C35" s="1028"/>
      <c r="D35" s="1028"/>
      <c r="E35" s="1028"/>
      <c r="F35" s="1028"/>
      <c r="G35" s="1028"/>
      <c r="H35" s="1028"/>
      <c r="I35" s="1028"/>
      <c r="J35" s="1028"/>
      <c r="K35" s="1028"/>
      <c r="L35" s="1028"/>
      <c r="M35" s="1028"/>
      <c r="N35" s="1028"/>
      <c r="O35" s="1029"/>
      <c r="P35" s="82" t="s">
        <v>392</v>
      </c>
      <c r="Q35" s="66" t="s">
        <v>10</v>
      </c>
      <c r="R35" s="85">
        <v>4</v>
      </c>
      <c r="S35" s="85">
        <v>4</v>
      </c>
      <c r="T35" s="940">
        <v>5</v>
      </c>
      <c r="U35" s="940">
        <v>7</v>
      </c>
      <c r="V35" s="940">
        <v>9</v>
      </c>
    </row>
    <row r="36" spans="1:22" ht="34.5" customHeight="1">
      <c r="A36" s="1026"/>
      <c r="B36" s="1026" t="s">
        <v>154</v>
      </c>
      <c r="C36" s="1026"/>
      <c r="D36" s="1026"/>
      <c r="E36" s="1026"/>
      <c r="F36" s="1026"/>
      <c r="G36" s="1026"/>
      <c r="H36" s="1026"/>
      <c r="I36" s="1026"/>
      <c r="J36" s="1026"/>
      <c r="K36" s="1026"/>
      <c r="L36" s="1026"/>
      <c r="M36" s="1026"/>
      <c r="N36" s="1026"/>
      <c r="O36" s="1026"/>
      <c r="P36" s="932" t="s">
        <v>348</v>
      </c>
      <c r="Q36" s="63" t="s">
        <v>155</v>
      </c>
      <c r="R36" s="79"/>
      <c r="S36" s="79"/>
      <c r="T36" s="79"/>
      <c r="U36" s="79">
        <v>60</v>
      </c>
      <c r="V36" s="79">
        <v>60</v>
      </c>
    </row>
    <row r="37" spans="1:22" s="52" customFormat="1" ht="18.75" customHeight="1">
      <c r="A37" s="1026"/>
      <c r="B37" s="1026" t="s">
        <v>156</v>
      </c>
      <c r="C37" s="1026"/>
      <c r="D37" s="1026"/>
      <c r="E37" s="1026"/>
      <c r="F37" s="1026"/>
      <c r="G37" s="1026"/>
      <c r="H37" s="1026"/>
      <c r="I37" s="1026"/>
      <c r="J37" s="1026"/>
      <c r="K37" s="1026"/>
      <c r="L37" s="1026"/>
      <c r="M37" s="1026"/>
      <c r="N37" s="1026"/>
      <c r="O37" s="1026"/>
      <c r="P37" s="932" t="s">
        <v>349</v>
      </c>
      <c r="Q37" s="68" t="s">
        <v>155</v>
      </c>
      <c r="R37" s="93"/>
      <c r="S37" s="319"/>
      <c r="T37" s="319">
        <v>15</v>
      </c>
      <c r="U37" s="319">
        <v>19</v>
      </c>
      <c r="V37" s="319">
        <v>23</v>
      </c>
    </row>
    <row r="38" spans="1:22" ht="21.75" customHeight="1">
      <c r="A38" s="1026"/>
      <c r="B38" s="1027" t="s">
        <v>157</v>
      </c>
      <c r="C38" s="1028"/>
      <c r="D38" s="1028"/>
      <c r="E38" s="1028"/>
      <c r="F38" s="1028"/>
      <c r="G38" s="1028"/>
      <c r="H38" s="1028"/>
      <c r="I38" s="1028"/>
      <c r="J38" s="1028"/>
      <c r="K38" s="1028"/>
      <c r="L38" s="1028"/>
      <c r="M38" s="1028"/>
      <c r="N38" s="1028"/>
      <c r="O38" s="1029"/>
      <c r="P38" s="941" t="s">
        <v>350</v>
      </c>
      <c r="Q38" s="941" t="s">
        <v>155</v>
      </c>
      <c r="R38" s="85"/>
      <c r="S38" s="85"/>
      <c r="T38" s="940">
        <v>4</v>
      </c>
      <c r="U38" s="940">
        <v>4</v>
      </c>
      <c r="V38" s="940">
        <v>4</v>
      </c>
    </row>
    <row r="39" spans="1:22" ht="19.5" customHeight="1">
      <c r="A39" s="1026"/>
      <c r="B39" s="1027" t="s">
        <v>159</v>
      </c>
      <c r="C39" s="1028"/>
      <c r="D39" s="1028"/>
      <c r="E39" s="1028"/>
      <c r="F39" s="1028"/>
      <c r="G39" s="1028"/>
      <c r="H39" s="1028"/>
      <c r="I39" s="1028"/>
      <c r="J39" s="1028"/>
      <c r="K39" s="1028"/>
      <c r="L39" s="1028"/>
      <c r="M39" s="1028"/>
      <c r="N39" s="1028"/>
      <c r="O39" s="1029"/>
      <c r="P39" s="941" t="s">
        <v>351</v>
      </c>
      <c r="Q39" s="941" t="s">
        <v>155</v>
      </c>
      <c r="R39" s="940"/>
      <c r="S39" s="940"/>
      <c r="T39" s="940">
        <v>500</v>
      </c>
      <c r="U39" s="940">
        <v>500</v>
      </c>
      <c r="V39" s="940">
        <v>500</v>
      </c>
    </row>
    <row r="40" spans="1:22" ht="21" customHeight="1">
      <c r="A40" s="1026"/>
      <c r="B40" s="1027" t="s">
        <v>158</v>
      </c>
      <c r="C40" s="1028"/>
      <c r="D40" s="1028"/>
      <c r="E40" s="1028"/>
      <c r="F40" s="1028"/>
      <c r="G40" s="1028"/>
      <c r="H40" s="1028"/>
      <c r="I40" s="1028"/>
      <c r="J40" s="1028"/>
      <c r="K40" s="1028"/>
      <c r="L40" s="1028"/>
      <c r="M40" s="1028"/>
      <c r="N40" s="1028"/>
      <c r="O40" s="1029"/>
      <c r="P40" s="941" t="s">
        <v>378</v>
      </c>
      <c r="Q40" s="941" t="s">
        <v>155</v>
      </c>
      <c r="R40" s="940"/>
      <c r="S40" s="320">
        <v>7</v>
      </c>
      <c r="T40" s="942">
        <v>8</v>
      </c>
      <c r="U40" s="942">
        <v>9</v>
      </c>
      <c r="V40" s="942">
        <v>10</v>
      </c>
    </row>
    <row r="41" spans="1:22" ht="20.25" customHeight="1">
      <c r="A41" s="1023" t="s">
        <v>270</v>
      </c>
      <c r="B41" s="1025" t="s">
        <v>346</v>
      </c>
      <c r="C41" s="1025"/>
      <c r="D41" s="1025"/>
      <c r="E41" s="1025"/>
      <c r="F41" s="1025"/>
      <c r="G41" s="1025"/>
      <c r="H41" s="1025"/>
      <c r="I41" s="1025"/>
      <c r="J41" s="1025"/>
      <c r="K41" s="1025"/>
      <c r="L41" s="1025"/>
      <c r="M41" s="1025"/>
      <c r="N41" s="1025"/>
      <c r="O41" s="1025"/>
      <c r="P41" s="66" t="s">
        <v>353</v>
      </c>
      <c r="Q41" s="63" t="s">
        <v>155</v>
      </c>
      <c r="R41" s="79">
        <v>4.2</v>
      </c>
      <c r="S41" s="79"/>
      <c r="T41" s="79"/>
      <c r="U41" s="79"/>
      <c r="V41" s="79"/>
    </row>
    <row r="42" spans="1:22" ht="24" customHeight="1">
      <c r="A42" s="1024"/>
      <c r="B42" s="1025" t="s">
        <v>347</v>
      </c>
      <c r="C42" s="1025"/>
      <c r="D42" s="1025"/>
      <c r="E42" s="1025"/>
      <c r="F42" s="1025"/>
      <c r="G42" s="1025"/>
      <c r="H42" s="1025"/>
      <c r="I42" s="1025"/>
      <c r="J42" s="1025"/>
      <c r="K42" s="1025"/>
      <c r="L42" s="1025"/>
      <c r="M42" s="1025"/>
      <c r="N42" s="1025"/>
      <c r="O42" s="1025"/>
      <c r="P42" s="66" t="s">
        <v>354</v>
      </c>
      <c r="Q42" s="63" t="s">
        <v>155</v>
      </c>
      <c r="R42" s="79">
        <v>620</v>
      </c>
      <c r="S42" s="79"/>
      <c r="T42" s="79"/>
      <c r="U42" s="79"/>
      <c r="V42" s="79"/>
    </row>
    <row r="43" spans="1:22" ht="26.25" customHeight="1">
      <c r="A43" s="1056" t="s">
        <v>273</v>
      </c>
      <c r="B43" s="1056"/>
      <c r="C43" s="1"/>
      <c r="D43" s="1"/>
      <c r="E43" s="1"/>
      <c r="F43" s="1"/>
      <c r="G43" s="45"/>
      <c r="H43" s="45"/>
      <c r="I43" s="45"/>
      <c r="J43" s="45"/>
      <c r="K43" s="45"/>
      <c r="L43" s="45"/>
      <c r="M43" s="45"/>
      <c r="N43" s="45"/>
      <c r="O43" s="45"/>
      <c r="P43" s="1"/>
      <c r="Q43" s="46"/>
      <c r="R43" s="46"/>
      <c r="S43" s="46"/>
      <c r="T43" s="46"/>
      <c r="U43" s="1"/>
      <c r="V43" s="32" t="s">
        <v>256</v>
      </c>
    </row>
    <row r="44" spans="1:22" s="10" customFormat="1" ht="29.25" customHeight="1">
      <c r="A44" s="983" t="s">
        <v>254</v>
      </c>
      <c r="B44" s="983"/>
      <c r="C44" s="983" t="s">
        <v>255</v>
      </c>
      <c r="D44" s="983"/>
      <c r="E44" s="1098"/>
      <c r="F44" s="983" t="s">
        <v>20</v>
      </c>
      <c r="G44" s="983"/>
      <c r="H44" s="983"/>
      <c r="I44" s="983"/>
      <c r="J44" s="983"/>
      <c r="K44" s="983" t="s">
        <v>552</v>
      </c>
      <c r="L44" s="983"/>
      <c r="M44" s="983"/>
      <c r="N44" s="983"/>
      <c r="O44" s="983"/>
      <c r="P44" s="983" t="s">
        <v>553</v>
      </c>
      <c r="Q44" s="983"/>
      <c r="R44" s="983"/>
      <c r="S44" s="983"/>
      <c r="T44" s="983"/>
      <c r="U44" s="818" t="s">
        <v>265</v>
      </c>
      <c r="V44" s="818" t="s">
        <v>300</v>
      </c>
    </row>
    <row r="45" spans="1:22" s="27" customFormat="1" ht="33" customHeight="1">
      <c r="A45" s="1099"/>
      <c r="B45" s="1099"/>
      <c r="C45" s="807" t="s">
        <v>257</v>
      </c>
      <c r="D45" s="807" t="s">
        <v>277</v>
      </c>
      <c r="E45" s="807" t="s">
        <v>278</v>
      </c>
      <c r="F45" s="807" t="s">
        <v>253</v>
      </c>
      <c r="G45" s="807" t="s">
        <v>260</v>
      </c>
      <c r="H45" s="807" t="s">
        <v>261</v>
      </c>
      <c r="I45" s="807" t="s">
        <v>262</v>
      </c>
      <c r="J45" s="807" t="s">
        <v>263</v>
      </c>
      <c r="K45" s="807" t="s">
        <v>253</v>
      </c>
      <c r="L45" s="807" t="s">
        <v>260</v>
      </c>
      <c r="M45" s="807" t="s">
        <v>261</v>
      </c>
      <c r="N45" s="807" t="s">
        <v>262</v>
      </c>
      <c r="O45" s="807" t="s">
        <v>263</v>
      </c>
      <c r="P45" s="807" t="s">
        <v>253</v>
      </c>
      <c r="Q45" s="807" t="s">
        <v>260</v>
      </c>
      <c r="R45" s="807" t="s">
        <v>261</v>
      </c>
      <c r="S45" s="807" t="s">
        <v>262</v>
      </c>
      <c r="T45" s="807" t="s">
        <v>263</v>
      </c>
      <c r="U45" s="807" t="s">
        <v>253</v>
      </c>
      <c r="V45" s="807" t="s">
        <v>253</v>
      </c>
    </row>
    <row r="46" spans="1:22" s="27" customFormat="1" ht="22.5" customHeight="1">
      <c r="A46" s="1124">
        <v>1</v>
      </c>
      <c r="B46" s="1124"/>
      <c r="C46" s="815">
        <v>2</v>
      </c>
      <c r="D46" s="815">
        <v>3</v>
      </c>
      <c r="E46" s="815">
        <v>4</v>
      </c>
      <c r="F46" s="815">
        <v>5</v>
      </c>
      <c r="G46" s="815">
        <v>6</v>
      </c>
      <c r="H46" s="815">
        <v>7</v>
      </c>
      <c r="I46" s="815">
        <v>8</v>
      </c>
      <c r="J46" s="815">
        <v>9</v>
      </c>
      <c r="K46" s="815">
        <v>10</v>
      </c>
      <c r="L46" s="815">
        <v>11</v>
      </c>
      <c r="M46" s="815">
        <v>12</v>
      </c>
      <c r="N46" s="815">
        <v>13</v>
      </c>
      <c r="O46" s="815">
        <v>14</v>
      </c>
      <c r="P46" s="815">
        <v>15</v>
      </c>
      <c r="Q46" s="815">
        <v>16</v>
      </c>
      <c r="R46" s="815">
        <v>17</v>
      </c>
      <c r="S46" s="815">
        <v>18</v>
      </c>
      <c r="T46" s="815">
        <v>19</v>
      </c>
      <c r="U46" s="815">
        <v>20</v>
      </c>
      <c r="V46" s="815">
        <v>21</v>
      </c>
    </row>
    <row r="47" spans="1:22" s="27" customFormat="1" ht="24" customHeight="1">
      <c r="A47" s="1118" t="s">
        <v>279</v>
      </c>
      <c r="B47" s="1119"/>
      <c r="C47" s="20"/>
      <c r="D47" s="21"/>
      <c r="E47" s="21"/>
      <c r="F47" s="22">
        <f>F48+F54</f>
        <v>52671.9</v>
      </c>
      <c r="G47" s="22">
        <f>G48+G54</f>
        <v>5537.3</v>
      </c>
      <c r="H47" s="22"/>
      <c r="I47" s="22"/>
      <c r="J47" s="22">
        <v>47134.6</v>
      </c>
      <c r="K47" s="22">
        <v>37306</v>
      </c>
      <c r="L47" s="22">
        <v>30525.3</v>
      </c>
      <c r="M47" s="22"/>
      <c r="N47" s="22"/>
      <c r="O47" s="22">
        <v>6780.7</v>
      </c>
      <c r="P47" s="22">
        <v>180910.9</v>
      </c>
      <c r="Q47" s="22">
        <f>Q48+Q54</f>
        <v>45225.9</v>
      </c>
      <c r="R47" s="22"/>
      <c r="S47" s="22"/>
      <c r="T47" s="22">
        <v>135685</v>
      </c>
      <c r="U47" s="22">
        <f>U48+U54</f>
        <v>136508.9</v>
      </c>
      <c r="V47" s="172">
        <f>V48+V54</f>
        <v>180790.39999999999</v>
      </c>
    </row>
    <row r="48" spans="1:22" s="27" customFormat="1" ht="33.75" customHeight="1">
      <c r="A48" s="1118" t="s">
        <v>272</v>
      </c>
      <c r="B48" s="1119"/>
      <c r="C48" s="20"/>
      <c r="D48" s="21"/>
      <c r="E48" s="21"/>
      <c r="F48" s="22">
        <f>F49+F51+F53</f>
        <v>22849</v>
      </c>
      <c r="G48" s="22">
        <f t="shared" ref="G48:V48" si="0">G49+G51+G53</f>
        <v>5537.3</v>
      </c>
      <c r="H48" s="22"/>
      <c r="I48" s="22"/>
      <c r="J48" s="22">
        <v>17311.599999999999</v>
      </c>
      <c r="K48" s="22">
        <v>30525.3</v>
      </c>
      <c r="L48" s="22">
        <v>30525.3</v>
      </c>
      <c r="M48" s="22"/>
      <c r="N48" s="22"/>
      <c r="O48" s="22">
        <v>7205.1</v>
      </c>
      <c r="P48" s="22">
        <v>45812.4</v>
      </c>
      <c r="Q48" s="22">
        <f t="shared" si="0"/>
        <v>45225.9</v>
      </c>
      <c r="R48" s="22"/>
      <c r="S48" s="22"/>
      <c r="T48" s="22">
        <f t="shared" si="0"/>
        <v>586.5</v>
      </c>
      <c r="U48" s="22">
        <f t="shared" si="0"/>
        <v>15525.9</v>
      </c>
      <c r="V48" s="33">
        <f t="shared" si="0"/>
        <v>15325.9</v>
      </c>
    </row>
    <row r="49" spans="1:22" s="27" customFormat="1" ht="22.5" customHeight="1">
      <c r="A49" s="1079" t="s">
        <v>54</v>
      </c>
      <c r="B49" s="1080"/>
      <c r="C49" s="20"/>
      <c r="D49" s="173">
        <v>412</v>
      </c>
      <c r="E49" s="174"/>
      <c r="F49" s="22">
        <f>F74+F101</f>
        <v>15725.6</v>
      </c>
      <c r="G49" s="22"/>
      <c r="H49" s="22"/>
      <c r="I49" s="22"/>
      <c r="J49" s="22">
        <f>J74+J101</f>
        <v>15725.6</v>
      </c>
      <c r="K49" s="22">
        <v>63683</v>
      </c>
      <c r="L49" s="22"/>
      <c r="M49" s="22"/>
      <c r="N49" s="22"/>
      <c r="O49" s="22">
        <v>6368.3</v>
      </c>
      <c r="P49" s="22"/>
      <c r="Q49" s="22"/>
      <c r="R49" s="22"/>
      <c r="S49" s="22"/>
      <c r="T49" s="22"/>
      <c r="U49" s="22"/>
      <c r="V49" s="33"/>
    </row>
    <row r="50" spans="1:22" ht="36" customHeight="1">
      <c r="A50" s="1067" t="s">
        <v>55</v>
      </c>
      <c r="B50" s="1068"/>
      <c r="C50" s="20"/>
      <c r="D50" s="175">
        <v>412</v>
      </c>
      <c r="E50" s="175">
        <v>2</v>
      </c>
      <c r="F50" s="176">
        <f>F75+F102</f>
        <v>15725.6</v>
      </c>
      <c r="G50" s="176"/>
      <c r="H50" s="176"/>
      <c r="I50" s="176"/>
      <c r="J50" s="176">
        <f>J75+J102</f>
        <v>15725.6</v>
      </c>
      <c r="K50" s="22">
        <v>63683</v>
      </c>
      <c r="L50" s="22"/>
      <c r="M50" s="22"/>
      <c r="N50" s="22"/>
      <c r="O50" s="177">
        <v>6368.3</v>
      </c>
      <c r="P50" s="22"/>
      <c r="Q50" s="22"/>
      <c r="R50" s="22"/>
      <c r="S50" s="22"/>
      <c r="T50" s="22"/>
      <c r="U50" s="22"/>
      <c r="V50" s="33"/>
    </row>
    <row r="51" spans="1:22" ht="27" customHeight="1">
      <c r="A51" s="1079" t="s">
        <v>56</v>
      </c>
      <c r="B51" s="1080"/>
      <c r="C51" s="20"/>
      <c r="D51" s="173">
        <v>122</v>
      </c>
      <c r="E51" s="174"/>
      <c r="F51" s="22">
        <f>F72+F88</f>
        <v>1586.1000000000001</v>
      </c>
      <c r="G51" s="22"/>
      <c r="H51" s="22"/>
      <c r="I51" s="22"/>
      <c r="J51" s="22">
        <v>1586.1</v>
      </c>
      <c r="K51" s="22">
        <v>836.8</v>
      </c>
      <c r="L51" s="22"/>
      <c r="M51" s="22"/>
      <c r="N51" s="22"/>
      <c r="O51" s="22">
        <v>836.8</v>
      </c>
      <c r="P51" s="22">
        <v>586.5</v>
      </c>
      <c r="Q51" s="22"/>
      <c r="R51" s="22"/>
      <c r="S51" s="22"/>
      <c r="T51" s="22">
        <f>T72+T88</f>
        <v>586.5</v>
      </c>
      <c r="U51" s="22">
        <f>U72+U88</f>
        <v>300</v>
      </c>
      <c r="V51" s="33">
        <v>100</v>
      </c>
    </row>
    <row r="52" spans="1:22" ht="24" customHeight="1">
      <c r="A52" s="1067" t="s">
        <v>57</v>
      </c>
      <c r="B52" s="1068"/>
      <c r="C52" s="20"/>
      <c r="D52" s="175">
        <v>122</v>
      </c>
      <c r="E52" s="175">
        <v>40</v>
      </c>
      <c r="F52" s="177">
        <f>F73+F89</f>
        <v>1586.1000000000001</v>
      </c>
      <c r="G52" s="177"/>
      <c r="H52" s="177"/>
      <c r="I52" s="177"/>
      <c r="J52" s="177">
        <v>1586.1</v>
      </c>
      <c r="K52" s="177">
        <v>836.8</v>
      </c>
      <c r="L52" s="177"/>
      <c r="M52" s="177"/>
      <c r="N52" s="177"/>
      <c r="O52" s="177">
        <v>836.8</v>
      </c>
      <c r="P52" s="177">
        <v>586.5</v>
      </c>
      <c r="Q52" s="177"/>
      <c r="R52" s="177"/>
      <c r="S52" s="177"/>
      <c r="T52" s="177">
        <f>T73+T89</f>
        <v>586.5</v>
      </c>
      <c r="U52" s="177">
        <f>U73+U89</f>
        <v>300</v>
      </c>
      <c r="V52" s="178">
        <v>100</v>
      </c>
    </row>
    <row r="53" spans="1:22" s="52" customFormat="1" ht="13.5" customHeight="1">
      <c r="A53" s="1122" t="s">
        <v>298</v>
      </c>
      <c r="B53" s="1123"/>
      <c r="C53" s="179"/>
      <c r="D53" s="179">
        <v>600</v>
      </c>
      <c r="E53" s="179"/>
      <c r="F53" s="180">
        <v>5537.3</v>
      </c>
      <c r="G53" s="180">
        <v>5537.3</v>
      </c>
      <c r="H53" s="180" t="s">
        <v>297</v>
      </c>
      <c r="I53" s="180" t="s">
        <v>297</v>
      </c>
      <c r="J53" s="180" t="s">
        <v>297</v>
      </c>
      <c r="K53" s="180">
        <v>30525.3</v>
      </c>
      <c r="L53" s="180">
        <v>30525.3</v>
      </c>
      <c r="M53" s="180" t="s">
        <v>297</v>
      </c>
      <c r="N53" s="180" t="s">
        <v>297</v>
      </c>
      <c r="O53" s="180" t="s">
        <v>297</v>
      </c>
      <c r="P53" s="180">
        <v>45225.9</v>
      </c>
      <c r="Q53" s="180">
        <v>45225.9</v>
      </c>
      <c r="R53" s="180"/>
      <c r="S53" s="180"/>
      <c r="T53" s="180"/>
      <c r="U53" s="180">
        <v>15225.9</v>
      </c>
      <c r="V53" s="181">
        <v>15225.9</v>
      </c>
    </row>
    <row r="54" spans="1:22" ht="31.5" customHeight="1">
      <c r="A54" s="1112" t="s">
        <v>293</v>
      </c>
      <c r="B54" s="1113"/>
      <c r="C54" s="15"/>
      <c r="D54" s="182"/>
      <c r="E54" s="182"/>
      <c r="F54" s="183">
        <v>29822.9</v>
      </c>
      <c r="G54" s="183"/>
      <c r="H54" s="183"/>
      <c r="I54" s="183"/>
      <c r="J54" s="183">
        <v>29822.9</v>
      </c>
      <c r="K54" s="183">
        <v>424.4</v>
      </c>
      <c r="L54" s="183"/>
      <c r="M54" s="183"/>
      <c r="N54" s="183"/>
      <c r="O54" s="183">
        <v>424.4</v>
      </c>
      <c r="P54" s="183">
        <v>135098.5</v>
      </c>
      <c r="Q54" s="183"/>
      <c r="R54" s="183"/>
      <c r="S54" s="183"/>
      <c r="T54" s="183">
        <v>135098.5</v>
      </c>
      <c r="U54" s="183">
        <f>U77+U90+U103</f>
        <v>120983</v>
      </c>
      <c r="V54" s="184">
        <v>165464.5</v>
      </c>
    </row>
    <row r="55" spans="1:22" ht="24" customHeight="1">
      <c r="A55" s="1079" t="s">
        <v>58</v>
      </c>
      <c r="B55" s="1080"/>
      <c r="C55" s="185"/>
      <c r="D55" s="185">
        <v>27</v>
      </c>
      <c r="E55" s="186"/>
      <c r="F55" s="187">
        <f>F78+F91</f>
        <v>1069.0999999999999</v>
      </c>
      <c r="G55" s="187"/>
      <c r="H55" s="187"/>
      <c r="I55" s="187"/>
      <c r="J55" s="187">
        <f>J78+J91</f>
        <v>1069.0999999999999</v>
      </c>
      <c r="K55" s="22">
        <v>493.1</v>
      </c>
      <c r="L55" s="22"/>
      <c r="M55" s="22"/>
      <c r="N55" s="22"/>
      <c r="O55" s="22">
        <v>493.1</v>
      </c>
      <c r="P55" s="22"/>
      <c r="Q55" s="22"/>
      <c r="R55" s="22"/>
      <c r="S55" s="22"/>
      <c r="T55" s="22"/>
      <c r="U55" s="22"/>
      <c r="V55" s="33"/>
    </row>
    <row r="56" spans="1:22" ht="20.25" customHeight="1">
      <c r="A56" s="1102" t="s">
        <v>59</v>
      </c>
      <c r="B56" s="1103"/>
      <c r="C56" s="182"/>
      <c r="D56" s="18">
        <v>27</v>
      </c>
      <c r="E56" s="188">
        <v>15</v>
      </c>
      <c r="F56" s="176">
        <f>F79+F92</f>
        <v>1069.0999999999999</v>
      </c>
      <c r="G56" s="176"/>
      <c r="H56" s="176"/>
      <c r="I56" s="176"/>
      <c r="J56" s="176">
        <f>J79+J92</f>
        <v>1069.0999999999999</v>
      </c>
      <c r="K56" s="176">
        <v>493.1</v>
      </c>
      <c r="L56" s="22"/>
      <c r="M56" s="22"/>
      <c r="N56" s="22"/>
      <c r="O56" s="177">
        <v>493.1</v>
      </c>
      <c r="P56" s="22"/>
      <c r="Q56" s="22"/>
      <c r="R56" s="22"/>
      <c r="S56" s="22"/>
      <c r="T56" s="22"/>
      <c r="U56" s="22"/>
      <c r="V56" s="33"/>
    </row>
    <row r="57" spans="1:22" s="49" customFormat="1" ht="24.75" customHeight="1">
      <c r="A57" s="1087" t="s">
        <v>60</v>
      </c>
      <c r="B57" s="1088"/>
      <c r="C57" s="182"/>
      <c r="D57" s="182">
        <v>28</v>
      </c>
      <c r="E57" s="189"/>
      <c r="F57" s="22">
        <f>F80+F93+F105</f>
        <v>7748.2</v>
      </c>
      <c r="G57" s="22"/>
      <c r="H57" s="22"/>
      <c r="I57" s="22"/>
      <c r="J57" s="22">
        <f>J80+J93+J105</f>
        <v>7748.2</v>
      </c>
      <c r="K57" s="22">
        <v>3017</v>
      </c>
      <c r="L57" s="22"/>
      <c r="M57" s="22"/>
      <c r="N57" s="22"/>
      <c r="O57" s="22">
        <v>3017</v>
      </c>
      <c r="P57" s="22">
        <f>P80+P93+P105</f>
        <v>0</v>
      </c>
      <c r="Q57" s="22"/>
      <c r="R57" s="22"/>
      <c r="S57" s="22"/>
      <c r="T57" s="22">
        <f t="shared" ref="T57:V59" si="1">T80+T93+T105</f>
        <v>0</v>
      </c>
      <c r="U57" s="22">
        <f t="shared" si="1"/>
        <v>0</v>
      </c>
      <c r="V57" s="33">
        <f t="shared" si="1"/>
        <v>0</v>
      </c>
    </row>
    <row r="58" spans="1:22" ht="45" customHeight="1">
      <c r="A58" s="1079" t="s">
        <v>61</v>
      </c>
      <c r="B58" s="1080"/>
      <c r="C58" s="190"/>
      <c r="D58" s="191">
        <v>28</v>
      </c>
      <c r="E58" s="192">
        <v>3</v>
      </c>
      <c r="F58" s="176">
        <f>F81+F94+F106</f>
        <v>7748.2</v>
      </c>
      <c r="G58" s="176"/>
      <c r="H58" s="176"/>
      <c r="I58" s="176"/>
      <c r="J58" s="176">
        <f>J81+J94+J106</f>
        <v>7748.2</v>
      </c>
      <c r="K58" s="176">
        <v>3017</v>
      </c>
      <c r="L58" s="176"/>
      <c r="M58" s="176"/>
      <c r="N58" s="176"/>
      <c r="O58" s="176">
        <v>3017</v>
      </c>
      <c r="P58" s="176">
        <v>132986.9</v>
      </c>
      <c r="Q58" s="176"/>
      <c r="R58" s="176"/>
      <c r="S58" s="176"/>
      <c r="T58" s="176">
        <v>132986.9</v>
      </c>
      <c r="U58" s="176">
        <f t="shared" si="1"/>
        <v>115973</v>
      </c>
      <c r="V58" s="193">
        <f t="shared" si="1"/>
        <v>0</v>
      </c>
    </row>
    <row r="59" spans="1:22" s="8" customFormat="1" ht="36" customHeight="1">
      <c r="A59" s="1104" t="s">
        <v>275</v>
      </c>
      <c r="B59" s="1105"/>
      <c r="C59" s="179" t="s">
        <v>297</v>
      </c>
      <c r="D59" s="179" t="s">
        <v>297</v>
      </c>
      <c r="E59" s="179">
        <v>75</v>
      </c>
      <c r="F59" s="176">
        <f>F82+F95+F107</f>
        <v>36586.699999999997</v>
      </c>
      <c r="G59" s="176" t="s">
        <v>297</v>
      </c>
      <c r="H59" s="176"/>
      <c r="I59" s="176"/>
      <c r="J59" s="176">
        <f>J82+J95+J107</f>
        <v>36586.699999999997</v>
      </c>
      <c r="K59" s="176">
        <f>K82+K95+K107</f>
        <v>15581.1</v>
      </c>
      <c r="L59" s="176" t="s">
        <v>297</v>
      </c>
      <c r="M59" s="176"/>
      <c r="N59" s="176"/>
      <c r="O59" s="176">
        <f>O82+O95+O107</f>
        <v>15581.1</v>
      </c>
      <c r="P59" s="195">
        <v>19515.599999999999</v>
      </c>
      <c r="Q59" s="176" t="s">
        <v>297</v>
      </c>
      <c r="R59" s="176"/>
      <c r="S59" s="176"/>
      <c r="T59" s="195">
        <v>19515.599999999999</v>
      </c>
      <c r="U59" s="176">
        <f t="shared" si="1"/>
        <v>13133.7</v>
      </c>
      <c r="V59" s="194">
        <f t="shared" si="1"/>
        <v>8833.7000000000007</v>
      </c>
    </row>
    <row r="60" spans="1:22" s="31" customFormat="1" ht="26.25" customHeight="1">
      <c r="A60" s="1106" t="s">
        <v>276</v>
      </c>
      <c r="B60" s="1107"/>
      <c r="C60" s="50" t="s">
        <v>297</v>
      </c>
      <c r="D60" s="50" t="s">
        <v>297</v>
      </c>
      <c r="E60" s="50">
        <v>76</v>
      </c>
      <c r="F60" s="195">
        <f>F83+F96+F120</f>
        <v>15581.1</v>
      </c>
      <c r="G60" s="195" t="s">
        <v>297</v>
      </c>
      <c r="H60" s="195"/>
      <c r="I60" s="195"/>
      <c r="J60" s="195">
        <f>J83+J96+J120</f>
        <v>15581.1</v>
      </c>
      <c r="K60" s="195">
        <v>19515.599999999999</v>
      </c>
      <c r="L60" s="195" t="s">
        <v>297</v>
      </c>
      <c r="M60" s="195"/>
      <c r="N60" s="195"/>
      <c r="O60" s="195">
        <v>19515.599999999999</v>
      </c>
      <c r="P60" s="195">
        <v>17404</v>
      </c>
      <c r="Q60" s="195" t="s">
        <v>297</v>
      </c>
      <c r="R60" s="195"/>
      <c r="S60" s="195"/>
      <c r="T60" s="195">
        <v>17404</v>
      </c>
      <c r="U60" s="195">
        <f t="shared" ref="U60:V60" si="2">U83+U96+U120</f>
        <v>10823.2</v>
      </c>
      <c r="V60" s="196">
        <f t="shared" si="2"/>
        <v>33.700000000000003</v>
      </c>
    </row>
    <row r="61" spans="1:22" s="31" customFormat="1" ht="36.75" customHeight="1">
      <c r="A61" s="1093" t="s">
        <v>62</v>
      </c>
      <c r="B61" s="1094"/>
      <c r="C61" s="197">
        <v>312</v>
      </c>
      <c r="D61" s="198">
        <v>19</v>
      </c>
      <c r="E61" s="198">
        <v>3</v>
      </c>
      <c r="F61" s="199"/>
      <c r="G61" s="199"/>
      <c r="H61" s="199"/>
      <c r="I61" s="199"/>
      <c r="J61" s="199"/>
      <c r="K61" s="199"/>
      <c r="L61" s="199"/>
      <c r="M61" s="199"/>
      <c r="N61" s="199"/>
      <c r="O61" s="199"/>
      <c r="P61" s="199"/>
      <c r="Q61" s="199"/>
      <c r="R61" s="199"/>
      <c r="S61" s="199"/>
      <c r="T61" s="199"/>
      <c r="U61" s="199"/>
      <c r="V61" s="200"/>
    </row>
    <row r="62" spans="1:22" s="31" customFormat="1" ht="19.5" customHeight="1">
      <c r="A62" s="1110" t="s">
        <v>279</v>
      </c>
      <c r="B62" s="1111"/>
      <c r="C62" s="819"/>
      <c r="D62" s="182"/>
      <c r="E62" s="182"/>
      <c r="F62" s="183">
        <v>5190.3</v>
      </c>
      <c r="G62" s="183">
        <v>5190.3</v>
      </c>
      <c r="H62" s="183"/>
      <c r="I62" s="183"/>
      <c r="J62" s="183"/>
      <c r="K62" s="201">
        <v>30525.3</v>
      </c>
      <c r="L62" s="201">
        <v>30525.3</v>
      </c>
      <c r="M62" s="201"/>
      <c r="N62" s="201"/>
      <c r="O62" s="201"/>
      <c r="P62" s="201">
        <v>30225.9</v>
      </c>
      <c r="Q62" s="201">
        <v>45225.9</v>
      </c>
      <c r="R62" s="201"/>
      <c r="S62" s="201"/>
      <c r="T62" s="201"/>
      <c r="U62" s="201">
        <v>15225.9</v>
      </c>
      <c r="V62" s="202">
        <v>15225.9</v>
      </c>
    </row>
    <row r="63" spans="1:22" s="31" customFormat="1" ht="30" customHeight="1">
      <c r="A63" s="1110" t="s">
        <v>272</v>
      </c>
      <c r="B63" s="1111"/>
      <c r="C63" s="819"/>
      <c r="D63" s="182"/>
      <c r="E63" s="182"/>
      <c r="F63" s="183">
        <v>5190.3</v>
      </c>
      <c r="G63" s="183">
        <v>5190.3</v>
      </c>
      <c r="H63" s="183"/>
      <c r="I63" s="183"/>
      <c r="J63" s="183"/>
      <c r="K63" s="201">
        <v>30525.3</v>
      </c>
      <c r="L63" s="201">
        <v>30525.3</v>
      </c>
      <c r="M63" s="201"/>
      <c r="N63" s="201"/>
      <c r="O63" s="201"/>
      <c r="P63" s="201">
        <v>30225.9</v>
      </c>
      <c r="Q63" s="201">
        <v>45225.9</v>
      </c>
      <c r="R63" s="201"/>
      <c r="S63" s="201"/>
      <c r="T63" s="201"/>
      <c r="U63" s="201">
        <v>15225.9</v>
      </c>
      <c r="V63" s="202">
        <v>15225.9</v>
      </c>
    </row>
    <row r="64" spans="1:22" s="31" customFormat="1" ht="21" customHeight="1">
      <c r="A64" s="1120" t="s">
        <v>298</v>
      </c>
      <c r="B64" s="1121"/>
      <c r="C64" s="819"/>
      <c r="D64" s="18">
        <v>600</v>
      </c>
      <c r="E64" s="182"/>
      <c r="F64" s="25">
        <v>5190.3</v>
      </c>
      <c r="G64" s="25">
        <v>5190.3</v>
      </c>
      <c r="H64" s="203" t="s">
        <v>297</v>
      </c>
      <c r="I64" s="203" t="s">
        <v>297</v>
      </c>
      <c r="J64" s="203" t="s">
        <v>297</v>
      </c>
      <c r="K64" s="204">
        <v>30525.3</v>
      </c>
      <c r="L64" s="204">
        <v>30525.3</v>
      </c>
      <c r="M64" s="204" t="s">
        <v>297</v>
      </c>
      <c r="N64" s="204" t="s">
        <v>297</v>
      </c>
      <c r="O64" s="204" t="s">
        <v>297</v>
      </c>
      <c r="P64" s="204">
        <v>30225.9</v>
      </c>
      <c r="Q64" s="204">
        <v>45225.9</v>
      </c>
      <c r="R64" s="204" t="s">
        <v>297</v>
      </c>
      <c r="S64" s="204" t="s">
        <v>297</v>
      </c>
      <c r="T64" s="204" t="s">
        <v>297</v>
      </c>
      <c r="U64" s="204">
        <v>15225.9</v>
      </c>
      <c r="V64" s="205">
        <v>15225.9</v>
      </c>
    </row>
    <row r="65" spans="1:22" s="31" customFormat="1" ht="33.75" customHeight="1">
      <c r="A65" s="1112" t="s">
        <v>293</v>
      </c>
      <c r="B65" s="1113"/>
      <c r="C65" s="819"/>
      <c r="D65" s="182"/>
      <c r="E65" s="182"/>
      <c r="F65" s="203"/>
      <c r="G65" s="203"/>
      <c r="H65" s="203"/>
      <c r="I65" s="203"/>
      <c r="J65" s="203"/>
      <c r="K65" s="203"/>
      <c r="L65" s="203"/>
      <c r="M65" s="203"/>
      <c r="N65" s="203"/>
      <c r="O65" s="203"/>
      <c r="P65" s="203"/>
      <c r="Q65" s="203"/>
      <c r="R65" s="203"/>
      <c r="S65" s="203"/>
      <c r="T65" s="203"/>
      <c r="U65" s="203"/>
      <c r="V65" s="194"/>
    </row>
    <row r="66" spans="1:22" s="31" customFormat="1" ht="24" customHeight="1">
      <c r="A66" s="817"/>
      <c r="B66" s="154"/>
      <c r="C66" s="819"/>
      <c r="D66" s="182"/>
      <c r="E66" s="182"/>
      <c r="F66" s="203"/>
      <c r="G66" s="203"/>
      <c r="H66" s="203"/>
      <c r="I66" s="203"/>
      <c r="J66" s="203"/>
      <c r="K66" s="203"/>
      <c r="L66" s="203"/>
      <c r="M66" s="203"/>
      <c r="N66" s="203"/>
      <c r="O66" s="203"/>
      <c r="P66" s="203"/>
      <c r="Q66" s="203"/>
      <c r="R66" s="203"/>
      <c r="S66" s="203"/>
      <c r="T66" s="203"/>
      <c r="U66" s="203"/>
      <c r="V66" s="194"/>
    </row>
    <row r="67" spans="1:22" s="31" customFormat="1" ht="35.25" customHeight="1">
      <c r="A67" s="1104" t="s">
        <v>275</v>
      </c>
      <c r="B67" s="1105"/>
      <c r="C67" s="18" t="s">
        <v>297</v>
      </c>
      <c r="D67" s="18" t="s">
        <v>297</v>
      </c>
      <c r="E67" s="18">
        <v>75</v>
      </c>
      <c r="F67" s="203"/>
      <c r="G67" s="203"/>
      <c r="H67" s="203"/>
      <c r="I67" s="203"/>
      <c r="J67" s="203"/>
      <c r="K67" s="203"/>
      <c r="L67" s="203"/>
      <c r="M67" s="203"/>
      <c r="N67" s="203"/>
      <c r="O67" s="203"/>
      <c r="P67" s="203"/>
      <c r="Q67" s="203"/>
      <c r="R67" s="203"/>
      <c r="S67" s="203"/>
      <c r="T67" s="203"/>
      <c r="U67" s="203"/>
      <c r="V67" s="194"/>
    </row>
    <row r="68" spans="1:22" s="31" customFormat="1" ht="25.5" customHeight="1">
      <c r="A68" s="1116" t="s">
        <v>276</v>
      </c>
      <c r="B68" s="1117"/>
      <c r="C68" s="50" t="s">
        <v>297</v>
      </c>
      <c r="D68" s="50" t="s">
        <v>297</v>
      </c>
      <c r="E68" s="50">
        <v>76</v>
      </c>
      <c r="F68" s="206"/>
      <c r="G68" s="206"/>
      <c r="H68" s="206"/>
      <c r="I68" s="206"/>
      <c r="J68" s="206"/>
      <c r="K68" s="206"/>
      <c r="L68" s="206"/>
      <c r="M68" s="206"/>
      <c r="N68" s="206"/>
      <c r="O68" s="206"/>
      <c r="P68" s="206"/>
      <c r="Q68" s="206"/>
      <c r="R68" s="206"/>
      <c r="S68" s="206"/>
      <c r="T68" s="206"/>
      <c r="U68" s="206"/>
      <c r="V68" s="207"/>
    </row>
    <row r="69" spans="1:22" ht="35.25" customHeight="1">
      <c r="A69" s="1069" t="s">
        <v>63</v>
      </c>
      <c r="B69" s="1070"/>
      <c r="C69" s="182">
        <v>704</v>
      </c>
      <c r="D69" s="182">
        <v>19</v>
      </c>
      <c r="E69" s="182">
        <v>3</v>
      </c>
      <c r="F69" s="22"/>
      <c r="G69" s="22"/>
      <c r="H69" s="22"/>
      <c r="I69" s="22"/>
      <c r="J69" s="22"/>
      <c r="K69" s="22"/>
      <c r="L69" s="22"/>
      <c r="M69" s="22"/>
      <c r="N69" s="22"/>
      <c r="O69" s="22"/>
      <c r="P69" s="22"/>
      <c r="Q69" s="22" t="s">
        <v>64</v>
      </c>
      <c r="R69" s="22"/>
      <c r="S69" s="22"/>
      <c r="T69" s="22"/>
      <c r="U69" s="22"/>
      <c r="V69" s="33"/>
    </row>
    <row r="70" spans="1:22" ht="21" customHeight="1">
      <c r="A70" s="1110" t="s">
        <v>279</v>
      </c>
      <c r="B70" s="1111"/>
      <c r="C70" s="182"/>
      <c r="D70" s="18"/>
      <c r="E70" s="18"/>
      <c r="F70" s="183">
        <v>38004</v>
      </c>
      <c r="G70" s="22">
        <v>347</v>
      </c>
      <c r="H70" s="22"/>
      <c r="I70" s="22"/>
      <c r="J70" s="22">
        <v>37657</v>
      </c>
      <c r="K70" s="22">
        <v>3.7</v>
      </c>
      <c r="L70" s="22"/>
      <c r="M70" s="22"/>
      <c r="N70" s="22"/>
      <c r="O70" s="22">
        <v>3.7</v>
      </c>
      <c r="P70" s="22"/>
      <c r="Q70" s="22"/>
      <c r="R70" s="22"/>
      <c r="S70" s="22"/>
      <c r="T70" s="22"/>
      <c r="U70" s="22"/>
      <c r="V70" s="33"/>
    </row>
    <row r="71" spans="1:22" ht="22.5" customHeight="1">
      <c r="A71" s="1110" t="s">
        <v>272</v>
      </c>
      <c r="B71" s="1111"/>
      <c r="C71" s="182"/>
      <c r="D71" s="18"/>
      <c r="E71" s="18"/>
      <c r="F71" s="183">
        <v>16082.8</v>
      </c>
      <c r="G71" s="22">
        <v>347</v>
      </c>
      <c r="H71" s="22"/>
      <c r="I71" s="22"/>
      <c r="J71" s="22">
        <v>15735.8</v>
      </c>
      <c r="K71" s="22"/>
      <c r="L71" s="22"/>
      <c r="M71" s="22"/>
      <c r="N71" s="22"/>
      <c r="O71" s="22"/>
      <c r="P71" s="22"/>
      <c r="Q71" s="22"/>
      <c r="R71" s="22"/>
      <c r="S71" s="22"/>
      <c r="T71" s="22"/>
      <c r="U71" s="22"/>
      <c r="V71" s="33"/>
    </row>
    <row r="72" spans="1:22" ht="31.5" customHeight="1">
      <c r="A72" s="1015" t="s">
        <v>56</v>
      </c>
      <c r="B72" s="1016"/>
      <c r="C72" s="20"/>
      <c r="D72" s="173">
        <v>122</v>
      </c>
      <c r="E72" s="174"/>
      <c r="F72" s="22">
        <v>10.199999999999999</v>
      </c>
      <c r="G72" s="22"/>
      <c r="H72" s="22"/>
      <c r="I72" s="22"/>
      <c r="J72" s="22">
        <v>10.199999999999999</v>
      </c>
      <c r="K72" s="22"/>
      <c r="L72" s="22"/>
      <c r="M72" s="22"/>
      <c r="N72" s="22"/>
      <c r="O72" s="22"/>
      <c r="P72" s="22"/>
      <c r="Q72" s="22"/>
      <c r="R72" s="22"/>
      <c r="S72" s="22"/>
      <c r="T72" s="22"/>
      <c r="U72" s="22"/>
      <c r="V72" s="33"/>
    </row>
    <row r="73" spans="1:22" ht="18" customHeight="1">
      <c r="A73" s="1067" t="s">
        <v>57</v>
      </c>
      <c r="B73" s="1068"/>
      <c r="C73" s="20"/>
      <c r="D73" s="175">
        <v>122</v>
      </c>
      <c r="E73" s="175">
        <v>40</v>
      </c>
      <c r="F73" s="177">
        <v>10.199999999999999</v>
      </c>
      <c r="G73" s="22"/>
      <c r="H73" s="22"/>
      <c r="I73" s="22"/>
      <c r="J73" s="177">
        <v>10.199999999999999</v>
      </c>
      <c r="K73" s="22"/>
      <c r="L73" s="22"/>
      <c r="M73" s="22"/>
      <c r="N73" s="22"/>
      <c r="O73" s="22"/>
      <c r="P73" s="22"/>
      <c r="Q73" s="22"/>
      <c r="R73" s="22"/>
      <c r="S73" s="22"/>
      <c r="T73" s="22"/>
      <c r="U73" s="22"/>
      <c r="V73" s="33"/>
    </row>
    <row r="74" spans="1:22" ht="23.25" customHeight="1">
      <c r="A74" s="1079" t="s">
        <v>54</v>
      </c>
      <c r="B74" s="1080"/>
      <c r="C74" s="20"/>
      <c r="D74" s="173">
        <v>412</v>
      </c>
      <c r="E74" s="174"/>
      <c r="F74" s="22">
        <v>15725.6</v>
      </c>
      <c r="G74" s="22"/>
      <c r="H74" s="22"/>
      <c r="I74" s="22"/>
      <c r="J74" s="22">
        <v>15725.6</v>
      </c>
      <c r="K74" s="22"/>
      <c r="L74" s="22"/>
      <c r="M74" s="22"/>
      <c r="N74" s="22"/>
      <c r="O74" s="22"/>
      <c r="P74" s="22"/>
      <c r="Q74" s="22"/>
      <c r="R74" s="22"/>
      <c r="S74" s="22"/>
      <c r="T74" s="22"/>
      <c r="U74" s="22"/>
      <c r="V74" s="33"/>
    </row>
    <row r="75" spans="1:22" ht="15.75" customHeight="1">
      <c r="A75" s="1067" t="s">
        <v>55</v>
      </c>
      <c r="B75" s="1068"/>
      <c r="C75" s="20"/>
      <c r="D75" s="175">
        <v>412</v>
      </c>
      <c r="E75" s="175">
        <v>2</v>
      </c>
      <c r="F75" s="177">
        <v>15725.6</v>
      </c>
      <c r="G75" s="22"/>
      <c r="H75" s="22"/>
      <c r="I75" s="22"/>
      <c r="J75" s="177">
        <v>15725.6</v>
      </c>
      <c r="K75" s="22"/>
      <c r="L75" s="22"/>
      <c r="M75" s="22"/>
      <c r="N75" s="22"/>
      <c r="O75" s="22"/>
      <c r="P75" s="22"/>
      <c r="Q75" s="22"/>
      <c r="R75" s="22"/>
      <c r="S75" s="22"/>
      <c r="T75" s="22"/>
      <c r="U75" s="22"/>
      <c r="V75" s="33"/>
    </row>
    <row r="76" spans="1:22" ht="64.5" customHeight="1">
      <c r="A76" s="1120" t="s">
        <v>298</v>
      </c>
      <c r="B76" s="1121"/>
      <c r="C76" s="20"/>
      <c r="D76" s="208">
        <v>600</v>
      </c>
      <c r="E76" s="208"/>
      <c r="F76" s="187">
        <v>347</v>
      </c>
      <c r="G76" s="22">
        <v>347</v>
      </c>
      <c r="H76" s="22"/>
      <c r="I76" s="22"/>
      <c r="J76" s="177"/>
      <c r="K76" s="22"/>
      <c r="L76" s="22"/>
      <c r="M76" s="22"/>
      <c r="N76" s="22"/>
      <c r="O76" s="22"/>
      <c r="P76" s="22"/>
      <c r="Q76" s="22"/>
      <c r="R76" s="22"/>
      <c r="S76" s="22"/>
      <c r="T76" s="22"/>
      <c r="U76" s="22"/>
      <c r="V76" s="33"/>
    </row>
    <row r="77" spans="1:22" ht="36" customHeight="1">
      <c r="A77" s="1112" t="s">
        <v>293</v>
      </c>
      <c r="B77" s="1113"/>
      <c r="C77" s="15"/>
      <c r="D77" s="182"/>
      <c r="E77" s="182"/>
      <c r="F77" s="22">
        <v>21921.200000000001</v>
      </c>
      <c r="G77" s="22"/>
      <c r="H77" s="22"/>
      <c r="I77" s="22"/>
      <c r="J77" s="22">
        <v>21921.200000000001</v>
      </c>
      <c r="K77" s="22">
        <v>3.7</v>
      </c>
      <c r="L77" s="22"/>
      <c r="M77" s="22"/>
      <c r="N77" s="22"/>
      <c r="O77" s="22">
        <v>3.7</v>
      </c>
      <c r="P77" s="22"/>
      <c r="Q77" s="22"/>
      <c r="R77" s="22"/>
      <c r="S77" s="22"/>
      <c r="T77" s="22"/>
      <c r="U77" s="22"/>
      <c r="V77" s="33"/>
    </row>
    <row r="78" spans="1:22" ht="21.75" customHeight="1">
      <c r="A78" s="1087" t="s">
        <v>58</v>
      </c>
      <c r="B78" s="1088"/>
      <c r="C78" s="182"/>
      <c r="D78" s="182">
        <v>27</v>
      </c>
      <c r="E78" s="189"/>
      <c r="F78" s="22">
        <v>450.6</v>
      </c>
      <c r="G78" s="22"/>
      <c r="H78" s="22"/>
      <c r="I78" s="22"/>
      <c r="J78" s="22">
        <v>450.6</v>
      </c>
      <c r="K78" s="22">
        <v>1.7</v>
      </c>
      <c r="L78" s="22"/>
      <c r="M78" s="22"/>
      <c r="N78" s="22"/>
      <c r="O78" s="22">
        <v>1.7</v>
      </c>
      <c r="P78" s="22"/>
      <c r="Q78" s="22"/>
      <c r="R78" s="22"/>
      <c r="S78" s="22"/>
      <c r="T78" s="22"/>
      <c r="U78" s="22"/>
      <c r="V78" s="33"/>
    </row>
    <row r="79" spans="1:22" ht="21" customHeight="1">
      <c r="A79" s="1102" t="s">
        <v>59</v>
      </c>
      <c r="B79" s="1103"/>
      <c r="C79" s="182"/>
      <c r="D79" s="18">
        <v>27</v>
      </c>
      <c r="E79" s="188">
        <v>15</v>
      </c>
      <c r="F79" s="177">
        <v>450.6</v>
      </c>
      <c r="G79" s="22"/>
      <c r="H79" s="22"/>
      <c r="I79" s="22"/>
      <c r="J79" s="177">
        <v>450.6</v>
      </c>
      <c r="K79" s="22"/>
      <c r="L79" s="22"/>
      <c r="M79" s="22"/>
      <c r="N79" s="22"/>
      <c r="O79" s="22"/>
      <c r="P79" s="22"/>
      <c r="Q79" s="22"/>
      <c r="R79" s="22"/>
      <c r="S79" s="22"/>
      <c r="T79" s="22"/>
      <c r="U79" s="22"/>
      <c r="V79" s="33"/>
    </row>
    <row r="80" spans="1:22" ht="18" customHeight="1">
      <c r="A80" s="1087" t="s">
        <v>60</v>
      </c>
      <c r="B80" s="1088"/>
      <c r="C80" s="182"/>
      <c r="D80" s="182">
        <v>28</v>
      </c>
      <c r="E80" s="189"/>
      <c r="F80" s="22">
        <v>7748.2</v>
      </c>
      <c r="G80" s="22"/>
      <c r="H80" s="22"/>
      <c r="I80" s="22"/>
      <c r="J80" s="22">
        <v>7748.2</v>
      </c>
      <c r="K80" s="22"/>
      <c r="L80" s="22"/>
      <c r="M80" s="22"/>
      <c r="N80" s="22"/>
      <c r="O80" s="22"/>
      <c r="P80" s="22"/>
      <c r="Q80" s="22"/>
      <c r="R80" s="22"/>
      <c r="S80" s="22"/>
      <c r="T80" s="22"/>
      <c r="U80" s="22"/>
      <c r="V80" s="33"/>
    </row>
    <row r="81" spans="1:22" ht="48.75" customHeight="1">
      <c r="A81" s="1079" t="s">
        <v>61</v>
      </c>
      <c r="B81" s="1080"/>
      <c r="C81" s="190"/>
      <c r="D81" s="191">
        <v>28</v>
      </c>
      <c r="E81" s="192">
        <v>3</v>
      </c>
      <c r="F81" s="177">
        <v>7748.2</v>
      </c>
      <c r="G81" s="22"/>
      <c r="H81" s="22"/>
      <c r="I81" s="22"/>
      <c r="J81" s="177">
        <v>7748.2</v>
      </c>
      <c r="K81" s="22"/>
      <c r="L81" s="22"/>
      <c r="M81" s="22"/>
      <c r="N81" s="22"/>
      <c r="O81" s="22"/>
      <c r="P81" s="22"/>
      <c r="Q81" s="22"/>
      <c r="R81" s="22"/>
      <c r="S81" s="22"/>
      <c r="T81" s="22"/>
      <c r="U81" s="22"/>
      <c r="V81" s="33"/>
    </row>
    <row r="82" spans="1:22" ht="36" customHeight="1">
      <c r="A82" s="1104" t="s">
        <v>275</v>
      </c>
      <c r="B82" s="1105"/>
      <c r="C82" s="179" t="s">
        <v>297</v>
      </c>
      <c r="D82" s="179" t="s">
        <v>297</v>
      </c>
      <c r="E82" s="179">
        <v>75</v>
      </c>
      <c r="F82" s="177">
        <v>13755</v>
      </c>
      <c r="G82" s="187"/>
      <c r="H82" s="187"/>
      <c r="I82" s="187"/>
      <c r="J82" s="177">
        <v>13755</v>
      </c>
      <c r="K82" s="177">
        <v>32.6</v>
      </c>
      <c r="L82" s="177"/>
      <c r="M82" s="177"/>
      <c r="N82" s="177"/>
      <c r="O82" s="177">
        <v>32.6</v>
      </c>
      <c r="P82" s="176">
        <v>30.6</v>
      </c>
      <c r="Q82" s="176"/>
      <c r="R82" s="176"/>
      <c r="S82" s="176"/>
      <c r="T82" s="176">
        <v>30.6</v>
      </c>
      <c r="U82" s="176">
        <v>32.6</v>
      </c>
      <c r="V82" s="194">
        <v>32.6</v>
      </c>
    </row>
    <row r="83" spans="1:22" ht="21.75" customHeight="1">
      <c r="A83" s="1116" t="s">
        <v>276</v>
      </c>
      <c r="B83" s="1117"/>
      <c r="C83" s="50" t="s">
        <v>297</v>
      </c>
      <c r="D83" s="50" t="s">
        <v>297</v>
      </c>
      <c r="E83" s="50">
        <v>76</v>
      </c>
      <c r="F83" s="39">
        <v>32.6</v>
      </c>
      <c r="G83" s="209"/>
      <c r="H83" s="209"/>
      <c r="I83" s="209"/>
      <c r="J83" s="39">
        <v>32.6</v>
      </c>
      <c r="K83" s="39">
        <v>30.6</v>
      </c>
      <c r="L83" s="39"/>
      <c r="M83" s="39"/>
      <c r="N83" s="39"/>
      <c r="O83" s="39">
        <v>30.6</v>
      </c>
      <c r="P83" s="39">
        <v>30.6</v>
      </c>
      <c r="Q83" s="206"/>
      <c r="R83" s="206"/>
      <c r="S83" s="206"/>
      <c r="T83" s="39">
        <v>30.6</v>
      </c>
      <c r="U83" s="39">
        <v>32.6</v>
      </c>
      <c r="V83" s="210">
        <v>32.6</v>
      </c>
    </row>
    <row r="84" spans="1:22" ht="24.75" customHeight="1">
      <c r="A84" s="211"/>
      <c r="B84" s="212"/>
      <c r="C84" s="816"/>
      <c r="D84" s="816"/>
      <c r="E84" s="816"/>
      <c r="F84" s="213"/>
      <c r="G84" s="180"/>
      <c r="H84" s="180"/>
      <c r="I84" s="180"/>
      <c r="J84" s="213"/>
      <c r="K84" s="213"/>
      <c r="L84" s="213"/>
      <c r="M84" s="213"/>
      <c r="N84" s="213"/>
      <c r="O84" s="213"/>
      <c r="P84" s="180"/>
      <c r="Q84" s="214"/>
      <c r="R84" s="214"/>
      <c r="S84" s="214"/>
      <c r="T84" s="180"/>
      <c r="U84" s="180"/>
      <c r="V84" s="181"/>
    </row>
    <row r="85" spans="1:22" ht="43.5" customHeight="1">
      <c r="A85" s="1081" t="s">
        <v>65</v>
      </c>
      <c r="B85" s="1082"/>
      <c r="C85" s="182">
        <v>734</v>
      </c>
      <c r="D85" s="182">
        <v>19</v>
      </c>
      <c r="E85" s="182">
        <v>3</v>
      </c>
      <c r="F85" s="216"/>
      <c r="G85" s="216"/>
      <c r="H85" s="216"/>
      <c r="I85" s="216"/>
      <c r="J85" s="216"/>
      <c r="K85" s="217"/>
      <c r="L85" s="25"/>
      <c r="M85" s="217"/>
      <c r="N85" s="217"/>
      <c r="O85" s="217"/>
      <c r="P85" s="218"/>
      <c r="Q85" s="217"/>
      <c r="R85" s="217"/>
      <c r="S85" s="217"/>
      <c r="T85" s="217"/>
      <c r="U85" s="218"/>
      <c r="V85" s="184"/>
    </row>
    <row r="86" spans="1:22" ht="22.5" customHeight="1">
      <c r="A86" s="1118" t="s">
        <v>279</v>
      </c>
      <c r="B86" s="1119"/>
      <c r="C86" s="20"/>
      <c r="D86" s="174"/>
      <c r="E86" s="174"/>
      <c r="F86" s="187">
        <v>2194.4</v>
      </c>
      <c r="G86" s="187"/>
      <c r="H86" s="187"/>
      <c r="I86" s="187"/>
      <c r="J86" s="187">
        <v>2194.4</v>
      </c>
      <c r="K86" s="221">
        <v>1402.5</v>
      </c>
      <c r="L86" s="187"/>
      <c r="M86" s="221"/>
      <c r="N86" s="221"/>
      <c r="O86" s="221">
        <v>1402.5</v>
      </c>
      <c r="P86" s="220">
        <v>106735</v>
      </c>
      <c r="Q86" s="221"/>
      <c r="R86" s="221"/>
      <c r="S86" s="221"/>
      <c r="T86" s="220">
        <v>106735</v>
      </c>
      <c r="U86" s="220">
        <v>121273</v>
      </c>
      <c r="V86" s="33">
        <v>8200</v>
      </c>
    </row>
    <row r="87" spans="1:22" ht="24.75" customHeight="1">
      <c r="A87" s="1118" t="s">
        <v>272</v>
      </c>
      <c r="B87" s="1119"/>
      <c r="C87" s="20"/>
      <c r="D87" s="174">
        <v>10</v>
      </c>
      <c r="E87" s="174"/>
      <c r="F87" s="187">
        <v>1575.9</v>
      </c>
      <c r="G87" s="187"/>
      <c r="H87" s="187"/>
      <c r="I87" s="187"/>
      <c r="J87" s="187">
        <v>1575.9</v>
      </c>
      <c r="K87" s="222">
        <v>836.8</v>
      </c>
      <c r="L87" s="183"/>
      <c r="M87" s="222"/>
      <c r="N87" s="222"/>
      <c r="O87" s="222">
        <v>836.8</v>
      </c>
      <c r="P87" s="223">
        <v>586.5</v>
      </c>
      <c r="Q87" s="183"/>
      <c r="R87" s="222"/>
      <c r="S87" s="222"/>
      <c r="T87" s="223">
        <v>586.5</v>
      </c>
      <c r="U87" s="221">
        <v>300</v>
      </c>
      <c r="V87" s="224">
        <v>100</v>
      </c>
    </row>
    <row r="88" spans="1:22">
      <c r="A88" s="1079" t="s">
        <v>56</v>
      </c>
      <c r="B88" s="1080"/>
      <c r="C88" s="20"/>
      <c r="D88" s="173">
        <v>122</v>
      </c>
      <c r="E88" s="174"/>
      <c r="F88" s="187">
        <v>1575.9</v>
      </c>
      <c r="G88" s="187"/>
      <c r="H88" s="187"/>
      <c r="I88" s="187"/>
      <c r="J88" s="187">
        <v>1575.9</v>
      </c>
      <c r="K88" s="217">
        <v>836.8</v>
      </c>
      <c r="L88" s="25"/>
      <c r="M88" s="217"/>
      <c r="N88" s="217"/>
      <c r="O88" s="217">
        <v>836.8</v>
      </c>
      <c r="P88" s="223">
        <v>586.5</v>
      </c>
      <c r="Q88" s="216"/>
      <c r="R88" s="223"/>
      <c r="S88" s="223"/>
      <c r="T88" s="223">
        <v>586.5</v>
      </c>
      <c r="U88" s="223">
        <v>300</v>
      </c>
      <c r="V88" s="224">
        <v>100</v>
      </c>
    </row>
    <row r="89" spans="1:22" ht="23.25" customHeight="1">
      <c r="A89" s="1067" t="s">
        <v>57</v>
      </c>
      <c r="B89" s="1068"/>
      <c r="C89" s="20"/>
      <c r="D89" s="175">
        <v>122</v>
      </c>
      <c r="E89" s="175">
        <v>40</v>
      </c>
      <c r="F89" s="177">
        <v>1575.9</v>
      </c>
      <c r="G89" s="187"/>
      <c r="H89" s="187"/>
      <c r="I89" s="187"/>
      <c r="J89" s="177">
        <v>1575.9</v>
      </c>
      <c r="K89" s="217">
        <v>836.8</v>
      </c>
      <c r="L89" s="25"/>
      <c r="M89" s="217"/>
      <c r="N89" s="217"/>
      <c r="O89" s="217">
        <v>836.8</v>
      </c>
      <c r="P89" s="217">
        <v>586.5</v>
      </c>
      <c r="Q89" s="25"/>
      <c r="R89" s="217"/>
      <c r="S89" s="217"/>
      <c r="T89" s="217">
        <v>586.5</v>
      </c>
      <c r="U89" s="217">
        <v>300</v>
      </c>
      <c r="V89" s="178">
        <v>100</v>
      </c>
    </row>
    <row r="90" spans="1:22" ht="29.25" customHeight="1">
      <c r="A90" s="1112" t="s">
        <v>293</v>
      </c>
      <c r="B90" s="1113"/>
      <c r="C90" s="15"/>
      <c r="D90" s="182"/>
      <c r="E90" s="182"/>
      <c r="F90" s="187">
        <v>7901.7</v>
      </c>
      <c r="G90" s="187"/>
      <c r="H90" s="187"/>
      <c r="I90" s="187"/>
      <c r="J90" s="187">
        <v>7901.7</v>
      </c>
      <c r="K90" s="223">
        <v>565.70000000000005</v>
      </c>
      <c r="L90" s="216"/>
      <c r="M90" s="223"/>
      <c r="N90" s="223"/>
      <c r="O90" s="223">
        <v>565.70000000000005</v>
      </c>
      <c r="P90" s="223">
        <v>106148.5</v>
      </c>
      <c r="Q90" s="223"/>
      <c r="R90" s="223"/>
      <c r="S90" s="223"/>
      <c r="T90" s="223">
        <v>106148.5</v>
      </c>
      <c r="U90" s="420">
        <v>120983</v>
      </c>
      <c r="V90" s="33">
        <v>8100</v>
      </c>
    </row>
    <row r="91" spans="1:22" ht="24.75" customHeight="1">
      <c r="A91" s="1087" t="s">
        <v>58</v>
      </c>
      <c r="B91" s="1088"/>
      <c r="C91" s="182"/>
      <c r="D91" s="182">
        <v>27</v>
      </c>
      <c r="E91" s="189"/>
      <c r="F91" s="216">
        <v>618.5</v>
      </c>
      <c r="G91" s="216"/>
      <c r="H91" s="216"/>
      <c r="I91" s="216"/>
      <c r="J91" s="216">
        <v>618.5</v>
      </c>
      <c r="K91" s="217">
        <v>229.9</v>
      </c>
      <c r="L91" s="25"/>
      <c r="M91" s="217"/>
      <c r="N91" s="217"/>
      <c r="O91" s="217">
        <v>229.9</v>
      </c>
      <c r="P91" s="217"/>
      <c r="Q91" s="217"/>
      <c r="R91" s="217"/>
      <c r="S91" s="217"/>
      <c r="T91" s="217"/>
      <c r="U91" s="218"/>
      <c r="V91" s="33"/>
    </row>
    <row r="92" spans="1:22" ht="21.75" customHeight="1">
      <c r="A92" s="1102" t="s">
        <v>59</v>
      </c>
      <c r="B92" s="1103"/>
      <c r="C92" s="182"/>
      <c r="D92" s="18">
        <v>27</v>
      </c>
      <c r="E92" s="188">
        <v>15</v>
      </c>
      <c r="F92" s="177">
        <v>618.5</v>
      </c>
      <c r="G92" s="187"/>
      <c r="H92" s="187"/>
      <c r="I92" s="187"/>
      <c r="J92" s="177">
        <v>618.5</v>
      </c>
      <c r="K92" s="217">
        <v>229.9</v>
      </c>
      <c r="L92" s="25"/>
      <c r="M92" s="217"/>
      <c r="N92" s="217"/>
      <c r="O92" s="217">
        <v>229.9</v>
      </c>
      <c r="P92" s="217"/>
      <c r="Q92" s="217"/>
      <c r="R92" s="217"/>
      <c r="S92" s="217"/>
      <c r="T92" s="217"/>
      <c r="U92" s="218"/>
      <c r="V92" s="33"/>
    </row>
    <row r="93" spans="1:22" ht="22.5" customHeight="1">
      <c r="A93" s="1087" t="s">
        <v>60</v>
      </c>
      <c r="B93" s="1088"/>
      <c r="C93" s="182"/>
      <c r="D93" s="182">
        <v>28</v>
      </c>
      <c r="E93" s="189"/>
      <c r="F93" s="187"/>
      <c r="G93" s="187"/>
      <c r="H93" s="187"/>
      <c r="I93" s="187"/>
      <c r="J93" s="187"/>
      <c r="K93" s="217"/>
      <c r="L93" s="25"/>
      <c r="M93" s="217"/>
      <c r="N93" s="217"/>
      <c r="O93" s="217"/>
      <c r="P93" s="217"/>
      <c r="Q93" s="217"/>
      <c r="R93" s="217"/>
      <c r="S93" s="217"/>
      <c r="T93" s="217"/>
      <c r="U93" s="218"/>
      <c r="V93" s="33"/>
    </row>
    <row r="94" spans="1:22" ht="43.5" customHeight="1">
      <c r="A94" s="1079" t="s">
        <v>61</v>
      </c>
      <c r="B94" s="1080"/>
      <c r="C94" s="190"/>
      <c r="D94" s="191">
        <v>28</v>
      </c>
      <c r="E94" s="192">
        <v>3</v>
      </c>
      <c r="F94" s="187"/>
      <c r="G94" s="187"/>
      <c r="H94" s="187"/>
      <c r="I94" s="187"/>
      <c r="J94" s="187"/>
      <c r="K94" s="217"/>
      <c r="L94" s="25"/>
      <c r="M94" s="217"/>
      <c r="N94" s="217"/>
      <c r="O94" s="217"/>
      <c r="P94" s="217">
        <v>104036.9</v>
      </c>
      <c r="Q94" s="217"/>
      <c r="R94" s="217"/>
      <c r="S94" s="217"/>
      <c r="T94" s="217">
        <v>104036.9</v>
      </c>
      <c r="U94" s="218">
        <v>115973</v>
      </c>
      <c r="V94" s="33"/>
    </row>
    <row r="95" spans="1:22" ht="35.25" customHeight="1">
      <c r="A95" s="1114" t="s">
        <v>275</v>
      </c>
      <c r="B95" s="1115"/>
      <c r="C95" s="225" t="s">
        <v>297</v>
      </c>
      <c r="D95" s="18" t="s">
        <v>297</v>
      </c>
      <c r="E95" s="18">
        <v>75</v>
      </c>
      <c r="F95" s="25">
        <v>22831.7</v>
      </c>
      <c r="G95" s="187"/>
      <c r="H95" s="187"/>
      <c r="I95" s="187"/>
      <c r="J95" s="177">
        <v>22831.7</v>
      </c>
      <c r="K95" s="25">
        <v>15548.5</v>
      </c>
      <c r="L95" s="25"/>
      <c r="M95" s="25"/>
      <c r="N95" s="25"/>
      <c r="O95" s="25">
        <v>15548.5</v>
      </c>
      <c r="P95" s="226">
        <v>15212.7</v>
      </c>
      <c r="Q95" s="25"/>
      <c r="R95" s="25"/>
      <c r="S95" s="25"/>
      <c r="T95" s="226">
        <v>15212.7</v>
      </c>
      <c r="U95" s="226">
        <v>13101.1</v>
      </c>
      <c r="V95" s="193">
        <v>8801.1</v>
      </c>
    </row>
    <row r="96" spans="1:22" ht="30" customHeight="1">
      <c r="A96" s="1106" t="s">
        <v>276</v>
      </c>
      <c r="B96" s="1107"/>
      <c r="C96" s="227" t="s">
        <v>297</v>
      </c>
      <c r="D96" s="50" t="s">
        <v>297</v>
      </c>
      <c r="E96" s="50">
        <v>76</v>
      </c>
      <c r="F96" s="39">
        <v>15548.5</v>
      </c>
      <c r="G96" s="228"/>
      <c r="H96" s="228"/>
      <c r="I96" s="228"/>
      <c r="J96" s="229">
        <v>15548.5</v>
      </c>
      <c r="K96" s="39">
        <v>13211.1</v>
      </c>
      <c r="L96" s="39"/>
      <c r="M96" s="39"/>
      <c r="N96" s="39"/>
      <c r="O96" s="39">
        <v>15212.7</v>
      </c>
      <c r="P96" s="230">
        <v>13101.1</v>
      </c>
      <c r="Q96" s="39"/>
      <c r="R96" s="39"/>
      <c r="S96" s="39"/>
      <c r="T96" s="230">
        <v>13101.1</v>
      </c>
      <c r="U96" s="230">
        <v>8801.1</v>
      </c>
      <c r="V96" s="196">
        <v>1.1000000000000001</v>
      </c>
    </row>
    <row r="97" spans="1:22" ht="23.45" customHeight="1">
      <c r="A97" s="231"/>
      <c r="B97" s="232"/>
      <c r="C97" s="816"/>
      <c r="D97" s="816"/>
      <c r="E97" s="816"/>
      <c r="F97" s="213"/>
      <c r="G97" s="180"/>
      <c r="H97" s="180"/>
      <c r="I97" s="180"/>
      <c r="J97" s="213"/>
      <c r="K97" s="213"/>
      <c r="L97" s="213"/>
      <c r="M97" s="213"/>
      <c r="N97" s="213"/>
      <c r="O97" s="213"/>
      <c r="P97" s="233"/>
      <c r="Q97" s="213"/>
      <c r="R97" s="213"/>
      <c r="S97" s="213"/>
      <c r="T97" s="233"/>
      <c r="U97" s="233"/>
      <c r="V97" s="234"/>
    </row>
    <row r="98" spans="1:22" ht="29.25" customHeight="1">
      <c r="A98" s="1081" t="s">
        <v>81</v>
      </c>
      <c r="B98" s="1082"/>
      <c r="C98" s="182">
        <v>784</v>
      </c>
      <c r="D98" s="182">
        <v>19</v>
      </c>
      <c r="E98" s="182">
        <v>3</v>
      </c>
      <c r="F98" s="216"/>
      <c r="G98" s="216"/>
      <c r="H98" s="216"/>
      <c r="I98" s="216"/>
      <c r="J98" s="216"/>
      <c r="K98" s="217"/>
      <c r="L98" s="25"/>
      <c r="M98" s="217"/>
      <c r="N98" s="217"/>
      <c r="O98" s="217"/>
      <c r="P98" s="218"/>
      <c r="Q98" s="217"/>
      <c r="R98" s="217"/>
      <c r="S98" s="217"/>
      <c r="T98" s="217"/>
      <c r="U98" s="218"/>
      <c r="V98" s="184"/>
    </row>
    <row r="99" spans="1:22">
      <c r="A99" s="1110" t="s">
        <v>279</v>
      </c>
      <c r="B99" s="1111"/>
      <c r="C99" s="18"/>
      <c r="D99" s="18"/>
      <c r="E99" s="18"/>
      <c r="F99" s="216"/>
      <c r="G99" s="187"/>
      <c r="H99" s="187"/>
      <c r="I99" s="187"/>
      <c r="J99" s="187"/>
      <c r="K99" s="221">
        <v>4982.7</v>
      </c>
      <c r="L99" s="177"/>
      <c r="M99" s="219"/>
      <c r="N99" s="219"/>
      <c r="O99" s="221">
        <v>4982.7</v>
      </c>
      <c r="P99" s="235"/>
      <c r="Q99" s="183"/>
      <c r="R99" s="183"/>
      <c r="S99" s="183"/>
      <c r="T99" s="183"/>
      <c r="U99" s="235"/>
      <c r="V99" s="33"/>
    </row>
    <row r="100" spans="1:22">
      <c r="A100" s="1110" t="s">
        <v>272</v>
      </c>
      <c r="B100" s="1111"/>
      <c r="C100" s="18"/>
      <c r="D100" s="18"/>
      <c r="E100" s="18"/>
      <c r="F100" s="216"/>
      <c r="G100" s="187"/>
      <c r="H100" s="187"/>
      <c r="I100" s="187"/>
      <c r="J100" s="187"/>
      <c r="K100" s="221"/>
      <c r="L100" s="177"/>
      <c r="M100" s="219"/>
      <c r="N100" s="219"/>
      <c r="O100" s="221"/>
      <c r="P100" s="236"/>
      <c r="Q100" s="219"/>
      <c r="R100" s="219"/>
      <c r="S100" s="219"/>
      <c r="T100" s="219"/>
      <c r="U100" s="236"/>
      <c r="V100" s="33"/>
    </row>
    <row r="101" spans="1:22">
      <c r="A101" s="1015" t="s">
        <v>54</v>
      </c>
      <c r="B101" s="1016"/>
      <c r="C101" s="20"/>
      <c r="D101" s="173">
        <v>412</v>
      </c>
      <c r="E101" s="174"/>
      <c r="F101" s="187"/>
      <c r="G101" s="187"/>
      <c r="H101" s="187"/>
      <c r="I101" s="187"/>
      <c r="J101" s="187"/>
      <c r="K101" s="223">
        <v>6368.3</v>
      </c>
      <c r="L101" s="25"/>
      <c r="M101" s="217"/>
      <c r="N101" s="217"/>
      <c r="O101" s="223">
        <v>6368.3</v>
      </c>
      <c r="P101" s="218"/>
      <c r="Q101" s="217"/>
      <c r="R101" s="217"/>
      <c r="S101" s="217"/>
      <c r="T101" s="217"/>
      <c r="U101" s="218"/>
      <c r="V101" s="33"/>
    </row>
    <row r="102" spans="1:22">
      <c r="A102" s="1067" t="s">
        <v>55</v>
      </c>
      <c r="B102" s="1068"/>
      <c r="C102" s="20"/>
      <c r="D102" s="175">
        <v>412</v>
      </c>
      <c r="E102" s="175">
        <v>2</v>
      </c>
      <c r="F102" s="187"/>
      <c r="G102" s="187"/>
      <c r="H102" s="187"/>
      <c r="I102" s="187"/>
      <c r="J102" s="187"/>
      <c r="K102" s="217">
        <v>6368.3</v>
      </c>
      <c r="L102" s="25"/>
      <c r="M102" s="217"/>
      <c r="N102" s="217"/>
      <c r="O102" s="217">
        <v>6368.3</v>
      </c>
      <c r="P102" s="218"/>
      <c r="Q102" s="217"/>
      <c r="R102" s="217"/>
      <c r="S102" s="217"/>
      <c r="T102" s="217"/>
      <c r="U102" s="218"/>
      <c r="V102" s="33"/>
    </row>
    <row r="103" spans="1:22" ht="30" customHeight="1">
      <c r="A103" s="1112" t="s">
        <v>293</v>
      </c>
      <c r="B103" s="1113"/>
      <c r="C103" s="15"/>
      <c r="D103" s="182"/>
      <c r="E103" s="182"/>
      <c r="F103" s="187"/>
      <c r="G103" s="187"/>
      <c r="H103" s="187"/>
      <c r="I103" s="187"/>
      <c r="J103" s="187"/>
      <c r="K103" s="223">
        <v>-1385.6</v>
      </c>
      <c r="L103" s="25"/>
      <c r="M103" s="217"/>
      <c r="N103" s="217"/>
      <c r="O103" s="223">
        <v>-1385.6</v>
      </c>
      <c r="P103" s="235"/>
      <c r="Q103" s="183"/>
      <c r="R103" s="183"/>
      <c r="S103" s="183"/>
      <c r="T103" s="183"/>
      <c r="U103" s="235"/>
      <c r="V103" s="33"/>
    </row>
    <row r="104" spans="1:22" ht="30" customHeight="1">
      <c r="A104" s="1102" t="s">
        <v>59</v>
      </c>
      <c r="B104" s="1103"/>
      <c r="C104" s="15"/>
      <c r="D104" s="182">
        <v>27</v>
      </c>
      <c r="E104" s="182">
        <v>15</v>
      </c>
      <c r="F104" s="187"/>
      <c r="G104" s="187"/>
      <c r="H104" s="187"/>
      <c r="I104" s="187"/>
      <c r="J104" s="187"/>
      <c r="K104" s="217">
        <v>153.80000000000001</v>
      </c>
      <c r="L104" s="25"/>
      <c r="M104" s="217"/>
      <c r="N104" s="217"/>
      <c r="O104" s="217">
        <v>153.80000000000001</v>
      </c>
      <c r="P104" s="235"/>
      <c r="Q104" s="183"/>
      <c r="R104" s="183"/>
      <c r="S104" s="183"/>
      <c r="T104" s="183"/>
      <c r="U104" s="235"/>
      <c r="V104" s="33"/>
    </row>
    <row r="105" spans="1:22" ht="28.5" customHeight="1">
      <c r="A105" s="1087" t="s">
        <v>60</v>
      </c>
      <c r="B105" s="1088"/>
      <c r="C105" s="182"/>
      <c r="D105" s="182">
        <v>28</v>
      </c>
      <c r="E105" s="189"/>
      <c r="F105" s="187"/>
      <c r="G105" s="187"/>
      <c r="H105" s="187"/>
      <c r="I105" s="187"/>
      <c r="J105" s="187"/>
      <c r="K105" s="217"/>
      <c r="L105" s="25"/>
      <c r="M105" s="217"/>
      <c r="N105" s="217"/>
      <c r="O105" s="217"/>
      <c r="P105" s="237"/>
      <c r="Q105" s="216"/>
      <c r="R105" s="216"/>
      <c r="S105" s="216"/>
      <c r="T105" s="216"/>
      <c r="U105" s="237"/>
      <c r="V105" s="224"/>
    </row>
    <row r="106" spans="1:22" ht="30" customHeight="1">
      <c r="A106" s="1079" t="s">
        <v>61</v>
      </c>
      <c r="B106" s="1080"/>
      <c r="C106" s="190"/>
      <c r="D106" s="191">
        <v>28</v>
      </c>
      <c r="E106" s="192">
        <v>3</v>
      </c>
      <c r="F106" s="187"/>
      <c r="G106" s="187"/>
      <c r="H106" s="187"/>
      <c r="I106" s="187"/>
      <c r="J106" s="187"/>
      <c r="K106" s="217"/>
      <c r="L106" s="25"/>
      <c r="M106" s="217"/>
      <c r="N106" s="217"/>
      <c r="O106" s="217"/>
      <c r="P106" s="226"/>
      <c r="Q106" s="25"/>
      <c r="R106" s="25"/>
      <c r="S106" s="25"/>
      <c r="T106" s="25"/>
      <c r="U106" s="226"/>
      <c r="V106" s="178"/>
    </row>
    <row r="107" spans="1:22" ht="32.25" customHeight="1">
      <c r="A107" s="1104" t="s">
        <v>275</v>
      </c>
      <c r="B107" s="1105"/>
      <c r="C107" s="179" t="s">
        <v>297</v>
      </c>
      <c r="D107" s="179" t="s">
        <v>297</v>
      </c>
      <c r="E107" s="179">
        <v>75</v>
      </c>
      <c r="F107" s="187"/>
      <c r="G107" s="187"/>
      <c r="H107" s="187"/>
      <c r="I107" s="187"/>
      <c r="J107" s="187"/>
      <c r="K107" s="217"/>
      <c r="L107" s="25"/>
      <c r="M107" s="217"/>
      <c r="N107" s="217"/>
      <c r="O107" s="217"/>
      <c r="P107" s="218">
        <v>1539.4</v>
      </c>
      <c r="Q107" s="217"/>
      <c r="R107" s="217"/>
      <c r="S107" s="217"/>
      <c r="T107" s="217">
        <v>1539.4</v>
      </c>
      <c r="U107" s="218"/>
      <c r="V107" s="238"/>
    </row>
    <row r="108" spans="1:22" ht="32.25" customHeight="1">
      <c r="A108" s="1106" t="s">
        <v>276</v>
      </c>
      <c r="B108" s="1107"/>
      <c r="C108" s="50" t="s">
        <v>297</v>
      </c>
      <c r="D108" s="50" t="s">
        <v>297</v>
      </c>
      <c r="E108" s="239">
        <v>76</v>
      </c>
      <c r="F108" s="240"/>
      <c r="G108" s="241"/>
      <c r="H108" s="241"/>
      <c r="I108" s="241"/>
      <c r="J108" s="241"/>
      <c r="K108" s="241">
        <v>1539.4</v>
      </c>
      <c r="L108" s="39"/>
      <c r="M108" s="241"/>
      <c r="N108" s="241"/>
      <c r="O108" s="241">
        <v>1539.4</v>
      </c>
      <c r="P108" s="240">
        <v>1539.4</v>
      </c>
      <c r="Q108" s="241"/>
      <c r="R108" s="241"/>
      <c r="S108" s="241"/>
      <c r="T108" s="241">
        <v>1539.4</v>
      </c>
      <c r="U108" s="240"/>
      <c r="V108" s="242"/>
    </row>
    <row r="109" spans="1:22" ht="32.25" customHeight="1">
      <c r="A109" s="812"/>
      <c r="B109" s="813"/>
      <c r="C109" s="50"/>
      <c r="D109" s="50"/>
      <c r="E109" s="239"/>
      <c r="F109" s="240"/>
      <c r="G109" s="241"/>
      <c r="H109" s="241"/>
      <c r="I109" s="241"/>
      <c r="J109" s="241"/>
      <c r="K109" s="241"/>
      <c r="L109" s="39"/>
      <c r="M109" s="241"/>
      <c r="N109" s="241"/>
      <c r="O109" s="241"/>
      <c r="P109" s="240"/>
      <c r="Q109" s="241"/>
      <c r="R109" s="241"/>
      <c r="S109" s="241"/>
      <c r="T109" s="241"/>
      <c r="U109" s="240"/>
      <c r="V109" s="242"/>
    </row>
    <row r="110" spans="1:22" ht="32.25" customHeight="1">
      <c r="A110" s="1069" t="s">
        <v>639</v>
      </c>
      <c r="B110" s="1070"/>
      <c r="C110" s="182">
        <v>796</v>
      </c>
      <c r="D110" s="182">
        <v>19</v>
      </c>
      <c r="E110" s="182">
        <v>3</v>
      </c>
      <c r="F110" s="216"/>
      <c r="G110" s="216"/>
      <c r="H110" s="216"/>
      <c r="I110" s="216"/>
      <c r="J110" s="216"/>
      <c r="K110" s="217"/>
      <c r="L110" s="25"/>
      <c r="M110" s="217"/>
      <c r="N110" s="217"/>
      <c r="O110" s="217"/>
      <c r="P110" s="218"/>
      <c r="Q110" s="217"/>
      <c r="R110" s="217"/>
      <c r="S110" s="217"/>
      <c r="T110" s="217"/>
      <c r="U110" s="218"/>
      <c r="V110" s="184"/>
    </row>
    <row r="111" spans="1:22" ht="32.25" customHeight="1">
      <c r="A111" s="1110" t="s">
        <v>279</v>
      </c>
      <c r="B111" s="1111"/>
      <c r="C111" s="18"/>
      <c r="D111" s="18"/>
      <c r="E111" s="18"/>
      <c r="F111" s="216"/>
      <c r="G111" s="187"/>
      <c r="H111" s="187"/>
      <c r="I111" s="187"/>
      <c r="J111" s="187"/>
      <c r="K111" s="221">
        <v>391.8</v>
      </c>
      <c r="L111" s="177"/>
      <c r="M111" s="219"/>
      <c r="N111" s="219"/>
      <c r="O111" s="221">
        <v>391.8</v>
      </c>
      <c r="P111" s="183">
        <v>28950</v>
      </c>
      <c r="Q111" s="183"/>
      <c r="R111" s="183"/>
      <c r="S111" s="183"/>
      <c r="T111" s="183">
        <v>28950</v>
      </c>
      <c r="U111" s="235">
        <v>143115</v>
      </c>
      <c r="V111" s="33">
        <v>161264.5</v>
      </c>
    </row>
    <row r="112" spans="1:22" ht="22.9" customHeight="1">
      <c r="A112" s="1110" t="s">
        <v>272</v>
      </c>
      <c r="B112" s="1111"/>
      <c r="C112" s="18"/>
      <c r="D112" s="18"/>
      <c r="E112" s="18"/>
      <c r="F112" s="216"/>
      <c r="G112" s="187"/>
      <c r="H112" s="187"/>
      <c r="I112" s="187"/>
      <c r="J112" s="187"/>
      <c r="K112" s="219"/>
      <c r="L112" s="177"/>
      <c r="M112" s="219"/>
      <c r="N112" s="219"/>
      <c r="O112" s="219"/>
      <c r="P112" s="219"/>
      <c r="Q112" s="219"/>
      <c r="R112" s="219"/>
      <c r="S112" s="219"/>
      <c r="T112" s="219"/>
      <c r="U112" s="236"/>
      <c r="V112" s="33"/>
    </row>
    <row r="113" spans="1:22" ht="22.9" customHeight="1">
      <c r="A113" s="1015" t="s">
        <v>54</v>
      </c>
      <c r="B113" s="1016"/>
      <c r="C113" s="20"/>
      <c r="D113" s="173">
        <v>412</v>
      </c>
      <c r="E113" s="174"/>
      <c r="F113" s="187"/>
      <c r="G113" s="187"/>
      <c r="H113" s="187"/>
      <c r="I113" s="187"/>
      <c r="J113" s="187"/>
      <c r="K113" s="217"/>
      <c r="L113" s="25"/>
      <c r="M113" s="217"/>
      <c r="N113" s="217"/>
      <c r="O113" s="217"/>
      <c r="P113" s="217"/>
      <c r="Q113" s="217"/>
      <c r="R113" s="217"/>
      <c r="S113" s="217"/>
      <c r="T113" s="217"/>
      <c r="U113" s="218"/>
      <c r="V113" s="33"/>
    </row>
    <row r="114" spans="1:22" ht="32.25" customHeight="1">
      <c r="A114" s="1067" t="s">
        <v>55</v>
      </c>
      <c r="B114" s="1068"/>
      <c r="C114" s="20"/>
      <c r="D114" s="175">
        <v>412</v>
      </c>
      <c r="E114" s="175">
        <v>2</v>
      </c>
      <c r="F114" s="187"/>
      <c r="G114" s="187"/>
      <c r="H114" s="187"/>
      <c r="I114" s="187"/>
      <c r="J114" s="187"/>
      <c r="K114" s="217"/>
      <c r="L114" s="25"/>
      <c r="M114" s="217"/>
      <c r="N114" s="217"/>
      <c r="O114" s="217"/>
      <c r="P114" s="217"/>
      <c r="Q114" s="217"/>
      <c r="R114" s="217"/>
      <c r="S114" s="217"/>
      <c r="T114" s="217"/>
      <c r="U114" s="218"/>
      <c r="V114" s="33"/>
    </row>
    <row r="115" spans="1:22" ht="32.25" customHeight="1">
      <c r="A115" s="1112" t="s">
        <v>293</v>
      </c>
      <c r="B115" s="1113"/>
      <c r="C115" s="15"/>
      <c r="D115" s="182"/>
      <c r="E115" s="182"/>
      <c r="F115" s="187"/>
      <c r="G115" s="187"/>
      <c r="H115" s="187"/>
      <c r="I115" s="187"/>
      <c r="J115" s="187"/>
      <c r="K115" s="223">
        <v>391.7</v>
      </c>
      <c r="L115" s="25"/>
      <c r="M115" s="217"/>
      <c r="N115" s="217"/>
      <c r="O115" s="223">
        <v>391.7</v>
      </c>
      <c r="P115" s="183">
        <v>28950</v>
      </c>
      <c r="Q115" s="183"/>
      <c r="R115" s="183"/>
      <c r="S115" s="183"/>
      <c r="T115" s="183">
        <v>28950</v>
      </c>
      <c r="U115" s="235">
        <v>143115</v>
      </c>
      <c r="V115" s="33">
        <v>161264.5</v>
      </c>
    </row>
    <row r="116" spans="1:22" ht="32.25" customHeight="1">
      <c r="A116" s="1102" t="s">
        <v>59</v>
      </c>
      <c r="B116" s="1103"/>
      <c r="C116" s="15"/>
      <c r="D116" s="182">
        <v>27</v>
      </c>
      <c r="E116" s="182">
        <v>15</v>
      </c>
      <c r="F116" s="187"/>
      <c r="G116" s="187"/>
      <c r="H116" s="187"/>
      <c r="I116" s="187"/>
      <c r="J116" s="187"/>
      <c r="K116" s="217">
        <v>107.7</v>
      </c>
      <c r="L116" s="25"/>
      <c r="M116" s="217"/>
      <c r="N116" s="217"/>
      <c r="O116" s="217">
        <v>107.7</v>
      </c>
      <c r="P116" s="183"/>
      <c r="Q116" s="183"/>
      <c r="R116" s="183"/>
      <c r="S116" s="183"/>
      <c r="T116" s="183"/>
      <c r="U116" s="235"/>
      <c r="V116" s="33"/>
    </row>
    <row r="117" spans="1:22" ht="32.25" customHeight="1">
      <c r="A117" s="1087" t="s">
        <v>60</v>
      </c>
      <c r="B117" s="1088"/>
      <c r="C117" s="182"/>
      <c r="D117" s="182">
        <v>28</v>
      </c>
      <c r="E117" s="189"/>
      <c r="F117" s="187"/>
      <c r="G117" s="187"/>
      <c r="H117" s="187"/>
      <c r="I117" s="187"/>
      <c r="J117" s="187"/>
      <c r="K117" s="223">
        <v>3017</v>
      </c>
      <c r="L117" s="25"/>
      <c r="M117" s="217"/>
      <c r="N117" s="217"/>
      <c r="O117" s="223">
        <v>3017</v>
      </c>
      <c r="P117" s="216">
        <v>28950</v>
      </c>
      <c r="Q117" s="216"/>
      <c r="R117" s="216"/>
      <c r="S117" s="216"/>
      <c r="T117" s="216">
        <v>28950</v>
      </c>
      <c r="U117" s="237">
        <v>143115</v>
      </c>
      <c r="V117" s="224">
        <v>161264.5</v>
      </c>
    </row>
    <row r="118" spans="1:22" ht="32.25" customHeight="1">
      <c r="A118" s="1079" t="s">
        <v>61</v>
      </c>
      <c r="B118" s="1080"/>
      <c r="C118" s="190"/>
      <c r="D118" s="191">
        <v>28</v>
      </c>
      <c r="E118" s="192">
        <v>3</v>
      </c>
      <c r="F118" s="187"/>
      <c r="G118" s="187"/>
      <c r="H118" s="187"/>
      <c r="I118" s="187"/>
      <c r="J118" s="187"/>
      <c r="K118" s="217">
        <v>3017</v>
      </c>
      <c r="L118" s="25"/>
      <c r="M118" s="217"/>
      <c r="N118" s="217"/>
      <c r="O118" s="217">
        <v>3017</v>
      </c>
      <c r="P118" s="25">
        <v>28950</v>
      </c>
      <c r="Q118" s="25"/>
      <c r="R118" s="25"/>
      <c r="S118" s="25"/>
      <c r="T118" s="25">
        <v>28950</v>
      </c>
      <c r="U118" s="226">
        <v>143115</v>
      </c>
      <c r="V118" s="178">
        <v>159275</v>
      </c>
    </row>
    <row r="119" spans="1:22" ht="32.25" customHeight="1">
      <c r="A119" s="1104" t="s">
        <v>275</v>
      </c>
      <c r="B119" s="1105"/>
      <c r="C119" s="179" t="s">
        <v>297</v>
      </c>
      <c r="D119" s="179" t="s">
        <v>297</v>
      </c>
      <c r="E119" s="179">
        <v>75</v>
      </c>
      <c r="F119" s="187"/>
      <c r="G119" s="187"/>
      <c r="H119" s="187"/>
      <c r="I119" s="187"/>
      <c r="J119" s="187"/>
      <c r="K119" s="217"/>
      <c r="L119" s="25"/>
      <c r="M119" s="217"/>
      <c r="N119" s="217"/>
      <c r="O119" s="217"/>
      <c r="P119" s="217">
        <v>2732.9</v>
      </c>
      <c r="Q119" s="217"/>
      <c r="R119" s="217"/>
      <c r="S119" s="217"/>
      <c r="T119" s="217">
        <v>2732.9</v>
      </c>
      <c r="U119" s="218">
        <v>1989.5</v>
      </c>
      <c r="V119" s="238">
        <v>1989.5</v>
      </c>
    </row>
    <row r="120" spans="1:22" ht="30" customHeight="1">
      <c r="A120" s="1106" t="s">
        <v>276</v>
      </c>
      <c r="B120" s="1107"/>
      <c r="C120" s="50" t="s">
        <v>297</v>
      </c>
      <c r="D120" s="50" t="s">
        <v>297</v>
      </c>
      <c r="E120" s="239">
        <v>76</v>
      </c>
      <c r="F120" s="240"/>
      <c r="G120" s="241"/>
      <c r="H120" s="241"/>
      <c r="I120" s="241"/>
      <c r="J120" s="241"/>
      <c r="K120" s="241">
        <v>2732.9</v>
      </c>
      <c r="L120" s="39"/>
      <c r="M120" s="241"/>
      <c r="N120" s="241"/>
      <c r="O120" s="241">
        <v>2732.9</v>
      </c>
      <c r="P120" s="241">
        <v>2732.9</v>
      </c>
      <c r="Q120" s="241"/>
      <c r="R120" s="241"/>
      <c r="S120" s="241"/>
      <c r="T120" s="241">
        <v>2732.9</v>
      </c>
      <c r="U120" s="240">
        <v>1989.5</v>
      </c>
      <c r="V120" s="242"/>
    </row>
    <row r="121" spans="1:22" ht="21.75" customHeight="1">
      <c r="A121" s="1108" t="s">
        <v>274</v>
      </c>
      <c r="B121" s="1109"/>
      <c r="C121" s="1"/>
      <c r="D121" s="1"/>
      <c r="E121" s="1"/>
      <c r="F121" s="1"/>
      <c r="G121" s="1"/>
      <c r="H121" s="1"/>
      <c r="I121" s="1"/>
      <c r="J121" s="1"/>
      <c r="K121" s="1"/>
      <c r="L121" s="1"/>
      <c r="M121" s="1"/>
      <c r="N121" s="1"/>
      <c r="O121" s="1"/>
      <c r="P121" s="1"/>
      <c r="Q121" s="1"/>
      <c r="R121" s="1"/>
      <c r="S121" s="1"/>
      <c r="T121" s="1"/>
      <c r="U121" s="1"/>
      <c r="V121" s="30" t="s">
        <v>256</v>
      </c>
    </row>
    <row r="122" spans="1:22" ht="31.5" customHeight="1">
      <c r="A122" s="983" t="s">
        <v>254</v>
      </c>
      <c r="B122" s="1098"/>
      <c r="C122" s="983" t="s">
        <v>255</v>
      </c>
      <c r="D122" s="1099"/>
      <c r="E122" s="1099"/>
      <c r="F122" s="983" t="s">
        <v>20</v>
      </c>
      <c r="G122" s="983"/>
      <c r="H122" s="983"/>
      <c r="I122" s="983"/>
      <c r="J122" s="983"/>
      <c r="K122" s="983" t="s">
        <v>552</v>
      </c>
      <c r="L122" s="983"/>
      <c r="M122" s="983"/>
      <c r="N122" s="983"/>
      <c r="O122" s="983"/>
      <c r="P122" s="983" t="s">
        <v>553</v>
      </c>
      <c r="Q122" s="983"/>
      <c r="R122" s="983"/>
      <c r="S122" s="983"/>
      <c r="T122" s="983"/>
      <c r="U122" s="818" t="s">
        <v>265</v>
      </c>
      <c r="V122" s="818" t="s">
        <v>300</v>
      </c>
    </row>
    <row r="123" spans="1:22" ht="66" customHeight="1">
      <c r="A123" s="1098"/>
      <c r="B123" s="1098"/>
      <c r="C123" s="807" t="s">
        <v>257</v>
      </c>
      <c r="D123" s="807" t="s">
        <v>258</v>
      </c>
      <c r="E123" s="807" t="s">
        <v>259</v>
      </c>
      <c r="F123" s="807" t="s">
        <v>253</v>
      </c>
      <c r="G123" s="807" t="s">
        <v>260</v>
      </c>
      <c r="H123" s="807" t="s">
        <v>261</v>
      </c>
      <c r="I123" s="807" t="s">
        <v>262</v>
      </c>
      <c r="J123" s="807" t="s">
        <v>263</v>
      </c>
      <c r="K123" s="807" t="s">
        <v>253</v>
      </c>
      <c r="L123" s="807" t="s">
        <v>260</v>
      </c>
      <c r="M123" s="807" t="s">
        <v>261</v>
      </c>
      <c r="N123" s="807" t="s">
        <v>262</v>
      </c>
      <c r="O123" s="807" t="s">
        <v>263</v>
      </c>
      <c r="P123" s="807" t="s">
        <v>253</v>
      </c>
      <c r="Q123" s="807" t="s">
        <v>260</v>
      </c>
      <c r="R123" s="807" t="s">
        <v>261</v>
      </c>
      <c r="S123" s="807" t="s">
        <v>262</v>
      </c>
      <c r="T123" s="807" t="s">
        <v>263</v>
      </c>
      <c r="U123" s="807" t="s">
        <v>253</v>
      </c>
      <c r="V123" s="807" t="s">
        <v>253</v>
      </c>
    </row>
    <row r="124" spans="1:22" ht="16.5" customHeight="1">
      <c r="A124" s="1100">
        <v>1</v>
      </c>
      <c r="B124" s="1101"/>
      <c r="C124" s="807">
        <v>2</v>
      </c>
      <c r="D124" s="807">
        <v>3</v>
      </c>
      <c r="E124" s="807">
        <v>4</v>
      </c>
      <c r="F124" s="807">
        <v>5</v>
      </c>
      <c r="G124" s="807">
        <v>6</v>
      </c>
      <c r="H124" s="807">
        <v>7</v>
      </c>
      <c r="I124" s="807">
        <v>8</v>
      </c>
      <c r="J124" s="807">
        <v>9</v>
      </c>
      <c r="K124" s="807">
        <v>10</v>
      </c>
      <c r="L124" s="807">
        <v>11</v>
      </c>
      <c r="M124" s="807">
        <v>12</v>
      </c>
      <c r="N124" s="807">
        <v>13</v>
      </c>
      <c r="O124" s="807">
        <v>14</v>
      </c>
      <c r="P124" s="807">
        <v>15</v>
      </c>
      <c r="Q124" s="807">
        <v>16</v>
      </c>
      <c r="R124" s="807">
        <v>17</v>
      </c>
      <c r="S124" s="807">
        <v>18</v>
      </c>
      <c r="T124" s="807">
        <v>19</v>
      </c>
      <c r="U124" s="807">
        <v>20</v>
      </c>
      <c r="V124" s="807">
        <v>21</v>
      </c>
    </row>
    <row r="125" spans="1:22" ht="27.75" customHeight="1">
      <c r="A125" s="1011" t="s">
        <v>21</v>
      </c>
      <c r="B125" s="1012"/>
      <c r="C125" s="243" t="s">
        <v>294</v>
      </c>
      <c r="D125" s="243" t="s">
        <v>294</v>
      </c>
      <c r="E125" s="244" t="s">
        <v>297</v>
      </c>
      <c r="F125" s="245">
        <f>F126+F129+F131+F133+F135+F140</f>
        <v>52682.1</v>
      </c>
      <c r="G125" s="245">
        <f>G126+G129+G131+G133+G135+G140</f>
        <v>5537.2999999999993</v>
      </c>
      <c r="H125" s="245"/>
      <c r="I125" s="245"/>
      <c r="J125" s="245">
        <f>J126+J129+J131+J133+J135+J140</f>
        <v>47144.799999999996</v>
      </c>
      <c r="K125" s="245">
        <v>37306</v>
      </c>
      <c r="L125" s="245">
        <f>L126+L129+L131+L133+L135+L140</f>
        <v>30525.3</v>
      </c>
      <c r="M125" s="245"/>
      <c r="N125" s="245"/>
      <c r="O125" s="245">
        <v>6780.7</v>
      </c>
      <c r="P125" s="245">
        <v>180910.9</v>
      </c>
      <c r="Q125" s="245">
        <v>45225.9</v>
      </c>
      <c r="R125" s="245"/>
      <c r="S125" s="245"/>
      <c r="T125" s="245">
        <f>T126+T129+T131+T133+T135+T140</f>
        <v>135685</v>
      </c>
      <c r="U125" s="245">
        <f>U126+U129+U131+U133+U135+U140</f>
        <v>161640.9</v>
      </c>
      <c r="V125" s="246">
        <f>V126+V129+V131+V133+V135+V140</f>
        <v>180790.39999999999</v>
      </c>
    </row>
    <row r="126" spans="1:22" ht="51.75" customHeight="1">
      <c r="A126" s="1079" t="s">
        <v>66</v>
      </c>
      <c r="B126" s="1080"/>
      <c r="C126" s="244" t="s">
        <v>294</v>
      </c>
      <c r="D126" s="247">
        <v>113</v>
      </c>
      <c r="E126" s="244" t="s">
        <v>297</v>
      </c>
      <c r="F126" s="248">
        <v>295.7</v>
      </c>
      <c r="G126" s="248">
        <v>295.7</v>
      </c>
      <c r="H126" s="249"/>
      <c r="I126" s="249"/>
      <c r="J126" s="249"/>
      <c r="K126" s="249"/>
      <c r="L126" s="249"/>
      <c r="M126" s="249"/>
      <c r="N126" s="249"/>
      <c r="O126" s="249"/>
      <c r="P126" s="245"/>
      <c r="Q126" s="249"/>
      <c r="R126" s="245"/>
      <c r="S126" s="245"/>
      <c r="T126" s="245"/>
      <c r="U126" s="249"/>
      <c r="V126" s="250"/>
    </row>
    <row r="127" spans="1:22" ht="33" customHeight="1">
      <c r="A127" s="1067" t="s">
        <v>67</v>
      </c>
      <c r="B127" s="1068"/>
      <c r="C127" s="244" t="s">
        <v>294</v>
      </c>
      <c r="D127" s="244">
        <v>113</v>
      </c>
      <c r="E127" s="244">
        <v>45</v>
      </c>
      <c r="F127" s="251">
        <v>295.5</v>
      </c>
      <c r="G127" s="251">
        <v>295.5</v>
      </c>
      <c r="H127" s="249"/>
      <c r="I127" s="249"/>
      <c r="J127" s="249"/>
      <c r="K127" s="249"/>
      <c r="L127" s="249"/>
      <c r="M127" s="249"/>
      <c r="N127" s="249"/>
      <c r="O127" s="249"/>
      <c r="P127" s="245"/>
      <c r="Q127" s="249"/>
      <c r="R127" s="245"/>
      <c r="S127" s="245"/>
      <c r="T127" s="245"/>
      <c r="U127" s="249"/>
      <c r="V127" s="250"/>
    </row>
    <row r="128" spans="1:22" ht="30.75" customHeight="1">
      <c r="A128" s="1067" t="s">
        <v>68</v>
      </c>
      <c r="B128" s="1068"/>
      <c r="C128" s="244"/>
      <c r="D128" s="244">
        <v>113</v>
      </c>
      <c r="E128" s="244">
        <v>47</v>
      </c>
      <c r="F128" s="251">
        <v>0.2</v>
      </c>
      <c r="G128" s="251">
        <v>0.2</v>
      </c>
      <c r="H128" s="249"/>
      <c r="I128" s="249"/>
      <c r="J128" s="249"/>
      <c r="K128" s="249"/>
      <c r="L128" s="249"/>
      <c r="M128" s="249"/>
      <c r="N128" s="249"/>
      <c r="O128" s="249"/>
      <c r="P128" s="245"/>
      <c r="Q128" s="249"/>
      <c r="R128" s="245"/>
      <c r="S128" s="245"/>
      <c r="T128" s="245"/>
      <c r="U128" s="249"/>
      <c r="V128" s="250"/>
    </row>
    <row r="129" spans="1:22" ht="27" customHeight="1">
      <c r="A129" s="1079" t="s">
        <v>69</v>
      </c>
      <c r="B129" s="1080"/>
      <c r="C129" s="244"/>
      <c r="D129" s="247">
        <v>114</v>
      </c>
      <c r="E129" s="244"/>
      <c r="F129" s="248">
        <v>71.7</v>
      </c>
      <c r="G129" s="248">
        <v>71.7</v>
      </c>
      <c r="H129" s="249"/>
      <c r="I129" s="249"/>
      <c r="J129" s="249"/>
      <c r="K129" s="249"/>
      <c r="L129" s="249"/>
      <c r="M129" s="249"/>
      <c r="N129" s="249"/>
      <c r="O129" s="249"/>
      <c r="P129" s="245"/>
      <c r="Q129" s="249"/>
      <c r="R129" s="245"/>
      <c r="S129" s="245"/>
      <c r="T129" s="245"/>
      <c r="U129" s="249"/>
      <c r="V129" s="250"/>
    </row>
    <row r="130" spans="1:22" ht="24" customHeight="1">
      <c r="A130" s="1067" t="s">
        <v>44</v>
      </c>
      <c r="B130" s="1068"/>
      <c r="C130" s="244"/>
      <c r="D130" s="244">
        <v>114</v>
      </c>
      <c r="E130" s="244">
        <v>2</v>
      </c>
      <c r="F130" s="251">
        <v>71.7</v>
      </c>
      <c r="G130" s="251">
        <v>71.7</v>
      </c>
      <c r="H130" s="249"/>
      <c r="I130" s="249"/>
      <c r="J130" s="249"/>
      <c r="K130" s="249"/>
      <c r="L130" s="249"/>
      <c r="M130" s="249"/>
      <c r="N130" s="249"/>
      <c r="O130" s="249"/>
      <c r="P130" s="245"/>
      <c r="Q130" s="249"/>
      <c r="R130" s="245"/>
      <c r="S130" s="245"/>
      <c r="T130" s="245"/>
      <c r="U130" s="249"/>
      <c r="V130" s="250"/>
    </row>
    <row r="131" spans="1:22" ht="30.75" customHeight="1">
      <c r="A131" s="1079" t="s">
        <v>70</v>
      </c>
      <c r="B131" s="1080"/>
      <c r="C131" s="244"/>
      <c r="D131" s="247">
        <v>132</v>
      </c>
      <c r="E131" s="244"/>
      <c r="F131" s="248">
        <v>4822.8999999999996</v>
      </c>
      <c r="G131" s="248">
        <v>4822.8999999999996</v>
      </c>
      <c r="H131" s="249"/>
      <c r="I131" s="249"/>
      <c r="J131" s="249"/>
      <c r="K131" s="245">
        <v>7925.3</v>
      </c>
      <c r="L131" s="245">
        <v>7925.3</v>
      </c>
      <c r="M131" s="249"/>
      <c r="N131" s="249"/>
      <c r="O131" s="249"/>
      <c r="P131" s="245">
        <v>45225.9</v>
      </c>
      <c r="Q131" s="245">
        <v>45225.9</v>
      </c>
      <c r="R131" s="245"/>
      <c r="S131" s="245"/>
      <c r="T131" s="245"/>
      <c r="U131" s="245">
        <v>15225.9</v>
      </c>
      <c r="V131" s="252">
        <v>15225.9</v>
      </c>
    </row>
    <row r="132" spans="1:22" ht="40.5" customHeight="1">
      <c r="A132" s="1067" t="s">
        <v>71</v>
      </c>
      <c r="B132" s="1068"/>
      <c r="C132" s="244"/>
      <c r="D132" s="244">
        <v>132</v>
      </c>
      <c r="E132" s="244">
        <v>13</v>
      </c>
      <c r="F132" s="251">
        <v>4822.8999999999996</v>
      </c>
      <c r="G132" s="251">
        <v>4822.8999999999996</v>
      </c>
      <c r="H132" s="249"/>
      <c r="I132" s="249"/>
      <c r="J132" s="249"/>
      <c r="K132" s="251">
        <v>7925.3</v>
      </c>
      <c r="L132" s="251">
        <v>7925.3</v>
      </c>
      <c r="M132" s="249"/>
      <c r="N132" s="249"/>
      <c r="O132" s="249"/>
      <c r="P132" s="251">
        <v>30225.9</v>
      </c>
      <c r="Q132" s="251">
        <v>30225.9</v>
      </c>
      <c r="R132" s="245"/>
      <c r="S132" s="245"/>
      <c r="T132" s="245"/>
      <c r="U132" s="251">
        <v>15225.9</v>
      </c>
      <c r="V132" s="253">
        <v>15225.9</v>
      </c>
    </row>
    <row r="133" spans="1:22" ht="39" customHeight="1">
      <c r="A133" s="1079" t="s">
        <v>72</v>
      </c>
      <c r="B133" s="1080"/>
      <c r="C133" s="247"/>
      <c r="D133" s="247">
        <v>271</v>
      </c>
      <c r="E133" s="247"/>
      <c r="F133" s="248">
        <v>10.199999999999999</v>
      </c>
      <c r="G133" s="248"/>
      <c r="H133" s="245"/>
      <c r="I133" s="245"/>
      <c r="J133" s="245">
        <v>10.199999999999999</v>
      </c>
      <c r="K133" s="248">
        <v>22600</v>
      </c>
      <c r="L133" s="248">
        <v>22600</v>
      </c>
      <c r="M133" s="249"/>
      <c r="N133" s="249"/>
      <c r="O133" s="249"/>
      <c r="P133" s="251">
        <v>15000</v>
      </c>
      <c r="Q133" s="251">
        <v>15000</v>
      </c>
      <c r="R133" s="245"/>
      <c r="S133" s="245"/>
      <c r="T133" s="245"/>
      <c r="U133" s="251"/>
      <c r="V133" s="253"/>
    </row>
    <row r="134" spans="1:22" ht="31.5" customHeight="1">
      <c r="A134" s="1067" t="s">
        <v>73</v>
      </c>
      <c r="B134" s="1068"/>
      <c r="C134" s="244"/>
      <c r="D134" s="244">
        <v>271</v>
      </c>
      <c r="E134" s="244">
        <v>15</v>
      </c>
      <c r="F134" s="251">
        <v>10.199999999999999</v>
      </c>
      <c r="G134" s="251"/>
      <c r="H134" s="249"/>
      <c r="I134" s="249"/>
      <c r="J134" s="249">
        <v>10.199999999999999</v>
      </c>
      <c r="K134" s="251">
        <v>22600</v>
      </c>
      <c r="L134" s="251">
        <v>22600</v>
      </c>
      <c r="M134" s="249"/>
      <c r="N134" s="249"/>
      <c r="O134" s="249"/>
      <c r="P134" s="251"/>
      <c r="Q134" s="251"/>
      <c r="R134" s="245"/>
      <c r="S134" s="245"/>
      <c r="T134" s="245"/>
      <c r="U134" s="251"/>
      <c r="V134" s="253"/>
    </row>
    <row r="135" spans="1:22" ht="27.75" customHeight="1">
      <c r="A135" s="1079" t="s">
        <v>74</v>
      </c>
      <c r="B135" s="1080"/>
      <c r="C135" s="244"/>
      <c r="D135" s="247">
        <v>291</v>
      </c>
      <c r="E135" s="244"/>
      <c r="F135" s="248">
        <v>41067.599999999999</v>
      </c>
      <c r="G135" s="248">
        <v>347</v>
      </c>
      <c r="H135" s="249"/>
      <c r="I135" s="249"/>
      <c r="J135" s="248">
        <v>40720.6</v>
      </c>
      <c r="K135" s="248">
        <v>7820.5</v>
      </c>
      <c r="L135" s="248"/>
      <c r="M135" s="249"/>
      <c r="N135" s="249"/>
      <c r="O135" s="248">
        <v>7820.5</v>
      </c>
      <c r="P135" s="254">
        <v>135685</v>
      </c>
      <c r="Q135" s="254"/>
      <c r="R135" s="254"/>
      <c r="S135" s="254"/>
      <c r="T135" s="254">
        <f>T137+T138</f>
        <v>135685</v>
      </c>
      <c r="U135" s="254">
        <f>U137+U138</f>
        <v>144415</v>
      </c>
      <c r="V135" s="255">
        <f>V137+V138</f>
        <v>162564.5</v>
      </c>
    </row>
    <row r="136" spans="1:22" ht="30" customHeight="1">
      <c r="A136" s="1067" t="s">
        <v>75</v>
      </c>
      <c r="B136" s="1068"/>
      <c r="C136" s="244"/>
      <c r="D136" s="244">
        <v>291</v>
      </c>
      <c r="E136" s="244">
        <v>1</v>
      </c>
      <c r="F136" s="251">
        <v>347</v>
      </c>
      <c r="G136" s="251">
        <v>347</v>
      </c>
      <c r="H136" s="249"/>
      <c r="I136" s="249"/>
      <c r="J136" s="248"/>
      <c r="K136" s="248"/>
      <c r="L136" s="248"/>
      <c r="M136" s="249"/>
      <c r="N136" s="249"/>
      <c r="O136" s="248"/>
      <c r="P136" s="254"/>
      <c r="Q136" s="254"/>
      <c r="R136" s="245"/>
      <c r="S136" s="245"/>
      <c r="T136" s="254"/>
      <c r="U136" s="254"/>
      <c r="V136" s="256"/>
    </row>
    <row r="137" spans="1:22" ht="23.25" customHeight="1">
      <c r="A137" s="1067" t="s">
        <v>76</v>
      </c>
      <c r="B137" s="1068"/>
      <c r="C137" s="244"/>
      <c r="D137" s="244">
        <v>291</v>
      </c>
      <c r="E137" s="244">
        <v>2</v>
      </c>
      <c r="F137" s="251">
        <v>24671.200000000001</v>
      </c>
      <c r="G137" s="249"/>
      <c r="H137" s="249"/>
      <c r="I137" s="249"/>
      <c r="J137" s="251">
        <v>24671.200000000001</v>
      </c>
      <c r="K137" s="251">
        <v>7425</v>
      </c>
      <c r="L137" s="251"/>
      <c r="M137" s="249"/>
      <c r="N137" s="249"/>
      <c r="O137" s="251">
        <v>7425</v>
      </c>
      <c r="P137" s="139">
        <v>2698.1</v>
      </c>
      <c r="Q137" s="134"/>
      <c r="R137" s="134"/>
      <c r="S137" s="134"/>
      <c r="T137" s="139">
        <v>2698.1</v>
      </c>
      <c r="U137" s="139">
        <v>1300</v>
      </c>
      <c r="V137" s="140">
        <v>1300</v>
      </c>
    </row>
    <row r="138" spans="1:22" ht="28.5" customHeight="1">
      <c r="A138" s="1067" t="s">
        <v>77</v>
      </c>
      <c r="B138" s="1068"/>
      <c r="C138" s="244"/>
      <c r="D138" s="244">
        <v>291</v>
      </c>
      <c r="E138" s="244">
        <v>3</v>
      </c>
      <c r="F138" s="251">
        <v>16039.2</v>
      </c>
      <c r="G138" s="249"/>
      <c r="H138" s="249"/>
      <c r="I138" s="249"/>
      <c r="J138" s="251">
        <v>16039.2</v>
      </c>
      <c r="K138" s="249">
        <v>391.8</v>
      </c>
      <c r="L138" s="249"/>
      <c r="M138" s="249"/>
      <c r="N138" s="249"/>
      <c r="O138" s="249">
        <v>391.8</v>
      </c>
      <c r="P138" s="133">
        <v>132986.9</v>
      </c>
      <c r="Q138" s="133"/>
      <c r="R138" s="133"/>
      <c r="S138" s="133"/>
      <c r="T138" s="133">
        <v>132986.9</v>
      </c>
      <c r="U138" s="139">
        <v>143115</v>
      </c>
      <c r="V138" s="257">
        <v>161264.5</v>
      </c>
    </row>
    <row r="139" spans="1:22" ht="28.5" customHeight="1">
      <c r="A139" s="1083" t="s">
        <v>640</v>
      </c>
      <c r="B139" s="1084"/>
      <c r="C139" s="269"/>
      <c r="D139" s="269">
        <v>291</v>
      </c>
      <c r="E139" s="269">
        <v>4</v>
      </c>
      <c r="F139" s="251"/>
      <c r="G139" s="249"/>
      <c r="H139" s="249"/>
      <c r="I139" s="249"/>
      <c r="J139" s="251"/>
      <c r="K139" s="249">
        <v>3.7</v>
      </c>
      <c r="L139" s="249"/>
      <c r="M139" s="249"/>
      <c r="N139" s="249"/>
      <c r="O139" s="249">
        <v>3.7</v>
      </c>
      <c r="P139" s="133"/>
      <c r="Q139" s="133"/>
      <c r="R139" s="133"/>
      <c r="S139" s="133"/>
      <c r="T139" s="133"/>
      <c r="U139" s="139"/>
      <c r="V139" s="257"/>
    </row>
    <row r="140" spans="1:22" ht="31.5" customHeight="1">
      <c r="A140" s="1079" t="s">
        <v>78</v>
      </c>
      <c r="B140" s="1080"/>
      <c r="C140" s="244"/>
      <c r="D140" s="247">
        <v>611</v>
      </c>
      <c r="E140" s="244"/>
      <c r="F140" s="248">
        <v>6414</v>
      </c>
      <c r="G140" s="251"/>
      <c r="H140" s="251"/>
      <c r="I140" s="251"/>
      <c r="J140" s="248">
        <v>6414</v>
      </c>
      <c r="K140" s="248">
        <v>-1039.8</v>
      </c>
      <c r="L140" s="251"/>
      <c r="M140" s="251"/>
      <c r="N140" s="251"/>
      <c r="O140" s="248">
        <v>-1039.8</v>
      </c>
      <c r="P140" s="248"/>
      <c r="Q140" s="254"/>
      <c r="R140" s="254"/>
      <c r="S140" s="254"/>
      <c r="T140" s="248"/>
      <c r="U140" s="254">
        <v>2000</v>
      </c>
      <c r="V140" s="256">
        <v>3000</v>
      </c>
    </row>
    <row r="141" spans="1:22" ht="33.75" customHeight="1">
      <c r="A141" s="1091" t="s">
        <v>79</v>
      </c>
      <c r="B141" s="1092"/>
      <c r="C141" s="258"/>
      <c r="D141" s="258">
        <v>611</v>
      </c>
      <c r="E141" s="258">
        <v>2</v>
      </c>
      <c r="F141" s="125">
        <v>6414</v>
      </c>
      <c r="G141" s="259"/>
      <c r="H141" s="259"/>
      <c r="I141" s="259"/>
      <c r="J141" s="125">
        <v>6414</v>
      </c>
      <c r="K141" s="259">
        <v>-1039.8</v>
      </c>
      <c r="L141" s="259"/>
      <c r="M141" s="259"/>
      <c r="N141" s="259"/>
      <c r="O141" s="125">
        <v>-1039.8</v>
      </c>
      <c r="P141" s="125"/>
      <c r="Q141" s="260"/>
      <c r="R141" s="260"/>
      <c r="S141" s="260"/>
      <c r="T141" s="125"/>
      <c r="U141" s="261">
        <v>2000</v>
      </c>
      <c r="V141" s="262">
        <v>3000</v>
      </c>
    </row>
    <row r="142" spans="1:22" ht="30.75" customHeight="1">
      <c r="A142" s="1093" t="s">
        <v>62</v>
      </c>
      <c r="B142" s="1094"/>
      <c r="C142" s="247">
        <v>312</v>
      </c>
      <c r="D142" s="244" t="s">
        <v>297</v>
      </c>
      <c r="E142" s="244" t="s">
        <v>297</v>
      </c>
      <c r="F142" s="245">
        <v>5190.3</v>
      </c>
      <c r="G142" s="245">
        <v>5190.3</v>
      </c>
      <c r="H142" s="245"/>
      <c r="I142" s="245"/>
      <c r="J142" s="245"/>
      <c r="K142" s="245">
        <v>30525.3</v>
      </c>
      <c r="L142" s="245">
        <v>30525.3</v>
      </c>
      <c r="M142" s="249"/>
      <c r="N142" s="249"/>
      <c r="O142" s="249"/>
      <c r="P142" s="245">
        <v>45225.9</v>
      </c>
      <c r="Q142" s="245">
        <v>45225.9</v>
      </c>
      <c r="R142" s="245"/>
      <c r="S142" s="245"/>
      <c r="T142" s="245"/>
      <c r="U142" s="245">
        <v>15225.9</v>
      </c>
      <c r="V142" s="252">
        <v>15225.9</v>
      </c>
    </row>
    <row r="143" spans="1:22">
      <c r="A143" s="1085" t="s">
        <v>66</v>
      </c>
      <c r="B143" s="1086"/>
      <c r="C143" s="244"/>
      <c r="D143" s="247">
        <v>113</v>
      </c>
      <c r="E143" s="244" t="s">
        <v>297</v>
      </c>
      <c r="F143" s="248">
        <v>295.7</v>
      </c>
      <c r="G143" s="248">
        <v>295.7</v>
      </c>
      <c r="H143" s="249"/>
      <c r="I143" s="249"/>
      <c r="J143" s="249"/>
      <c r="K143" s="249"/>
      <c r="L143" s="249"/>
      <c r="M143" s="249"/>
      <c r="N143" s="249"/>
      <c r="O143" s="249"/>
      <c r="P143" s="245"/>
      <c r="Q143" s="245"/>
      <c r="R143" s="245"/>
      <c r="S143" s="245"/>
      <c r="T143" s="245"/>
      <c r="U143" s="245"/>
      <c r="V143" s="252"/>
    </row>
    <row r="144" spans="1:22" ht="60.75" customHeight="1">
      <c r="A144" s="1067" t="s">
        <v>67</v>
      </c>
      <c r="B144" s="1068"/>
      <c r="C144" s="244"/>
      <c r="D144" s="244">
        <v>113</v>
      </c>
      <c r="E144" s="244">
        <v>45</v>
      </c>
      <c r="F144" s="251">
        <v>295.5</v>
      </c>
      <c r="G144" s="251">
        <v>295.5</v>
      </c>
      <c r="H144" s="249"/>
      <c r="I144" s="249"/>
      <c r="J144" s="249"/>
      <c r="K144" s="249"/>
      <c r="L144" s="249"/>
      <c r="M144" s="249"/>
      <c r="N144" s="249"/>
      <c r="O144" s="249"/>
      <c r="P144" s="245"/>
      <c r="Q144" s="245"/>
      <c r="R144" s="245"/>
      <c r="S144" s="245"/>
      <c r="T144" s="245"/>
      <c r="U144" s="245"/>
      <c r="V144" s="252"/>
    </row>
    <row r="145" spans="1:22" ht="30.75" customHeight="1">
      <c r="A145" s="1067" t="s">
        <v>68</v>
      </c>
      <c r="B145" s="1068"/>
      <c r="C145" s="244"/>
      <c r="D145" s="244">
        <v>113</v>
      </c>
      <c r="E145" s="244">
        <v>47</v>
      </c>
      <c r="F145" s="251">
        <v>0.2</v>
      </c>
      <c r="G145" s="251">
        <v>0.2</v>
      </c>
      <c r="H145" s="249"/>
      <c r="I145" s="249"/>
      <c r="J145" s="249"/>
      <c r="K145" s="249"/>
      <c r="L145" s="249"/>
      <c r="M145" s="249"/>
      <c r="N145" s="249"/>
      <c r="O145" s="249"/>
      <c r="P145" s="245"/>
      <c r="Q145" s="245"/>
      <c r="R145" s="245"/>
      <c r="S145" s="245"/>
      <c r="T145" s="245"/>
      <c r="U145" s="245"/>
      <c r="V145" s="252"/>
    </row>
    <row r="146" spans="1:22" ht="33.75" customHeight="1">
      <c r="A146" s="1079" t="s">
        <v>69</v>
      </c>
      <c r="B146" s="1080"/>
      <c r="C146" s="244"/>
      <c r="D146" s="247">
        <v>114</v>
      </c>
      <c r="E146" s="244" t="s">
        <v>297</v>
      </c>
      <c r="F146" s="248">
        <v>71.7</v>
      </c>
      <c r="G146" s="248">
        <v>71.7</v>
      </c>
      <c r="H146" s="249"/>
      <c r="I146" s="249"/>
      <c r="J146" s="249"/>
      <c r="K146" s="249"/>
      <c r="L146" s="249"/>
      <c r="M146" s="249"/>
      <c r="N146" s="249"/>
      <c r="O146" s="249"/>
      <c r="P146" s="245"/>
      <c r="Q146" s="245"/>
      <c r="R146" s="245"/>
      <c r="S146" s="245"/>
      <c r="T146" s="245"/>
      <c r="U146" s="245"/>
      <c r="V146" s="252"/>
    </row>
    <row r="147" spans="1:22" ht="48.75" customHeight="1">
      <c r="A147" s="1067" t="s">
        <v>44</v>
      </c>
      <c r="B147" s="1068"/>
      <c r="C147" s="244"/>
      <c r="D147" s="244">
        <v>114</v>
      </c>
      <c r="E147" s="244">
        <v>2</v>
      </c>
      <c r="F147" s="251">
        <v>71.7</v>
      </c>
      <c r="G147" s="251">
        <v>71.7</v>
      </c>
      <c r="H147" s="249"/>
      <c r="I147" s="249"/>
      <c r="J147" s="249"/>
      <c r="K147" s="249"/>
      <c r="L147" s="249"/>
      <c r="M147" s="249"/>
      <c r="N147" s="249"/>
      <c r="O147" s="249"/>
      <c r="P147" s="245"/>
      <c r="Q147" s="245"/>
      <c r="R147" s="245"/>
      <c r="S147" s="245"/>
      <c r="T147" s="245"/>
      <c r="U147" s="245"/>
      <c r="V147" s="252"/>
    </row>
    <row r="148" spans="1:22" ht="30" customHeight="1">
      <c r="A148" s="1087" t="s">
        <v>70</v>
      </c>
      <c r="B148" s="1088"/>
      <c r="C148" s="244"/>
      <c r="D148" s="247">
        <v>132</v>
      </c>
      <c r="E148" s="244" t="s">
        <v>297</v>
      </c>
      <c r="F148" s="248">
        <v>4822.8999999999996</v>
      </c>
      <c r="G148" s="248">
        <v>4822.8999999999996</v>
      </c>
      <c r="H148" s="249"/>
      <c r="I148" s="249"/>
      <c r="J148" s="249"/>
      <c r="K148" s="245">
        <v>7925.3</v>
      </c>
      <c r="L148" s="245">
        <v>7925.3</v>
      </c>
      <c r="M148" s="249"/>
      <c r="N148" s="249"/>
      <c r="O148" s="249"/>
      <c r="P148" s="245">
        <v>30225.9</v>
      </c>
      <c r="Q148" s="245">
        <v>30225.9</v>
      </c>
      <c r="R148" s="245"/>
      <c r="S148" s="245"/>
      <c r="T148" s="245"/>
      <c r="U148" s="245">
        <v>15225.9</v>
      </c>
      <c r="V148" s="252">
        <v>15225.9</v>
      </c>
    </row>
    <row r="149" spans="1:22" ht="27.75" customHeight="1">
      <c r="A149" s="1067" t="s">
        <v>71</v>
      </c>
      <c r="B149" s="1068"/>
      <c r="C149" s="244"/>
      <c r="D149" s="244">
        <v>132</v>
      </c>
      <c r="E149" s="244">
        <v>13</v>
      </c>
      <c r="F149" s="251">
        <v>4822.8999999999996</v>
      </c>
      <c r="G149" s="251">
        <v>4822.8999999999996</v>
      </c>
      <c r="H149" s="249"/>
      <c r="I149" s="249"/>
      <c r="J149" s="251"/>
      <c r="K149" s="251">
        <v>7925.3</v>
      </c>
      <c r="L149" s="251">
        <v>7925.3</v>
      </c>
      <c r="M149" s="249"/>
      <c r="N149" s="249"/>
      <c r="O149" s="249"/>
      <c r="P149" s="251">
        <v>30225.9</v>
      </c>
      <c r="Q149" s="251">
        <v>30225.9</v>
      </c>
      <c r="R149" s="245"/>
      <c r="S149" s="245"/>
      <c r="T149" s="245"/>
      <c r="U149" s="251">
        <v>15225.9</v>
      </c>
      <c r="V149" s="253">
        <v>15225.9</v>
      </c>
    </row>
    <row r="150" spans="1:22" ht="29.25" customHeight="1">
      <c r="A150" s="1079" t="s">
        <v>72</v>
      </c>
      <c r="B150" s="1080"/>
      <c r="C150" s="247"/>
      <c r="D150" s="247">
        <v>271</v>
      </c>
      <c r="E150" s="247"/>
      <c r="F150" s="251"/>
      <c r="G150" s="251"/>
      <c r="H150" s="249"/>
      <c r="I150" s="249"/>
      <c r="J150" s="249"/>
      <c r="K150" s="248">
        <v>22600</v>
      </c>
      <c r="L150" s="248">
        <v>22600</v>
      </c>
      <c r="M150" s="249"/>
      <c r="N150" s="249"/>
      <c r="O150" s="249"/>
      <c r="P150" s="248">
        <v>15000</v>
      </c>
      <c r="Q150" s="248">
        <v>15000</v>
      </c>
      <c r="R150" s="245"/>
      <c r="S150" s="245"/>
      <c r="T150" s="245"/>
      <c r="U150" s="251"/>
      <c r="V150" s="253"/>
    </row>
    <row r="151" spans="1:22" ht="48" customHeight="1">
      <c r="A151" s="1091" t="s">
        <v>73</v>
      </c>
      <c r="B151" s="1092"/>
      <c r="C151" s="258"/>
      <c r="D151" s="258">
        <v>271</v>
      </c>
      <c r="E151" s="258">
        <v>15</v>
      </c>
      <c r="F151" s="125"/>
      <c r="G151" s="125"/>
      <c r="H151" s="259"/>
      <c r="I151" s="259"/>
      <c r="J151" s="259"/>
      <c r="K151" s="125">
        <v>22600</v>
      </c>
      <c r="L151" s="125">
        <v>22600</v>
      </c>
      <c r="M151" s="259"/>
      <c r="N151" s="259"/>
      <c r="O151" s="259"/>
      <c r="P151" s="125">
        <v>15000</v>
      </c>
      <c r="Q151" s="125">
        <v>15000</v>
      </c>
      <c r="R151" s="263"/>
      <c r="S151" s="263"/>
      <c r="T151" s="263"/>
      <c r="U151" s="125"/>
      <c r="V151" s="264"/>
    </row>
    <row r="152" spans="1:22" ht="19.899999999999999" customHeight="1">
      <c r="A152" s="808"/>
      <c r="B152" s="809"/>
      <c r="C152" s="244"/>
      <c r="D152" s="244"/>
      <c r="E152" s="244"/>
      <c r="F152" s="249"/>
      <c r="G152" s="249"/>
      <c r="H152" s="249"/>
      <c r="I152" s="249"/>
      <c r="J152" s="249"/>
      <c r="K152" s="249"/>
      <c r="L152" s="249"/>
      <c r="M152" s="249"/>
      <c r="N152" s="249"/>
      <c r="O152" s="249"/>
      <c r="P152" s="245"/>
      <c r="Q152" s="245"/>
      <c r="R152" s="245"/>
      <c r="S152" s="245"/>
      <c r="T152" s="245"/>
      <c r="U152" s="245"/>
      <c r="V152" s="252"/>
    </row>
    <row r="153" spans="1:22" ht="40.15" customHeight="1">
      <c r="A153" s="1097" t="s">
        <v>80</v>
      </c>
      <c r="B153" s="1097"/>
      <c r="C153" s="814">
        <v>704</v>
      </c>
      <c r="D153" s="814" t="s">
        <v>297</v>
      </c>
      <c r="E153" s="265" t="s">
        <v>297</v>
      </c>
      <c r="F153" s="245">
        <v>38004</v>
      </c>
      <c r="G153" s="245">
        <v>347</v>
      </c>
      <c r="H153" s="245"/>
      <c r="I153" s="245"/>
      <c r="J153" s="245">
        <v>37657</v>
      </c>
      <c r="K153" s="245">
        <v>3.7</v>
      </c>
      <c r="L153" s="249"/>
      <c r="M153" s="249"/>
      <c r="N153" s="249"/>
      <c r="O153" s="245">
        <v>3.7</v>
      </c>
      <c r="P153" s="245"/>
      <c r="Q153" s="245"/>
      <c r="R153" s="245"/>
      <c r="S153" s="245"/>
      <c r="T153" s="245"/>
      <c r="U153" s="245"/>
      <c r="V153" s="252"/>
    </row>
    <row r="154" spans="1:22" ht="28.15" customHeight="1">
      <c r="A154" s="1071" t="s">
        <v>74</v>
      </c>
      <c r="B154" s="1072"/>
      <c r="C154" s="244"/>
      <c r="D154" s="247">
        <v>291</v>
      </c>
      <c r="E154" s="244"/>
      <c r="F154" s="248">
        <v>37993.800000000003</v>
      </c>
      <c r="G154" s="248">
        <v>347</v>
      </c>
      <c r="H154" s="251"/>
      <c r="I154" s="251"/>
      <c r="J154" s="248">
        <v>37646.800000000003</v>
      </c>
      <c r="K154" s="245">
        <v>3.7</v>
      </c>
      <c r="L154" s="249"/>
      <c r="M154" s="249"/>
      <c r="N154" s="249"/>
      <c r="O154" s="245">
        <v>3.7</v>
      </c>
      <c r="P154" s="245"/>
      <c r="Q154" s="245"/>
      <c r="R154" s="245"/>
      <c r="S154" s="245"/>
      <c r="T154" s="245"/>
      <c r="U154" s="245"/>
      <c r="V154" s="252"/>
    </row>
    <row r="155" spans="1:22" ht="28.15" customHeight="1">
      <c r="A155" s="1071" t="s">
        <v>75</v>
      </c>
      <c r="B155" s="1072"/>
      <c r="C155" s="265"/>
      <c r="D155" s="265">
        <v>291</v>
      </c>
      <c r="E155" s="265">
        <v>1</v>
      </c>
      <c r="F155" s="123">
        <v>347</v>
      </c>
      <c r="G155" s="123">
        <v>347</v>
      </c>
      <c r="H155" s="123"/>
      <c r="I155" s="123"/>
      <c r="J155" s="266"/>
      <c r="K155" s="267"/>
      <c r="L155" s="267"/>
      <c r="M155" s="267"/>
      <c r="N155" s="267"/>
      <c r="O155" s="267"/>
      <c r="P155" s="143"/>
      <c r="Q155" s="143"/>
      <c r="R155" s="143"/>
      <c r="S155" s="143"/>
      <c r="T155" s="143"/>
      <c r="U155" s="143"/>
      <c r="V155" s="268"/>
    </row>
    <row r="156" spans="1:22" ht="31.9" customHeight="1">
      <c r="A156" s="1095" t="s">
        <v>76</v>
      </c>
      <c r="B156" s="1096"/>
      <c r="C156" s="244"/>
      <c r="D156" s="244">
        <v>291</v>
      </c>
      <c r="E156" s="244">
        <v>2</v>
      </c>
      <c r="F156" s="249">
        <v>21607.599999999999</v>
      </c>
      <c r="G156" s="249"/>
      <c r="H156" s="249"/>
      <c r="I156" s="249"/>
      <c r="J156" s="249">
        <v>21607.599999999999</v>
      </c>
      <c r="K156" s="249"/>
      <c r="L156" s="249"/>
      <c r="M156" s="249"/>
      <c r="N156" s="249"/>
      <c r="O156" s="249"/>
      <c r="P156" s="139"/>
      <c r="Q156" s="134"/>
      <c r="R156" s="134"/>
      <c r="S156" s="134"/>
      <c r="T156" s="139"/>
      <c r="U156" s="139"/>
      <c r="V156" s="140"/>
    </row>
    <row r="157" spans="1:22" ht="31.9" customHeight="1">
      <c r="A157" s="1083" t="s">
        <v>77</v>
      </c>
      <c r="B157" s="1084"/>
      <c r="C157" s="269"/>
      <c r="D157" s="269">
        <v>291</v>
      </c>
      <c r="E157" s="269">
        <v>3</v>
      </c>
      <c r="F157" s="270">
        <v>16039.2</v>
      </c>
      <c r="G157" s="270"/>
      <c r="H157" s="270"/>
      <c r="I157" s="270"/>
      <c r="J157" s="270">
        <v>16039.2</v>
      </c>
      <c r="K157" s="876"/>
      <c r="L157" s="876"/>
      <c r="M157" s="876"/>
      <c r="N157" s="876"/>
      <c r="O157" s="876"/>
      <c r="P157" s="877"/>
      <c r="Q157" s="878"/>
      <c r="R157" s="878"/>
      <c r="S157" s="878"/>
      <c r="T157" s="877"/>
      <c r="U157" s="877"/>
      <c r="V157" s="879"/>
    </row>
    <row r="158" spans="1:22" ht="30.75" customHeight="1">
      <c r="A158" s="1083" t="s">
        <v>640</v>
      </c>
      <c r="B158" s="1084"/>
      <c r="C158" s="269"/>
      <c r="D158" s="269">
        <v>291</v>
      </c>
      <c r="E158" s="269">
        <v>4</v>
      </c>
      <c r="F158" s="270">
        <v>10.199999999999999</v>
      </c>
      <c r="G158" s="270"/>
      <c r="H158" s="270"/>
      <c r="I158" s="270"/>
      <c r="J158" s="270">
        <v>10.199999999999999</v>
      </c>
      <c r="K158" s="270">
        <v>3.7</v>
      </c>
      <c r="L158" s="270"/>
      <c r="M158" s="270"/>
      <c r="N158" s="270"/>
      <c r="O158" s="270">
        <v>3.7</v>
      </c>
      <c r="P158" s="271"/>
      <c r="Q158" s="271"/>
      <c r="R158" s="271"/>
      <c r="S158" s="271"/>
      <c r="T158" s="271"/>
      <c r="U158" s="271"/>
      <c r="V158" s="272"/>
    </row>
    <row r="159" spans="1:22" ht="47.45" customHeight="1">
      <c r="A159" s="1089" t="s">
        <v>65</v>
      </c>
      <c r="B159" s="1090"/>
      <c r="C159" s="247">
        <v>734</v>
      </c>
      <c r="D159" s="244" t="s">
        <v>297</v>
      </c>
      <c r="E159" s="244" t="s">
        <v>297</v>
      </c>
      <c r="F159" s="245">
        <v>9477.6</v>
      </c>
      <c r="G159" s="245"/>
      <c r="H159" s="245"/>
      <c r="I159" s="245"/>
      <c r="J159" s="245">
        <v>9477.6</v>
      </c>
      <c r="K159" s="245">
        <v>1402.5</v>
      </c>
      <c r="L159" s="249"/>
      <c r="M159" s="249"/>
      <c r="N159" s="249"/>
      <c r="O159" s="245">
        <v>1402.5</v>
      </c>
      <c r="P159" s="134">
        <v>106735</v>
      </c>
      <c r="Q159" s="134"/>
      <c r="R159" s="134"/>
      <c r="S159" s="134"/>
      <c r="T159" s="134">
        <v>106735</v>
      </c>
      <c r="U159" s="134">
        <v>121273</v>
      </c>
      <c r="V159" s="135">
        <v>8200</v>
      </c>
    </row>
    <row r="160" spans="1:22">
      <c r="A160" s="1079" t="s">
        <v>74</v>
      </c>
      <c r="B160" s="1080"/>
      <c r="C160" s="244"/>
      <c r="D160" s="247">
        <v>291</v>
      </c>
      <c r="E160" s="244" t="s">
        <v>297</v>
      </c>
      <c r="F160" s="248">
        <v>3063.6</v>
      </c>
      <c r="G160" s="249"/>
      <c r="H160" s="249"/>
      <c r="I160" s="249"/>
      <c r="J160" s="248">
        <v>3063.6</v>
      </c>
      <c r="K160" s="248">
        <v>2442.3000000000002</v>
      </c>
      <c r="L160" s="248"/>
      <c r="M160" s="248"/>
      <c r="N160" s="248"/>
      <c r="O160" s="248">
        <v>2442.3000000000002</v>
      </c>
      <c r="P160" s="254">
        <v>106735</v>
      </c>
      <c r="Q160" s="134"/>
      <c r="R160" s="134"/>
      <c r="S160" s="134"/>
      <c r="T160" s="254">
        <v>106735</v>
      </c>
      <c r="U160" s="254">
        <v>118273</v>
      </c>
      <c r="V160" s="256">
        <v>2300</v>
      </c>
    </row>
    <row r="161" spans="1:22">
      <c r="A161" s="1067" t="s">
        <v>76</v>
      </c>
      <c r="B161" s="1068"/>
      <c r="C161" s="244"/>
      <c r="D161" s="244">
        <v>291</v>
      </c>
      <c r="E161" s="244">
        <v>2</v>
      </c>
      <c r="F161" s="251">
        <v>3063.6</v>
      </c>
      <c r="G161" s="249"/>
      <c r="H161" s="249"/>
      <c r="I161" s="249"/>
      <c r="J161" s="251">
        <v>3063.6</v>
      </c>
      <c r="K161" s="251">
        <v>2442.3000000000002</v>
      </c>
      <c r="L161" s="251"/>
      <c r="M161" s="251"/>
      <c r="N161" s="251"/>
      <c r="O161" s="251">
        <v>2442.3000000000002</v>
      </c>
      <c r="P161" s="139">
        <v>2698.1</v>
      </c>
      <c r="Q161" s="134"/>
      <c r="R161" s="134"/>
      <c r="S161" s="134"/>
      <c r="T161" s="139">
        <v>2698.1</v>
      </c>
      <c r="U161" s="139">
        <v>2300</v>
      </c>
      <c r="V161" s="140">
        <v>2300</v>
      </c>
    </row>
    <row r="162" spans="1:22">
      <c r="A162" s="1083" t="s">
        <v>77</v>
      </c>
      <c r="B162" s="1084"/>
      <c r="C162" s="244"/>
      <c r="D162" s="244">
        <v>291</v>
      </c>
      <c r="E162" s="244">
        <v>3</v>
      </c>
      <c r="F162" s="251"/>
      <c r="G162" s="249"/>
      <c r="H162" s="249"/>
      <c r="I162" s="249"/>
      <c r="J162" s="251"/>
      <c r="K162" s="251"/>
      <c r="L162" s="251"/>
      <c r="M162" s="251"/>
      <c r="N162" s="251"/>
      <c r="O162" s="251"/>
      <c r="P162" s="251">
        <v>104036.9</v>
      </c>
      <c r="Q162" s="134"/>
      <c r="R162" s="134"/>
      <c r="S162" s="134"/>
      <c r="T162" s="251">
        <v>104036.9</v>
      </c>
      <c r="U162" s="139">
        <v>115973</v>
      </c>
      <c r="V162" s="140"/>
    </row>
    <row r="163" spans="1:22">
      <c r="A163" s="1079" t="s">
        <v>78</v>
      </c>
      <c r="B163" s="1080"/>
      <c r="C163" s="244"/>
      <c r="D163" s="247">
        <v>611</v>
      </c>
      <c r="E163" s="244" t="s">
        <v>297</v>
      </c>
      <c r="F163" s="248">
        <v>6414</v>
      </c>
      <c r="G163" s="248"/>
      <c r="H163" s="248"/>
      <c r="I163" s="248"/>
      <c r="J163" s="248">
        <v>6414</v>
      </c>
      <c r="K163" s="248">
        <v>-1039.8</v>
      </c>
      <c r="L163" s="248"/>
      <c r="M163" s="248"/>
      <c r="N163" s="248"/>
      <c r="O163" s="248">
        <v>-1039.8</v>
      </c>
      <c r="P163" s="248"/>
      <c r="Q163" s="254"/>
      <c r="R163" s="254"/>
      <c r="S163" s="254"/>
      <c r="T163" s="248"/>
      <c r="U163" s="254">
        <v>3000</v>
      </c>
      <c r="V163" s="256">
        <v>5900</v>
      </c>
    </row>
    <row r="164" spans="1:22" ht="32.25" customHeight="1">
      <c r="A164" s="1067" t="s">
        <v>79</v>
      </c>
      <c r="B164" s="1068"/>
      <c r="C164" s="244"/>
      <c r="D164" s="244">
        <v>611</v>
      </c>
      <c r="E164" s="244">
        <v>2</v>
      </c>
      <c r="F164" s="251">
        <v>6414</v>
      </c>
      <c r="G164" s="249"/>
      <c r="H164" s="249"/>
      <c r="I164" s="249"/>
      <c r="J164" s="251">
        <v>6414</v>
      </c>
      <c r="K164" s="249">
        <v>-1039.8</v>
      </c>
      <c r="L164" s="249"/>
      <c r="M164" s="249"/>
      <c r="N164" s="249"/>
      <c r="O164" s="249">
        <v>-1039.8</v>
      </c>
      <c r="P164" s="251"/>
      <c r="Q164" s="134"/>
      <c r="R164" s="134"/>
      <c r="S164" s="134"/>
      <c r="T164" s="251"/>
      <c r="U164" s="139">
        <v>3000</v>
      </c>
      <c r="V164" s="140">
        <v>5900</v>
      </c>
    </row>
    <row r="165" spans="1:22" ht="32.25" customHeight="1">
      <c r="A165" s="1081" t="s">
        <v>81</v>
      </c>
      <c r="B165" s="1082"/>
      <c r="C165" s="273">
        <v>784</v>
      </c>
      <c r="D165" s="247" t="s">
        <v>297</v>
      </c>
      <c r="E165" s="244" t="s">
        <v>297</v>
      </c>
      <c r="F165" s="251"/>
      <c r="G165" s="249"/>
      <c r="H165" s="249"/>
      <c r="I165" s="249"/>
      <c r="J165" s="251"/>
      <c r="K165" s="245">
        <v>4982.7</v>
      </c>
      <c r="L165" s="249"/>
      <c r="M165" s="249"/>
      <c r="N165" s="249"/>
      <c r="O165" s="245">
        <v>4982.7</v>
      </c>
      <c r="P165" s="251"/>
      <c r="Q165" s="134"/>
      <c r="R165" s="134"/>
      <c r="S165" s="134"/>
      <c r="T165" s="251"/>
      <c r="U165" s="139"/>
      <c r="V165" s="140"/>
    </row>
    <row r="166" spans="1:22" ht="32.25" customHeight="1">
      <c r="A166" s="1079" t="s">
        <v>74</v>
      </c>
      <c r="B166" s="1080"/>
      <c r="C166" s="244"/>
      <c r="D166" s="247">
        <v>291</v>
      </c>
      <c r="E166" s="244" t="s">
        <v>297</v>
      </c>
      <c r="F166" s="251"/>
      <c r="G166" s="249"/>
      <c r="H166" s="249"/>
      <c r="I166" s="249"/>
      <c r="J166" s="251"/>
      <c r="K166" s="249">
        <v>4982.7</v>
      </c>
      <c r="L166" s="249"/>
      <c r="M166" s="249"/>
      <c r="N166" s="249"/>
      <c r="O166" s="249">
        <v>4982.7</v>
      </c>
      <c r="P166" s="251"/>
      <c r="Q166" s="134"/>
      <c r="R166" s="134"/>
      <c r="S166" s="134"/>
      <c r="T166" s="251"/>
      <c r="U166" s="139"/>
      <c r="V166" s="140"/>
    </row>
    <row r="167" spans="1:22" ht="32.25" customHeight="1">
      <c r="A167" s="1067" t="s">
        <v>77</v>
      </c>
      <c r="B167" s="1068"/>
      <c r="C167" s="244"/>
      <c r="D167" s="244">
        <v>291</v>
      </c>
      <c r="E167" s="244">
        <v>3</v>
      </c>
      <c r="F167" s="251"/>
      <c r="G167" s="249"/>
      <c r="H167" s="249"/>
      <c r="I167" s="249"/>
      <c r="J167" s="251"/>
      <c r="K167" s="249">
        <v>4982.7</v>
      </c>
      <c r="L167" s="249"/>
      <c r="M167" s="249"/>
      <c r="N167" s="249"/>
      <c r="O167" s="249">
        <v>4982.7</v>
      </c>
      <c r="P167" s="251"/>
      <c r="Q167" s="134"/>
      <c r="R167" s="134"/>
      <c r="S167" s="134"/>
      <c r="T167" s="251"/>
      <c r="U167" s="139"/>
      <c r="V167" s="140"/>
    </row>
    <row r="168" spans="1:22">
      <c r="A168" s="811"/>
      <c r="B168" s="810"/>
      <c r="C168" s="244"/>
      <c r="D168" s="247"/>
      <c r="E168" s="244"/>
      <c r="F168" s="248"/>
      <c r="G168" s="249"/>
      <c r="H168" s="249"/>
      <c r="I168" s="249"/>
      <c r="J168" s="248"/>
      <c r="K168" s="249"/>
      <c r="L168" s="249"/>
      <c r="M168" s="249"/>
      <c r="N168" s="249"/>
      <c r="O168" s="249"/>
      <c r="P168" s="134"/>
      <c r="Q168" s="134"/>
      <c r="R168" s="134"/>
      <c r="S168" s="134"/>
      <c r="T168" s="134"/>
      <c r="U168" s="134"/>
      <c r="V168" s="135"/>
    </row>
    <row r="169" spans="1:22" ht="35.450000000000003" customHeight="1">
      <c r="A169" s="1069" t="s">
        <v>639</v>
      </c>
      <c r="B169" s="1070"/>
      <c r="C169" s="273">
        <v>796</v>
      </c>
      <c r="D169" s="247" t="s">
        <v>297</v>
      </c>
      <c r="E169" s="244" t="s">
        <v>297</v>
      </c>
      <c r="F169" s="248"/>
      <c r="G169" s="249"/>
      <c r="H169" s="249"/>
      <c r="I169" s="249"/>
      <c r="J169" s="248"/>
      <c r="K169" s="245">
        <v>391.8</v>
      </c>
      <c r="L169" s="249"/>
      <c r="M169" s="249"/>
      <c r="N169" s="249"/>
      <c r="O169" s="245">
        <v>391.8</v>
      </c>
      <c r="P169" s="245">
        <v>28950</v>
      </c>
      <c r="Q169" s="134"/>
      <c r="R169" s="134"/>
      <c r="S169" s="134"/>
      <c r="T169" s="245">
        <v>28950</v>
      </c>
      <c r="U169" s="134">
        <v>143115</v>
      </c>
      <c r="V169" s="274">
        <v>161264.5</v>
      </c>
    </row>
    <row r="170" spans="1:22" ht="30.6" customHeight="1">
      <c r="A170" s="1079" t="s">
        <v>74</v>
      </c>
      <c r="B170" s="1080"/>
      <c r="C170" s="244"/>
      <c r="D170" s="247">
        <v>291</v>
      </c>
      <c r="E170" s="244" t="s">
        <v>297</v>
      </c>
      <c r="F170" s="248"/>
      <c r="G170" s="249"/>
      <c r="H170" s="249"/>
      <c r="I170" s="249"/>
      <c r="J170" s="248"/>
      <c r="K170" s="249">
        <v>391.8</v>
      </c>
      <c r="L170" s="249"/>
      <c r="M170" s="249"/>
      <c r="N170" s="249"/>
      <c r="O170" s="249">
        <v>391.8</v>
      </c>
      <c r="P170" s="248">
        <v>28950</v>
      </c>
      <c r="Q170" s="134"/>
      <c r="R170" s="134"/>
      <c r="S170" s="134"/>
      <c r="T170" s="248">
        <v>28950</v>
      </c>
      <c r="U170" s="254">
        <v>143115</v>
      </c>
      <c r="V170" s="256">
        <v>161264.5</v>
      </c>
    </row>
    <row r="171" spans="1:22" ht="27.6" customHeight="1">
      <c r="A171" s="1067" t="s">
        <v>77</v>
      </c>
      <c r="B171" s="1068"/>
      <c r="C171" s="244"/>
      <c r="D171" s="244">
        <v>291</v>
      </c>
      <c r="E171" s="244">
        <v>3</v>
      </c>
      <c r="F171" s="248"/>
      <c r="G171" s="249"/>
      <c r="H171" s="249"/>
      <c r="I171" s="249"/>
      <c r="J171" s="248"/>
      <c r="K171" s="249">
        <v>391.8</v>
      </c>
      <c r="L171" s="249"/>
      <c r="M171" s="249"/>
      <c r="N171" s="249"/>
      <c r="O171" s="249">
        <v>391.8</v>
      </c>
      <c r="P171" s="251">
        <v>28950</v>
      </c>
      <c r="Q171" s="134"/>
      <c r="R171" s="134"/>
      <c r="S171" s="134"/>
      <c r="T171" s="251">
        <v>28950</v>
      </c>
      <c r="U171" s="139">
        <v>143115</v>
      </c>
      <c r="V171" s="140">
        <v>161264.5</v>
      </c>
    </row>
    <row r="172" spans="1:22">
      <c r="A172" s="1017"/>
      <c r="B172" s="1018"/>
      <c r="C172" s="258"/>
      <c r="D172" s="275"/>
      <c r="E172" s="276"/>
      <c r="F172" s="277"/>
      <c r="G172" s="277"/>
      <c r="H172" s="277"/>
      <c r="I172" s="277"/>
      <c r="J172" s="277"/>
      <c r="K172" s="278"/>
      <c r="L172" s="278"/>
      <c r="M172" s="278"/>
      <c r="N172" s="278"/>
      <c r="O172" s="278"/>
      <c r="P172" s="260"/>
      <c r="Q172" s="260"/>
      <c r="R172" s="260"/>
      <c r="S172" s="260"/>
      <c r="T172" s="260"/>
      <c r="U172" s="260"/>
      <c r="V172" s="279"/>
    </row>
    <row r="173" spans="1:22">
      <c r="A173" s="30"/>
      <c r="B173" s="30"/>
      <c r="C173" s="30"/>
      <c r="D173" s="30"/>
      <c r="E173" s="30"/>
      <c r="F173" s="54"/>
      <c r="G173" s="54"/>
      <c r="H173" s="54"/>
      <c r="I173" s="54"/>
      <c r="J173" s="54"/>
      <c r="K173" s="55"/>
      <c r="L173" s="55"/>
      <c r="M173" s="55"/>
      <c r="N173" s="55"/>
      <c r="O173" s="55"/>
      <c r="P173" s="56"/>
      <c r="Q173" s="56"/>
      <c r="R173" s="56"/>
      <c r="S173" s="56"/>
      <c r="T173" s="56"/>
      <c r="U173" s="56"/>
      <c r="V173" s="56"/>
    </row>
    <row r="174" spans="1:22">
      <c r="A174" s="1073" t="s">
        <v>280</v>
      </c>
      <c r="B174" s="1073"/>
      <c r="C174" s="1073"/>
      <c r="D174" s="1073"/>
      <c r="E174" s="1073"/>
      <c r="F174" s="1073"/>
      <c r="G174" s="1075"/>
      <c r="H174" s="1075"/>
      <c r="I174" s="1075"/>
      <c r="J174" s="1075"/>
      <c r="K174" s="280"/>
      <c r="L174" s="1075"/>
      <c r="M174" s="1075"/>
      <c r="N174" s="1075"/>
      <c r="O174" s="1075"/>
      <c r="P174" s="1075"/>
      <c r="Q174" s="1075"/>
      <c r="R174" s="280"/>
      <c r="S174" s="280"/>
      <c r="T174" s="280"/>
      <c r="U174" s="280"/>
      <c r="V174" s="280"/>
    </row>
    <row r="175" spans="1:22">
      <c r="A175" s="773"/>
      <c r="B175" s="774"/>
      <c r="C175" s="774"/>
      <c r="D175" s="774"/>
      <c r="E175" s="774"/>
      <c r="F175" s="774"/>
      <c r="G175" s="1076" t="s">
        <v>283</v>
      </c>
      <c r="H175" s="1076"/>
      <c r="I175" s="1076"/>
      <c r="J175" s="1076"/>
      <c r="K175" s="283"/>
      <c r="L175" s="1077" t="s">
        <v>284</v>
      </c>
      <c r="M175" s="1077"/>
      <c r="N175" s="1077"/>
      <c r="O175" s="1077"/>
      <c r="P175" s="1077"/>
      <c r="Q175" s="1077"/>
      <c r="R175" s="280"/>
      <c r="S175" s="280"/>
      <c r="T175" s="280"/>
      <c r="U175" s="280"/>
      <c r="V175" s="280"/>
    </row>
    <row r="176" spans="1:22" ht="27.75" customHeight="1">
      <c r="A176" s="1073" t="s">
        <v>281</v>
      </c>
      <c r="B176" s="1073"/>
      <c r="C176" s="1073"/>
      <c r="D176" s="1073"/>
      <c r="E176" s="1073"/>
      <c r="F176" s="1073"/>
      <c r="G176" s="1074"/>
      <c r="H176" s="1074"/>
      <c r="I176" s="1074"/>
      <c r="J176" s="1074"/>
      <c r="K176" s="280"/>
      <c r="L176" s="1075"/>
      <c r="M176" s="1075"/>
      <c r="N176" s="1075"/>
      <c r="O176" s="1075"/>
      <c r="P176" s="1075"/>
      <c r="Q176" s="1075"/>
      <c r="R176" s="280"/>
      <c r="S176" s="280"/>
      <c r="T176" s="280"/>
      <c r="U176" s="280"/>
      <c r="V176" s="280"/>
    </row>
    <row r="177" spans="1:22">
      <c r="A177" s="773"/>
      <c r="B177" s="774"/>
      <c r="C177" s="774"/>
      <c r="D177" s="774"/>
      <c r="E177" s="774"/>
      <c r="F177" s="774"/>
      <c r="G177" s="1076" t="s">
        <v>283</v>
      </c>
      <c r="H177" s="1076"/>
      <c r="I177" s="1076"/>
      <c r="J177" s="1076"/>
      <c r="K177" s="283"/>
      <c r="L177" s="1077" t="s">
        <v>284</v>
      </c>
      <c r="M177" s="1077"/>
      <c r="N177" s="1077"/>
      <c r="O177" s="1077"/>
      <c r="P177" s="1077"/>
      <c r="Q177" s="1077"/>
      <c r="R177" s="280"/>
      <c r="S177" s="280"/>
      <c r="T177" s="280"/>
      <c r="U177" s="280"/>
      <c r="V177" s="280"/>
    </row>
    <row r="178" spans="1:22" ht="21.75" customHeight="1">
      <c r="A178" s="1073" t="s">
        <v>282</v>
      </c>
      <c r="B178" s="1073"/>
      <c r="C178" s="1073"/>
      <c r="D178" s="1073"/>
      <c r="E178" s="1073"/>
      <c r="F178" s="1073"/>
      <c r="G178" s="1074"/>
      <c r="H178" s="1074"/>
      <c r="I178" s="1074"/>
      <c r="J178" s="1074"/>
      <c r="K178" s="280"/>
      <c r="L178" s="1075"/>
      <c r="M178" s="1075"/>
      <c r="N178" s="1075"/>
      <c r="O178" s="1075"/>
      <c r="P178" s="1075"/>
      <c r="Q178" s="1075"/>
      <c r="R178" s="280"/>
      <c r="S178" s="280"/>
      <c r="T178" s="280"/>
      <c r="U178" s="280"/>
      <c r="V178" s="280"/>
    </row>
    <row r="179" spans="1:22">
      <c r="A179" s="775"/>
      <c r="B179" s="776"/>
      <c r="C179" s="776"/>
      <c r="D179" s="776"/>
      <c r="E179" s="776"/>
      <c r="F179" s="776"/>
      <c r="G179" s="1076" t="s">
        <v>283</v>
      </c>
      <c r="H179" s="1076"/>
      <c r="I179" s="1076"/>
      <c r="J179" s="1076"/>
      <c r="K179" s="283"/>
      <c r="L179" s="1077" t="s">
        <v>284</v>
      </c>
      <c r="M179" s="1077"/>
      <c r="N179" s="1077"/>
      <c r="O179" s="1077"/>
      <c r="P179" s="1077"/>
      <c r="Q179" s="1077"/>
      <c r="R179" s="280"/>
      <c r="S179" s="280"/>
      <c r="T179" s="280"/>
      <c r="U179" s="280"/>
      <c r="V179" s="280"/>
    </row>
    <row r="180" spans="1:22">
      <c r="A180" s="1078" t="s">
        <v>285</v>
      </c>
      <c r="B180" s="1078"/>
      <c r="C180" s="1078"/>
      <c r="D180" s="1078"/>
      <c r="E180" s="1078"/>
      <c r="F180" s="1078"/>
      <c r="G180" s="287" t="s">
        <v>286</v>
      </c>
      <c r="H180" s="280"/>
      <c r="I180" s="280"/>
      <c r="J180" s="280"/>
      <c r="K180" s="280"/>
      <c r="L180" s="280"/>
      <c r="M180" s="280"/>
      <c r="N180" s="280"/>
      <c r="O180" s="280"/>
      <c r="P180" s="280"/>
      <c r="Q180" s="280"/>
      <c r="R180" s="280"/>
      <c r="S180" s="280"/>
      <c r="T180" s="280"/>
      <c r="U180" s="280"/>
      <c r="V180" s="280"/>
    </row>
  </sheetData>
  <mergeCells count="202">
    <mergeCell ref="F44:J44"/>
    <mergeCell ref="K44:O44"/>
    <mergeCell ref="P44:T44"/>
    <mergeCell ref="A46:B46"/>
    <mergeCell ref="A47:B47"/>
    <mergeCell ref="A48:B48"/>
    <mergeCell ref="A49:B49"/>
    <mergeCell ref="A50:B50"/>
    <mergeCell ref="A51:B51"/>
    <mergeCell ref="A43:B43"/>
    <mergeCell ref="A44:B45"/>
    <mergeCell ref="C44:E44"/>
    <mergeCell ref="A58:B58"/>
    <mergeCell ref="A59:B59"/>
    <mergeCell ref="A60:B60"/>
    <mergeCell ref="A61:B61"/>
    <mergeCell ref="A62:B62"/>
    <mergeCell ref="A63:B63"/>
    <mergeCell ref="A52:B52"/>
    <mergeCell ref="A53:B53"/>
    <mergeCell ref="A54:B54"/>
    <mergeCell ref="A55:B55"/>
    <mergeCell ref="A56:B56"/>
    <mergeCell ref="A57:B57"/>
    <mergeCell ref="A71:B71"/>
    <mergeCell ref="A72:B72"/>
    <mergeCell ref="A73:B73"/>
    <mergeCell ref="A74:B74"/>
    <mergeCell ref="A75:B75"/>
    <mergeCell ref="A76:B76"/>
    <mergeCell ref="A64:B64"/>
    <mergeCell ref="A65:B65"/>
    <mergeCell ref="A67:B67"/>
    <mergeCell ref="A68:B68"/>
    <mergeCell ref="A69:B69"/>
    <mergeCell ref="A70:B70"/>
    <mergeCell ref="A83:B83"/>
    <mergeCell ref="A85:B85"/>
    <mergeCell ref="A86:B86"/>
    <mergeCell ref="A87:B87"/>
    <mergeCell ref="A88:B88"/>
    <mergeCell ref="A89:B89"/>
    <mergeCell ref="A77:B77"/>
    <mergeCell ref="A78:B78"/>
    <mergeCell ref="A79:B79"/>
    <mergeCell ref="A80:B80"/>
    <mergeCell ref="A81:B81"/>
    <mergeCell ref="A82:B82"/>
    <mergeCell ref="A96:B96"/>
    <mergeCell ref="A98:B98"/>
    <mergeCell ref="A99:B99"/>
    <mergeCell ref="A100:B100"/>
    <mergeCell ref="A101:B101"/>
    <mergeCell ref="A102:B102"/>
    <mergeCell ref="A90:B90"/>
    <mergeCell ref="A91:B91"/>
    <mergeCell ref="A92:B92"/>
    <mergeCell ref="A93:B93"/>
    <mergeCell ref="A94:B94"/>
    <mergeCell ref="A95:B95"/>
    <mergeCell ref="A110:B110"/>
    <mergeCell ref="A111:B111"/>
    <mergeCell ref="A112:B112"/>
    <mergeCell ref="A113:B113"/>
    <mergeCell ref="A114:B114"/>
    <mergeCell ref="A115:B115"/>
    <mergeCell ref="A103:B103"/>
    <mergeCell ref="A104:B104"/>
    <mergeCell ref="A105:B105"/>
    <mergeCell ref="A106:B106"/>
    <mergeCell ref="A107:B107"/>
    <mergeCell ref="A108:B108"/>
    <mergeCell ref="A122:B123"/>
    <mergeCell ref="C122:E122"/>
    <mergeCell ref="F122:J122"/>
    <mergeCell ref="K122:O122"/>
    <mergeCell ref="P122:T122"/>
    <mergeCell ref="A124:B124"/>
    <mergeCell ref="A116:B116"/>
    <mergeCell ref="A117:B117"/>
    <mergeCell ref="A118:B118"/>
    <mergeCell ref="A119:B119"/>
    <mergeCell ref="A120:B120"/>
    <mergeCell ref="A121:B121"/>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37:B137"/>
    <mergeCell ref="A138:B138"/>
    <mergeCell ref="A139:B139"/>
    <mergeCell ref="A140:B140"/>
    <mergeCell ref="A141:B141"/>
    <mergeCell ref="A142:B142"/>
    <mergeCell ref="A156:B156"/>
    <mergeCell ref="A157:B157"/>
    <mergeCell ref="A158:B158"/>
    <mergeCell ref="A149:B149"/>
    <mergeCell ref="A150:B150"/>
    <mergeCell ref="A151:B151"/>
    <mergeCell ref="A153:B153"/>
    <mergeCell ref="A154:B154"/>
    <mergeCell ref="A165:B165"/>
    <mergeCell ref="A166:B166"/>
    <mergeCell ref="A162:B162"/>
    <mergeCell ref="A143:B143"/>
    <mergeCell ref="A144:B144"/>
    <mergeCell ref="A145:B145"/>
    <mergeCell ref="A146:B146"/>
    <mergeCell ref="A147:B147"/>
    <mergeCell ref="A148:B148"/>
    <mergeCell ref="A159:B159"/>
    <mergeCell ref="A160:B160"/>
    <mergeCell ref="A161:B161"/>
    <mergeCell ref="A167:B167"/>
    <mergeCell ref="A169:B169"/>
    <mergeCell ref="A155:B155"/>
    <mergeCell ref="A178:F178"/>
    <mergeCell ref="G178:J178"/>
    <mergeCell ref="L178:Q178"/>
    <mergeCell ref="G179:J179"/>
    <mergeCell ref="L179:Q179"/>
    <mergeCell ref="A180:F180"/>
    <mergeCell ref="G175:J175"/>
    <mergeCell ref="L175:Q175"/>
    <mergeCell ref="A176:F176"/>
    <mergeCell ref="G176:J176"/>
    <mergeCell ref="L176:Q176"/>
    <mergeCell ref="G177:J177"/>
    <mergeCell ref="L177:Q177"/>
    <mergeCell ref="A170:B170"/>
    <mergeCell ref="A171:B171"/>
    <mergeCell ref="A172:B172"/>
    <mergeCell ref="A174:F174"/>
    <mergeCell ref="G174:J174"/>
    <mergeCell ref="L174:Q174"/>
    <mergeCell ref="A163:B163"/>
    <mergeCell ref="A164:B164"/>
    <mergeCell ref="B2:F2"/>
    <mergeCell ref="S2:V2"/>
    <mergeCell ref="B3:F3"/>
    <mergeCell ref="S3:V3"/>
    <mergeCell ref="B4:F4"/>
    <mergeCell ref="S4:V4"/>
    <mergeCell ref="B5:F5"/>
    <mergeCell ref="S5:V5"/>
    <mergeCell ref="B7:F7"/>
    <mergeCell ref="A9:V9"/>
    <mergeCell ref="A11:B11"/>
    <mergeCell ref="C11:P11"/>
    <mergeCell ref="A12:B12"/>
    <mergeCell ref="C12:P12"/>
    <mergeCell ref="A13:B13"/>
    <mergeCell ref="C13:P13"/>
    <mergeCell ref="A14:B14"/>
    <mergeCell ref="C14:P14"/>
    <mergeCell ref="A15:B15"/>
    <mergeCell ref="C15:P15"/>
    <mergeCell ref="A16:B16"/>
    <mergeCell ref="C16:P16"/>
    <mergeCell ref="A17:V17"/>
    <mergeCell ref="A18:B18"/>
    <mergeCell ref="C18:V18"/>
    <mergeCell ref="A19:B19"/>
    <mergeCell ref="C19:V19"/>
    <mergeCell ref="A20:B20"/>
    <mergeCell ref="C20:V20"/>
    <mergeCell ref="A21:A22"/>
    <mergeCell ref="B21:O22"/>
    <mergeCell ref="P21:P22"/>
    <mergeCell ref="Q21:Q22"/>
    <mergeCell ref="A23:A24"/>
    <mergeCell ref="B23:O23"/>
    <mergeCell ref="B24:O24"/>
    <mergeCell ref="A41:A42"/>
    <mergeCell ref="B41:O41"/>
    <mergeCell ref="B42:O42"/>
    <mergeCell ref="A25:A40"/>
    <mergeCell ref="B25:O25"/>
    <mergeCell ref="B26:O26"/>
    <mergeCell ref="B27:O27"/>
    <mergeCell ref="B28:O28"/>
    <mergeCell ref="B29:O29"/>
    <mergeCell ref="B30:O30"/>
    <mergeCell ref="B31:O31"/>
    <mergeCell ref="B32:O32"/>
    <mergeCell ref="B33:O33"/>
    <mergeCell ref="B34:O34"/>
    <mergeCell ref="B35:O35"/>
    <mergeCell ref="B36:O36"/>
    <mergeCell ref="B37:O37"/>
    <mergeCell ref="B38:O38"/>
    <mergeCell ref="B39:O39"/>
    <mergeCell ref="B40:O40"/>
  </mergeCells>
  <pageMargins left="0.31496062992125984" right="0.15748031496062992" top="0.27559055118110237" bottom="0.27559055118110237" header="0.15748031496062992" footer="0.15748031496062992"/>
  <pageSetup paperSize="9" scale="61" fitToHeight="5" orientation="landscape" blackAndWhite="1" r:id="rId1"/>
  <headerFooter>
    <oddFooter>&amp;R&amp;P</oddFooter>
  </headerFooter>
  <rowBreaks count="2" manualBreakCount="2">
    <brk id="140" max="21" man="1"/>
    <brk id="173" max="21" man="1"/>
  </rowBreaks>
</worksheet>
</file>

<file path=xl/worksheets/sheet3.xml><?xml version="1.0" encoding="utf-8"?>
<worksheet xmlns="http://schemas.openxmlformats.org/spreadsheetml/2006/main" xmlns:r="http://schemas.openxmlformats.org/officeDocument/2006/relationships">
  <sheetPr>
    <tabColor theme="0"/>
    <pageSetUpPr fitToPage="1"/>
  </sheetPr>
  <dimension ref="A1:V95"/>
  <sheetViews>
    <sheetView showZeros="0" topLeftCell="A52" zoomScale="70" zoomScaleNormal="70" zoomScaleSheetLayoutView="100" workbookViewId="0">
      <selection activeCell="A57" sqref="A57:B57"/>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8.5703125" style="4" customWidth="1"/>
    <col min="10" max="10" width="10" style="4" customWidth="1"/>
    <col min="11" max="12" width="10.5703125" style="4" customWidth="1"/>
    <col min="13" max="13" width="10.140625" style="4" customWidth="1"/>
    <col min="14" max="14" width="9.42578125" style="4" customWidth="1"/>
    <col min="15" max="15" width="8.7109375" style="4" customWidth="1"/>
    <col min="16" max="16" width="9.85546875" style="4" customWidth="1"/>
    <col min="17" max="17" width="10.85546875" style="4" customWidth="1"/>
    <col min="18" max="20" width="9.85546875" style="4" customWidth="1"/>
    <col min="21" max="21" width="10.42578125" style="4" customWidth="1"/>
    <col min="22" max="22" width="11.28515625" style="4" customWidth="1"/>
    <col min="23" max="16384" width="9.140625" style="4"/>
  </cols>
  <sheetData>
    <row r="1" spans="1:22">
      <c r="A1" s="939"/>
      <c r="B1" s="939"/>
      <c r="C1" s="939"/>
      <c r="D1" s="939"/>
      <c r="E1" s="939"/>
      <c r="F1" s="939"/>
      <c r="G1" s="939"/>
      <c r="H1" s="939"/>
      <c r="I1" s="939"/>
      <c r="J1" s="939"/>
      <c r="K1" s="939"/>
      <c r="L1" s="939"/>
      <c r="M1" s="939"/>
      <c r="N1" s="939"/>
      <c r="O1" s="939"/>
      <c r="P1" s="939"/>
      <c r="Q1" s="939"/>
      <c r="R1" s="939"/>
      <c r="S1" s="939"/>
      <c r="T1" s="939"/>
      <c r="U1" s="939"/>
      <c r="V1" s="939"/>
    </row>
    <row r="2" spans="1:22" ht="18.75">
      <c r="A2" s="939"/>
      <c r="B2" s="963" t="s">
        <v>542</v>
      </c>
      <c r="C2" s="963"/>
      <c r="D2" s="963"/>
      <c r="E2" s="963"/>
      <c r="F2" s="963"/>
      <c r="G2" s="576"/>
      <c r="H2" s="576"/>
      <c r="I2" s="576"/>
      <c r="J2" s="576"/>
      <c r="K2" s="576"/>
      <c r="L2" s="576"/>
      <c r="M2" s="576"/>
      <c r="N2" s="576"/>
      <c r="O2" s="576"/>
      <c r="P2" s="576"/>
      <c r="Q2" s="576"/>
      <c r="R2" s="576"/>
      <c r="S2" s="964" t="s">
        <v>543</v>
      </c>
      <c r="T2" s="964"/>
      <c r="U2" s="964"/>
      <c r="V2" s="964"/>
    </row>
    <row r="3" spans="1:22">
      <c r="A3" s="939"/>
      <c r="B3" s="965" t="s">
        <v>544</v>
      </c>
      <c r="C3" s="965"/>
      <c r="D3" s="965"/>
      <c r="E3" s="965"/>
      <c r="F3" s="965"/>
      <c r="G3" s="576"/>
      <c r="H3" s="576"/>
      <c r="I3" s="576"/>
      <c r="J3" s="576"/>
      <c r="K3" s="576"/>
      <c r="L3" s="576"/>
      <c r="M3" s="576"/>
      <c r="N3" s="576"/>
      <c r="O3" s="576"/>
      <c r="P3" s="576"/>
      <c r="Q3" s="576"/>
      <c r="R3" s="576"/>
      <c r="S3" s="966" t="s">
        <v>545</v>
      </c>
      <c r="T3" s="966"/>
      <c r="U3" s="966"/>
      <c r="V3" s="966"/>
    </row>
    <row r="4" spans="1:22">
      <c r="A4" s="939"/>
      <c r="B4" s="967"/>
      <c r="C4" s="967"/>
      <c r="D4" s="967"/>
      <c r="E4" s="967"/>
      <c r="F4" s="967"/>
      <c r="G4" s="576"/>
      <c r="H4" s="576"/>
      <c r="I4" s="576"/>
      <c r="J4" s="576"/>
      <c r="K4" s="576"/>
      <c r="L4" s="576"/>
      <c r="M4" s="576"/>
      <c r="N4" s="576"/>
      <c r="O4" s="576"/>
      <c r="P4" s="576"/>
      <c r="Q4" s="576"/>
      <c r="R4" s="576"/>
      <c r="S4" s="966" t="s">
        <v>546</v>
      </c>
      <c r="T4" s="966"/>
      <c r="U4" s="966"/>
      <c r="V4" s="966"/>
    </row>
    <row r="5" spans="1:22" ht="24" customHeight="1">
      <c r="A5" s="939"/>
      <c r="B5" s="976" t="s">
        <v>547</v>
      </c>
      <c r="C5" s="976"/>
      <c r="D5" s="976"/>
      <c r="E5" s="976"/>
      <c r="F5" s="976"/>
      <c r="G5" s="576"/>
      <c r="H5" s="576"/>
      <c r="I5" s="576"/>
      <c r="J5" s="576"/>
      <c r="K5" s="576"/>
      <c r="L5" s="576"/>
      <c r="M5" s="576"/>
      <c r="N5" s="576"/>
      <c r="O5" s="576"/>
      <c r="P5" s="576"/>
      <c r="Q5" s="576"/>
      <c r="R5" s="576"/>
      <c r="S5" s="966" t="s">
        <v>548</v>
      </c>
      <c r="T5" s="966"/>
      <c r="U5" s="966"/>
      <c r="V5" s="966"/>
    </row>
    <row r="6" spans="1:22" ht="18" customHeight="1">
      <c r="A6" s="939"/>
      <c r="B6" s="576" t="s">
        <v>549</v>
      </c>
      <c r="C6" s="576"/>
      <c r="D6" s="576"/>
      <c r="E6" s="576"/>
      <c r="F6" s="576"/>
      <c r="G6" s="576"/>
      <c r="H6" s="576"/>
      <c r="I6" s="576"/>
      <c r="J6" s="576"/>
      <c r="K6" s="576"/>
      <c r="L6" s="576"/>
      <c r="M6" s="576"/>
      <c r="N6" s="576"/>
      <c r="O6" s="576"/>
      <c r="P6" s="576"/>
      <c r="Q6" s="576"/>
      <c r="R6" s="576"/>
      <c r="S6" s="576"/>
      <c r="T6" s="576"/>
      <c r="U6" s="576"/>
      <c r="V6" s="576"/>
    </row>
    <row r="7" spans="1:22" ht="21" customHeight="1">
      <c r="A7" s="939"/>
      <c r="B7" s="977" t="s">
        <v>550</v>
      </c>
      <c r="C7" s="977"/>
      <c r="D7" s="977"/>
      <c r="E7" s="977"/>
      <c r="F7" s="977"/>
      <c r="G7" s="576"/>
      <c r="H7" s="576"/>
      <c r="I7" s="576"/>
      <c r="J7" s="576"/>
      <c r="K7" s="576"/>
      <c r="L7" s="576"/>
      <c r="M7" s="576"/>
      <c r="N7" s="576"/>
      <c r="O7" s="576"/>
      <c r="P7" s="576"/>
      <c r="Q7" s="576"/>
      <c r="R7" s="576"/>
      <c r="S7" s="576"/>
      <c r="T7" s="576"/>
      <c r="U7" s="576"/>
      <c r="V7" s="576"/>
    </row>
    <row r="8" spans="1:22" ht="21.75" customHeight="1">
      <c r="A8" s="577"/>
      <c r="B8" s="577"/>
      <c r="C8" s="577"/>
      <c r="D8" s="577"/>
      <c r="E8" s="577"/>
      <c r="F8" s="577"/>
      <c r="G8" s="577"/>
      <c r="H8" s="577"/>
      <c r="I8" s="577"/>
      <c r="J8" s="577"/>
      <c r="K8" s="577"/>
      <c r="L8" s="577"/>
      <c r="M8" s="577"/>
      <c r="N8" s="577"/>
      <c r="O8" s="577"/>
      <c r="P8" s="577"/>
      <c r="Q8" s="577"/>
      <c r="R8" s="577"/>
      <c r="S8" s="577"/>
      <c r="T8" s="578"/>
      <c r="U8" s="578"/>
      <c r="V8" s="578"/>
    </row>
    <row r="9" spans="1:22" ht="23.25" customHeight="1">
      <c r="A9" s="978" t="s">
        <v>551</v>
      </c>
      <c r="B9" s="978"/>
      <c r="C9" s="978"/>
      <c r="D9" s="978"/>
      <c r="E9" s="978"/>
      <c r="F9" s="978"/>
      <c r="G9" s="978"/>
      <c r="H9" s="978"/>
      <c r="I9" s="978"/>
      <c r="J9" s="978"/>
      <c r="K9" s="978"/>
      <c r="L9" s="978"/>
      <c r="M9" s="978"/>
      <c r="N9" s="978"/>
      <c r="O9" s="978"/>
      <c r="P9" s="978"/>
      <c r="Q9" s="978"/>
      <c r="R9" s="978"/>
      <c r="S9" s="978"/>
      <c r="T9" s="978"/>
      <c r="U9" s="978"/>
      <c r="V9" s="978"/>
    </row>
    <row r="10" spans="1:22" ht="17.25" customHeight="1">
      <c r="A10" s="5"/>
      <c r="B10" s="5"/>
      <c r="C10" s="5"/>
      <c r="D10" s="5"/>
      <c r="E10" s="5"/>
      <c r="F10" s="5"/>
      <c r="G10" s="5"/>
      <c r="I10" s="5"/>
      <c r="Q10" s="6" t="s">
        <v>255</v>
      </c>
    </row>
    <row r="11" spans="1:22" ht="19.5" customHeight="1">
      <c r="A11" s="1134" t="s">
        <v>269</v>
      </c>
      <c r="B11" s="1135"/>
      <c r="C11" s="1027" t="s">
        <v>301</v>
      </c>
      <c r="D11" s="1028"/>
      <c r="E11" s="1028"/>
      <c r="F11" s="1028"/>
      <c r="G11" s="1028"/>
      <c r="H11" s="1028"/>
      <c r="I11" s="1028"/>
      <c r="J11" s="1028"/>
      <c r="K11" s="1028"/>
      <c r="L11" s="1028"/>
      <c r="M11" s="1028"/>
      <c r="N11" s="1028"/>
      <c r="O11" s="1028"/>
      <c r="P11" s="1029"/>
      <c r="Q11" s="2">
        <v>121</v>
      </c>
    </row>
    <row r="12" spans="1:22" ht="20.25" customHeight="1">
      <c r="A12" s="1134" t="s">
        <v>295</v>
      </c>
      <c r="B12" s="1135"/>
      <c r="C12" s="1027"/>
      <c r="D12" s="1028"/>
      <c r="E12" s="1028"/>
      <c r="F12" s="1028"/>
      <c r="G12" s="1028"/>
      <c r="H12" s="1028"/>
      <c r="I12" s="1028"/>
      <c r="J12" s="1028"/>
      <c r="K12" s="1028"/>
      <c r="L12" s="1028"/>
      <c r="M12" s="1028"/>
      <c r="N12" s="1028"/>
      <c r="O12" s="1028"/>
      <c r="P12" s="1029"/>
      <c r="Q12" s="3"/>
    </row>
    <row r="13" spans="1:22" ht="24" customHeight="1">
      <c r="A13" s="1134" t="s">
        <v>287</v>
      </c>
      <c r="B13" s="1135"/>
      <c r="C13" s="1027" t="s">
        <v>335</v>
      </c>
      <c r="D13" s="1028"/>
      <c r="E13" s="1028"/>
      <c r="F13" s="1028"/>
      <c r="G13" s="1028"/>
      <c r="H13" s="1028"/>
      <c r="I13" s="1028"/>
      <c r="J13" s="1028"/>
      <c r="K13" s="1028"/>
      <c r="L13" s="1028"/>
      <c r="M13" s="1028"/>
      <c r="N13" s="1028"/>
      <c r="O13" s="1028"/>
      <c r="P13" s="1029"/>
      <c r="Q13" s="3" t="s">
        <v>336</v>
      </c>
    </row>
    <row r="14" spans="1:22" ht="24" customHeight="1">
      <c r="A14" s="1134" t="s">
        <v>288</v>
      </c>
      <c r="B14" s="1135"/>
      <c r="C14" s="1027" t="s">
        <v>335</v>
      </c>
      <c r="D14" s="1028"/>
      <c r="E14" s="1028"/>
      <c r="F14" s="1028"/>
      <c r="G14" s="1028"/>
      <c r="H14" s="1028"/>
      <c r="I14" s="1028"/>
      <c r="J14" s="1028"/>
      <c r="K14" s="1028"/>
      <c r="L14" s="1028"/>
      <c r="M14" s="1028"/>
      <c r="N14" s="1028"/>
      <c r="O14" s="1028"/>
      <c r="P14" s="1029"/>
      <c r="Q14" s="3" t="s">
        <v>355</v>
      </c>
    </row>
    <row r="15" spans="1:22" ht="18" customHeight="1">
      <c r="A15" s="1134" t="s">
        <v>248</v>
      </c>
      <c r="B15" s="1135"/>
      <c r="C15" s="1027" t="s">
        <v>306</v>
      </c>
      <c r="D15" s="1028"/>
      <c r="E15" s="1028"/>
      <c r="F15" s="1028"/>
      <c r="G15" s="1028"/>
      <c r="H15" s="1028"/>
      <c r="I15" s="1028"/>
      <c r="J15" s="1028"/>
      <c r="K15" s="1028"/>
      <c r="L15" s="1028"/>
      <c r="M15" s="1028"/>
      <c r="N15" s="1028"/>
      <c r="O15" s="1028"/>
      <c r="P15" s="1029"/>
      <c r="Q15" s="3" t="s">
        <v>307</v>
      </c>
    </row>
    <row r="16" spans="1:22" ht="21.75" customHeight="1">
      <c r="A16" s="1136" t="s">
        <v>249</v>
      </c>
      <c r="B16" s="1136"/>
      <c r="C16" s="1027" t="s">
        <v>357</v>
      </c>
      <c r="D16" s="1028"/>
      <c r="E16" s="1028"/>
      <c r="F16" s="1028"/>
      <c r="G16" s="1028"/>
      <c r="H16" s="1028"/>
      <c r="I16" s="1028"/>
      <c r="J16" s="1028"/>
      <c r="K16" s="1028"/>
      <c r="L16" s="1028"/>
      <c r="M16" s="1028"/>
      <c r="N16" s="1028"/>
      <c r="O16" s="1028"/>
      <c r="P16" s="1029"/>
      <c r="Q16" s="3" t="s">
        <v>356</v>
      </c>
      <c r="R16" s="8"/>
      <c r="S16" s="8"/>
      <c r="T16" s="8"/>
      <c r="U16" s="8"/>
      <c r="V16" s="8"/>
    </row>
    <row r="17" spans="1:22" ht="31.5" customHeight="1">
      <c r="A17" s="1056" t="s">
        <v>291</v>
      </c>
      <c r="B17" s="1056"/>
      <c r="C17" s="1056"/>
      <c r="D17" s="1056"/>
      <c r="E17" s="1056"/>
      <c r="F17" s="1056"/>
      <c r="G17" s="1056"/>
      <c r="H17" s="1056"/>
      <c r="I17" s="1056"/>
      <c r="J17" s="1056"/>
      <c r="K17" s="1056"/>
      <c r="L17" s="1056"/>
      <c r="M17" s="1056"/>
      <c r="N17" s="1056"/>
      <c r="O17" s="1056"/>
      <c r="P17" s="1056"/>
      <c r="Q17" s="1056"/>
      <c r="R17" s="1056"/>
      <c r="S17" s="1056"/>
      <c r="T17" s="1056"/>
      <c r="U17" s="1056"/>
      <c r="V17" s="1056"/>
    </row>
    <row r="18" spans="1:22" ht="21" customHeight="1">
      <c r="A18" s="1026" t="s">
        <v>250</v>
      </c>
      <c r="B18" s="1026"/>
      <c r="C18" s="1130" t="s">
        <v>358</v>
      </c>
      <c r="D18" s="1130"/>
      <c r="E18" s="1130"/>
      <c r="F18" s="1130"/>
      <c r="G18" s="1130"/>
      <c r="H18" s="1130"/>
      <c r="I18" s="1130"/>
      <c r="J18" s="1130"/>
      <c r="K18" s="1130"/>
      <c r="L18" s="1130"/>
      <c r="M18" s="1130"/>
      <c r="N18" s="1130"/>
      <c r="O18" s="1130"/>
      <c r="P18" s="1130"/>
      <c r="Q18" s="1130"/>
      <c r="R18" s="1130"/>
      <c r="S18" s="1130"/>
      <c r="T18" s="1130"/>
      <c r="U18" s="1130"/>
      <c r="V18" s="1130"/>
    </row>
    <row r="19" spans="1:22" ht="51" customHeight="1">
      <c r="A19" s="1026" t="s">
        <v>264</v>
      </c>
      <c r="B19" s="1026"/>
      <c r="C19" s="1137" t="s">
        <v>143</v>
      </c>
      <c r="D19" s="1137"/>
      <c r="E19" s="1137"/>
      <c r="F19" s="1137"/>
      <c r="G19" s="1137"/>
      <c r="H19" s="1137"/>
      <c r="I19" s="1137"/>
      <c r="J19" s="1137"/>
      <c r="K19" s="1137"/>
      <c r="L19" s="1137"/>
      <c r="M19" s="1137"/>
      <c r="N19" s="1137"/>
      <c r="O19" s="1137"/>
      <c r="P19" s="1137"/>
      <c r="Q19" s="1137"/>
      <c r="R19" s="1137"/>
      <c r="S19" s="1137"/>
      <c r="T19" s="1137"/>
      <c r="U19" s="1137"/>
      <c r="V19" s="1137"/>
    </row>
    <row r="20" spans="1:22" ht="68.25" customHeight="1">
      <c r="A20" s="1026" t="s">
        <v>296</v>
      </c>
      <c r="B20" s="1026"/>
      <c r="C20" s="1130" t="s">
        <v>359</v>
      </c>
      <c r="D20" s="1130"/>
      <c r="E20" s="1130"/>
      <c r="F20" s="1130"/>
      <c r="G20" s="1130"/>
      <c r="H20" s="1130"/>
      <c r="I20" s="1130"/>
      <c r="J20" s="1130"/>
      <c r="K20" s="1130"/>
      <c r="L20" s="1130"/>
      <c r="M20" s="1130"/>
      <c r="N20" s="1130"/>
      <c r="O20" s="1130"/>
      <c r="P20" s="1130"/>
      <c r="Q20" s="1130"/>
      <c r="R20" s="1130"/>
      <c r="S20" s="1130"/>
      <c r="T20" s="1130"/>
      <c r="U20" s="1130"/>
      <c r="V20" s="1130"/>
    </row>
    <row r="21" spans="1:22" ht="21.75" customHeight="1">
      <c r="A21" s="1055" t="s">
        <v>292</v>
      </c>
      <c r="B21" s="1132" t="s">
        <v>254</v>
      </c>
      <c r="C21" s="1132"/>
      <c r="D21" s="1132"/>
      <c r="E21" s="1132"/>
      <c r="F21" s="1132"/>
      <c r="G21" s="1132"/>
      <c r="H21" s="1132"/>
      <c r="I21" s="1132"/>
      <c r="J21" s="1132"/>
      <c r="K21" s="1132"/>
      <c r="L21" s="1132"/>
      <c r="M21" s="1132"/>
      <c r="N21" s="1132"/>
      <c r="O21" s="1132"/>
      <c r="P21" s="1132" t="s">
        <v>255</v>
      </c>
      <c r="Q21" s="1132" t="s">
        <v>271</v>
      </c>
      <c r="R21" s="932">
        <v>2013</v>
      </c>
      <c r="S21" s="932">
        <v>2014</v>
      </c>
      <c r="T21" s="932">
        <v>2015</v>
      </c>
      <c r="U21" s="932">
        <v>2016</v>
      </c>
      <c r="V21" s="932">
        <v>2017</v>
      </c>
    </row>
    <row r="22" spans="1:22" ht="21.75" customHeight="1">
      <c r="A22" s="1131"/>
      <c r="B22" s="1132"/>
      <c r="C22" s="1132"/>
      <c r="D22" s="1132"/>
      <c r="E22" s="1132"/>
      <c r="F22" s="1132"/>
      <c r="G22" s="1132"/>
      <c r="H22" s="1132"/>
      <c r="I22" s="1132"/>
      <c r="J22" s="1132"/>
      <c r="K22" s="1132"/>
      <c r="L22" s="1132"/>
      <c r="M22" s="1132"/>
      <c r="N22" s="1132"/>
      <c r="O22" s="1132"/>
      <c r="P22" s="1133"/>
      <c r="Q22" s="1133"/>
      <c r="R22" s="932" t="s">
        <v>268</v>
      </c>
      <c r="S22" s="932" t="s">
        <v>267</v>
      </c>
      <c r="T22" s="932" t="s">
        <v>267</v>
      </c>
      <c r="U22" s="932" t="s">
        <v>266</v>
      </c>
      <c r="V22" s="932" t="s">
        <v>266</v>
      </c>
    </row>
    <row r="23" spans="1:22" ht="20.25" customHeight="1">
      <c r="A23" s="1026" t="s">
        <v>251</v>
      </c>
      <c r="B23" s="1129" t="s">
        <v>140</v>
      </c>
      <c r="C23" s="1129"/>
      <c r="D23" s="1129"/>
      <c r="E23" s="1129"/>
      <c r="F23" s="1129"/>
      <c r="G23" s="1129"/>
      <c r="H23" s="1129"/>
      <c r="I23" s="1129"/>
      <c r="J23" s="1129"/>
      <c r="K23" s="1129"/>
      <c r="L23" s="1129"/>
      <c r="M23" s="1129"/>
      <c r="N23" s="1129"/>
      <c r="O23" s="1129"/>
      <c r="P23" s="943" t="s">
        <v>313</v>
      </c>
      <c r="Q23" s="944" t="s">
        <v>334</v>
      </c>
      <c r="R23" s="945">
        <v>3</v>
      </c>
      <c r="S23" s="946">
        <v>4</v>
      </c>
      <c r="T23" s="946">
        <v>4</v>
      </c>
      <c r="U23" s="946">
        <v>4</v>
      </c>
      <c r="V23" s="946">
        <v>4</v>
      </c>
    </row>
    <row r="24" spans="1:22" ht="20.25" customHeight="1">
      <c r="A24" s="1026"/>
      <c r="B24" s="1129" t="s">
        <v>141</v>
      </c>
      <c r="C24" s="1129"/>
      <c r="D24" s="1129"/>
      <c r="E24" s="1129"/>
      <c r="F24" s="1129"/>
      <c r="G24" s="1129"/>
      <c r="H24" s="1129"/>
      <c r="I24" s="1129"/>
      <c r="J24" s="1129"/>
      <c r="K24" s="1129"/>
      <c r="L24" s="1129"/>
      <c r="M24" s="1129"/>
      <c r="N24" s="1129"/>
      <c r="O24" s="1129"/>
      <c r="P24" s="943" t="s">
        <v>314</v>
      </c>
      <c r="Q24" s="944" t="s">
        <v>334</v>
      </c>
      <c r="R24" s="945">
        <v>5.6</v>
      </c>
      <c r="S24" s="946">
        <v>4</v>
      </c>
      <c r="T24" s="946">
        <v>4</v>
      </c>
      <c r="U24" s="946">
        <v>4</v>
      </c>
      <c r="V24" s="946">
        <v>4</v>
      </c>
    </row>
    <row r="25" spans="1:22" ht="26.25" customHeight="1">
      <c r="A25" s="1026"/>
      <c r="B25" s="1129" t="s">
        <v>142</v>
      </c>
      <c r="C25" s="1129"/>
      <c r="D25" s="1129"/>
      <c r="E25" s="1129"/>
      <c r="F25" s="1129"/>
      <c r="G25" s="1129"/>
      <c r="H25" s="1129"/>
      <c r="I25" s="1129"/>
      <c r="J25" s="1129"/>
      <c r="K25" s="1129"/>
      <c r="L25" s="1129"/>
      <c r="M25" s="1129"/>
      <c r="N25" s="1129"/>
      <c r="O25" s="1129"/>
      <c r="P25" s="943" t="s">
        <v>499</v>
      </c>
      <c r="Q25" s="944" t="s">
        <v>334</v>
      </c>
      <c r="R25" s="945">
        <v>46</v>
      </c>
      <c r="S25" s="946">
        <v>5</v>
      </c>
      <c r="T25" s="946">
        <v>5</v>
      </c>
      <c r="U25" s="946">
        <v>5</v>
      </c>
      <c r="V25" s="946">
        <v>5</v>
      </c>
    </row>
    <row r="26" spans="1:22" ht="23.25" customHeight="1">
      <c r="A26" s="1023" t="s">
        <v>252</v>
      </c>
      <c r="B26" s="1126" t="s">
        <v>144</v>
      </c>
      <c r="C26" s="1127"/>
      <c r="D26" s="1127"/>
      <c r="E26" s="1127"/>
      <c r="F26" s="1127"/>
      <c r="G26" s="1127"/>
      <c r="H26" s="1127"/>
      <c r="I26" s="1127"/>
      <c r="J26" s="1127"/>
      <c r="K26" s="1127"/>
      <c r="L26" s="1127"/>
      <c r="M26" s="1127"/>
      <c r="N26" s="1127"/>
      <c r="O26" s="1128"/>
      <c r="P26" s="943" t="s">
        <v>325</v>
      </c>
      <c r="Q26" s="944" t="s">
        <v>149</v>
      </c>
      <c r="R26" s="947">
        <v>298.39999999999998</v>
      </c>
      <c r="S26" s="947">
        <v>313.2</v>
      </c>
      <c r="T26" s="947">
        <v>328.9</v>
      </c>
      <c r="U26" s="947">
        <v>345.4</v>
      </c>
      <c r="V26" s="947">
        <v>362.7</v>
      </c>
    </row>
    <row r="27" spans="1:22" ht="23.25" customHeight="1">
      <c r="A27" s="1125"/>
      <c r="B27" s="1129" t="s">
        <v>360</v>
      </c>
      <c r="C27" s="1129"/>
      <c r="D27" s="1129"/>
      <c r="E27" s="1129"/>
      <c r="F27" s="1129"/>
      <c r="G27" s="1129"/>
      <c r="H27" s="1129"/>
      <c r="I27" s="1129"/>
      <c r="J27" s="1129"/>
      <c r="K27" s="1129"/>
      <c r="L27" s="1129"/>
      <c r="M27" s="1129"/>
      <c r="N27" s="1129"/>
      <c r="O27" s="1129"/>
      <c r="P27" s="822" t="s">
        <v>371</v>
      </c>
      <c r="Q27" s="822" t="s">
        <v>334</v>
      </c>
      <c r="R27" s="948">
        <v>112</v>
      </c>
      <c r="S27" s="949">
        <v>128</v>
      </c>
      <c r="T27" s="950">
        <v>158</v>
      </c>
      <c r="U27" s="950">
        <v>188</v>
      </c>
      <c r="V27" s="950">
        <v>220</v>
      </c>
    </row>
    <row r="28" spans="1:22" ht="23.25" customHeight="1">
      <c r="A28" s="1125"/>
      <c r="B28" s="1129" t="s">
        <v>361</v>
      </c>
      <c r="C28" s="1129"/>
      <c r="D28" s="1129"/>
      <c r="E28" s="1129"/>
      <c r="F28" s="1129"/>
      <c r="G28" s="1129"/>
      <c r="H28" s="1129"/>
      <c r="I28" s="1129"/>
      <c r="J28" s="1129"/>
      <c r="K28" s="1129"/>
      <c r="L28" s="1129"/>
      <c r="M28" s="1129"/>
      <c r="N28" s="1129"/>
      <c r="O28" s="1129"/>
      <c r="P28" s="822" t="s">
        <v>372</v>
      </c>
      <c r="Q28" s="822" t="s">
        <v>380</v>
      </c>
      <c r="R28" s="948">
        <v>56.2</v>
      </c>
      <c r="S28" s="949">
        <v>114.5</v>
      </c>
      <c r="T28" s="950">
        <v>141.19999999999999</v>
      </c>
      <c r="U28" s="950">
        <v>167.9</v>
      </c>
      <c r="V28" s="950">
        <v>195.6</v>
      </c>
    </row>
    <row r="29" spans="1:22" ht="22.5" customHeight="1">
      <c r="A29" s="1125"/>
      <c r="B29" s="1129" t="s">
        <v>362</v>
      </c>
      <c r="C29" s="1129"/>
      <c r="D29" s="1129"/>
      <c r="E29" s="1129"/>
      <c r="F29" s="1129"/>
      <c r="G29" s="1129"/>
      <c r="H29" s="1129"/>
      <c r="I29" s="1129"/>
      <c r="J29" s="1129"/>
      <c r="K29" s="1129"/>
      <c r="L29" s="1129"/>
      <c r="M29" s="1129"/>
      <c r="N29" s="1129"/>
      <c r="O29" s="1129"/>
      <c r="P29" s="822" t="s">
        <v>373</v>
      </c>
      <c r="Q29" s="822" t="s">
        <v>352</v>
      </c>
      <c r="R29" s="948">
        <v>2</v>
      </c>
      <c r="S29" s="949">
        <v>2</v>
      </c>
      <c r="T29" s="950">
        <v>2</v>
      </c>
      <c r="U29" s="950">
        <v>2</v>
      </c>
      <c r="V29" s="950">
        <v>2</v>
      </c>
    </row>
    <row r="30" spans="1:22" ht="26.25" customHeight="1">
      <c r="A30" s="1125"/>
      <c r="B30" s="1129" t="s">
        <v>370</v>
      </c>
      <c r="C30" s="1129"/>
      <c r="D30" s="1129"/>
      <c r="E30" s="1129"/>
      <c r="F30" s="1129"/>
      <c r="G30" s="1129"/>
      <c r="H30" s="1129"/>
      <c r="I30" s="1129"/>
      <c r="J30" s="1129"/>
      <c r="K30" s="1129"/>
      <c r="L30" s="1129"/>
      <c r="M30" s="1129"/>
      <c r="N30" s="1129"/>
      <c r="O30" s="1129"/>
      <c r="P30" s="822" t="s">
        <v>374</v>
      </c>
      <c r="Q30" s="822" t="s">
        <v>352</v>
      </c>
      <c r="R30" s="948">
        <v>0</v>
      </c>
      <c r="S30" s="949">
        <v>26</v>
      </c>
      <c r="T30" s="950">
        <v>26</v>
      </c>
      <c r="U30" s="950">
        <v>26</v>
      </c>
      <c r="V30" s="950">
        <v>26</v>
      </c>
    </row>
    <row r="31" spans="1:22" ht="23.25" customHeight="1">
      <c r="A31" s="1125"/>
      <c r="B31" s="1126" t="s">
        <v>145</v>
      </c>
      <c r="C31" s="1127"/>
      <c r="D31" s="1127"/>
      <c r="E31" s="1127"/>
      <c r="F31" s="1127"/>
      <c r="G31" s="1127"/>
      <c r="H31" s="1127"/>
      <c r="I31" s="1127"/>
      <c r="J31" s="1127"/>
      <c r="K31" s="1127"/>
      <c r="L31" s="1127"/>
      <c r="M31" s="1127"/>
      <c r="N31" s="1127"/>
      <c r="O31" s="1128"/>
      <c r="P31" s="822" t="s">
        <v>330</v>
      </c>
      <c r="Q31" s="822" t="s">
        <v>334</v>
      </c>
      <c r="R31" s="947">
        <v>0</v>
      </c>
      <c r="S31" s="947">
        <v>60</v>
      </c>
      <c r="T31" s="947">
        <v>60</v>
      </c>
      <c r="U31" s="947">
        <v>60</v>
      </c>
      <c r="V31" s="947">
        <v>60</v>
      </c>
    </row>
    <row r="32" spans="1:22" ht="23.25" customHeight="1">
      <c r="A32" s="1125"/>
      <c r="B32" s="1129" t="s">
        <v>363</v>
      </c>
      <c r="C32" s="1129"/>
      <c r="D32" s="1129"/>
      <c r="E32" s="1129"/>
      <c r="F32" s="1129"/>
      <c r="G32" s="1129"/>
      <c r="H32" s="1129"/>
      <c r="I32" s="1129"/>
      <c r="J32" s="1129"/>
      <c r="K32" s="1129"/>
      <c r="L32" s="1129"/>
      <c r="M32" s="1129"/>
      <c r="N32" s="1129"/>
      <c r="O32" s="1129"/>
      <c r="P32" s="822" t="s">
        <v>375</v>
      </c>
      <c r="Q32" s="822" t="s">
        <v>352</v>
      </c>
      <c r="R32" s="949">
        <v>123</v>
      </c>
      <c r="S32" s="949">
        <v>110</v>
      </c>
      <c r="T32" s="949">
        <v>110</v>
      </c>
      <c r="U32" s="949">
        <v>110</v>
      </c>
      <c r="V32" s="949">
        <v>110</v>
      </c>
    </row>
    <row r="33" spans="1:22" ht="23.25" customHeight="1">
      <c r="A33" s="1125"/>
      <c r="B33" s="1126" t="s">
        <v>11</v>
      </c>
      <c r="C33" s="1127"/>
      <c r="D33" s="1127"/>
      <c r="E33" s="1127"/>
      <c r="F33" s="1127"/>
      <c r="G33" s="1127"/>
      <c r="H33" s="1127"/>
      <c r="I33" s="1127"/>
      <c r="J33" s="1127"/>
      <c r="K33" s="1127"/>
      <c r="L33" s="1127"/>
      <c r="M33" s="1127"/>
      <c r="N33" s="1127"/>
      <c r="O33" s="1128"/>
      <c r="P33" s="822" t="s">
        <v>7</v>
      </c>
      <c r="Q33" s="822" t="s">
        <v>334</v>
      </c>
      <c r="R33" s="949">
        <v>170</v>
      </c>
      <c r="S33" s="949">
        <v>170</v>
      </c>
      <c r="T33" s="949">
        <v>170</v>
      </c>
      <c r="U33" s="949">
        <v>170</v>
      </c>
      <c r="V33" s="949">
        <v>170</v>
      </c>
    </row>
    <row r="34" spans="1:22" ht="23.25" customHeight="1">
      <c r="A34" s="1125"/>
      <c r="B34" s="1129" t="s">
        <v>364</v>
      </c>
      <c r="C34" s="1129"/>
      <c r="D34" s="1129"/>
      <c r="E34" s="1129"/>
      <c r="F34" s="1129"/>
      <c r="G34" s="1129"/>
      <c r="H34" s="1129"/>
      <c r="I34" s="1129"/>
      <c r="J34" s="1129"/>
      <c r="K34" s="1129"/>
      <c r="L34" s="1129"/>
      <c r="M34" s="1129"/>
      <c r="N34" s="1129"/>
      <c r="O34" s="1129"/>
      <c r="P34" s="822" t="s">
        <v>376</v>
      </c>
      <c r="Q34" s="822" t="s">
        <v>352</v>
      </c>
      <c r="R34" s="949">
        <v>19</v>
      </c>
      <c r="S34" s="949">
        <v>20</v>
      </c>
      <c r="T34" s="949">
        <v>20</v>
      </c>
      <c r="U34" s="949">
        <v>20</v>
      </c>
      <c r="V34" s="949">
        <v>20</v>
      </c>
    </row>
    <row r="35" spans="1:22" ht="21.75" customHeight="1">
      <c r="A35" s="1125"/>
      <c r="B35" s="1129" t="s">
        <v>365</v>
      </c>
      <c r="C35" s="1129"/>
      <c r="D35" s="1129"/>
      <c r="E35" s="1129"/>
      <c r="F35" s="1129"/>
      <c r="G35" s="1129"/>
      <c r="H35" s="1129"/>
      <c r="I35" s="1129"/>
      <c r="J35" s="1129"/>
      <c r="K35" s="1129"/>
      <c r="L35" s="1129"/>
      <c r="M35" s="1129"/>
      <c r="N35" s="1129"/>
      <c r="O35" s="1129"/>
      <c r="P35" s="822" t="s">
        <v>377</v>
      </c>
      <c r="Q35" s="822" t="s">
        <v>352</v>
      </c>
      <c r="R35" s="949">
        <v>290</v>
      </c>
      <c r="S35" s="949">
        <v>200</v>
      </c>
      <c r="T35" s="950">
        <v>200</v>
      </c>
      <c r="U35" s="950">
        <v>200</v>
      </c>
      <c r="V35" s="950">
        <v>200</v>
      </c>
    </row>
    <row r="36" spans="1:22" ht="26.25" customHeight="1">
      <c r="A36" s="1125"/>
      <c r="B36" s="1126" t="s">
        <v>146</v>
      </c>
      <c r="C36" s="1127"/>
      <c r="D36" s="1127"/>
      <c r="E36" s="1127"/>
      <c r="F36" s="1127"/>
      <c r="G36" s="1127"/>
      <c r="H36" s="1127"/>
      <c r="I36" s="1127"/>
      <c r="J36" s="1127"/>
      <c r="K36" s="1127"/>
      <c r="L36" s="1127"/>
      <c r="M36" s="1127"/>
      <c r="N36" s="1127"/>
      <c r="O36" s="1128"/>
      <c r="P36" s="822" t="s">
        <v>392</v>
      </c>
      <c r="Q36" s="822" t="s">
        <v>334</v>
      </c>
      <c r="R36" s="947">
        <v>2697</v>
      </c>
      <c r="S36" s="947">
        <v>1750</v>
      </c>
      <c r="T36" s="947">
        <v>1875</v>
      </c>
      <c r="U36" s="947">
        <v>1875</v>
      </c>
      <c r="V36" s="947">
        <v>1875</v>
      </c>
    </row>
    <row r="37" spans="1:22" ht="23.25" customHeight="1">
      <c r="A37" s="1125"/>
      <c r="B37" s="1126" t="s">
        <v>147</v>
      </c>
      <c r="C37" s="1127"/>
      <c r="D37" s="1127"/>
      <c r="E37" s="1127"/>
      <c r="F37" s="1127"/>
      <c r="G37" s="1127"/>
      <c r="H37" s="1127"/>
      <c r="I37" s="1127"/>
      <c r="J37" s="1127"/>
      <c r="K37" s="1127"/>
      <c r="L37" s="1127"/>
      <c r="M37" s="1127"/>
      <c r="N37" s="1127"/>
      <c r="O37" s="1128"/>
      <c r="P37" s="822" t="s">
        <v>348</v>
      </c>
      <c r="Q37" s="951" t="s">
        <v>334</v>
      </c>
      <c r="R37" s="947">
        <v>296</v>
      </c>
      <c r="S37" s="947">
        <v>150</v>
      </c>
      <c r="T37" s="947">
        <v>140</v>
      </c>
      <c r="U37" s="947">
        <v>140</v>
      </c>
      <c r="V37" s="947">
        <v>140</v>
      </c>
    </row>
    <row r="38" spans="1:22" ht="24" customHeight="1">
      <c r="A38" s="1125"/>
      <c r="B38" s="1126" t="s">
        <v>148</v>
      </c>
      <c r="C38" s="1127"/>
      <c r="D38" s="1127"/>
      <c r="E38" s="1127"/>
      <c r="F38" s="1127"/>
      <c r="G38" s="1127"/>
      <c r="H38" s="1127"/>
      <c r="I38" s="1127"/>
      <c r="J38" s="1127"/>
      <c r="K38" s="1127"/>
      <c r="L38" s="1127"/>
      <c r="M38" s="1127"/>
      <c r="N38" s="1127"/>
      <c r="O38" s="1128"/>
      <c r="P38" s="822" t="s">
        <v>349</v>
      </c>
      <c r="Q38" s="951" t="s">
        <v>334</v>
      </c>
      <c r="R38" s="947">
        <v>296</v>
      </c>
      <c r="S38" s="947">
        <v>150</v>
      </c>
      <c r="T38" s="947">
        <v>140</v>
      </c>
      <c r="U38" s="947">
        <v>140</v>
      </c>
      <c r="V38" s="947">
        <v>140</v>
      </c>
    </row>
    <row r="39" spans="1:22" ht="18.75" customHeight="1">
      <c r="A39" s="1125"/>
      <c r="B39" s="1026" t="s">
        <v>366</v>
      </c>
      <c r="C39" s="1026"/>
      <c r="D39" s="1026"/>
      <c r="E39" s="1026"/>
      <c r="F39" s="1026"/>
      <c r="G39" s="1026"/>
      <c r="H39" s="1026"/>
      <c r="I39" s="1026"/>
      <c r="J39" s="1026"/>
      <c r="K39" s="1026"/>
      <c r="L39" s="1026"/>
      <c r="M39" s="1026"/>
      <c r="N39" s="1026"/>
      <c r="O39" s="1026"/>
      <c r="P39" s="66" t="s">
        <v>350</v>
      </c>
      <c r="Q39" s="66" t="s">
        <v>352</v>
      </c>
      <c r="R39" s="69">
        <v>171</v>
      </c>
      <c r="S39" s="70">
        <v>150</v>
      </c>
      <c r="T39" s="67">
        <v>140</v>
      </c>
      <c r="U39" s="67">
        <v>140</v>
      </c>
      <c r="V39" s="67">
        <v>140</v>
      </c>
    </row>
    <row r="40" spans="1:22" s="52" customFormat="1" ht="18.75" customHeight="1">
      <c r="A40" s="1125"/>
      <c r="B40" s="1026" t="s">
        <v>367</v>
      </c>
      <c r="C40" s="1026"/>
      <c r="D40" s="1026"/>
      <c r="E40" s="1026"/>
      <c r="F40" s="1026"/>
      <c r="G40" s="1026"/>
      <c r="H40" s="1026"/>
      <c r="I40" s="1026"/>
      <c r="J40" s="1026"/>
      <c r="K40" s="1026"/>
      <c r="L40" s="1026"/>
      <c r="M40" s="1026"/>
      <c r="N40" s="1026"/>
      <c r="O40" s="1026"/>
      <c r="P40" s="66" t="s">
        <v>351</v>
      </c>
      <c r="Q40" s="66" t="s">
        <v>256</v>
      </c>
      <c r="R40" s="71">
        <v>78201</v>
      </c>
      <c r="S40" s="70">
        <v>60000</v>
      </c>
      <c r="T40" s="67">
        <v>56000</v>
      </c>
      <c r="U40" s="67">
        <v>56000</v>
      </c>
      <c r="V40" s="67">
        <v>56000</v>
      </c>
    </row>
    <row r="41" spans="1:22" ht="21.75" customHeight="1">
      <c r="A41" s="1125"/>
      <c r="B41" s="1026" t="s">
        <v>368</v>
      </c>
      <c r="C41" s="1026"/>
      <c r="D41" s="1026"/>
      <c r="E41" s="1026"/>
      <c r="F41" s="1026"/>
      <c r="G41" s="1026"/>
      <c r="H41" s="1026"/>
      <c r="I41" s="1026"/>
      <c r="J41" s="1026"/>
      <c r="K41" s="1026"/>
      <c r="L41" s="1026"/>
      <c r="M41" s="1026"/>
      <c r="N41" s="1026"/>
      <c r="O41" s="1026"/>
      <c r="P41" s="66" t="s">
        <v>378</v>
      </c>
      <c r="Q41" s="66" t="s">
        <v>256</v>
      </c>
      <c r="R41" s="69">
        <v>23283.8</v>
      </c>
      <c r="S41" s="70">
        <v>30000</v>
      </c>
      <c r="T41" s="67">
        <v>28000</v>
      </c>
      <c r="U41" s="67">
        <v>28000</v>
      </c>
      <c r="V41" s="67">
        <v>28000</v>
      </c>
    </row>
    <row r="42" spans="1:22" ht="19.5" customHeight="1">
      <c r="A42" s="1125"/>
      <c r="B42" s="1027" t="s">
        <v>150</v>
      </c>
      <c r="C42" s="1028"/>
      <c r="D42" s="1028"/>
      <c r="E42" s="1028"/>
      <c r="F42" s="1028"/>
      <c r="G42" s="1028"/>
      <c r="H42" s="1028"/>
      <c r="I42" s="1028"/>
      <c r="J42" s="1028"/>
      <c r="K42" s="1028"/>
      <c r="L42" s="1028"/>
      <c r="M42" s="1028"/>
      <c r="N42" s="1028"/>
      <c r="O42" s="1029"/>
      <c r="P42" s="66" t="s">
        <v>151</v>
      </c>
      <c r="Q42" s="318" t="s">
        <v>334</v>
      </c>
      <c r="R42" s="317">
        <v>680</v>
      </c>
      <c r="S42" s="317">
        <v>300</v>
      </c>
      <c r="T42" s="317">
        <v>300</v>
      </c>
      <c r="U42" s="317">
        <v>300</v>
      </c>
      <c r="V42" s="317">
        <v>300</v>
      </c>
    </row>
    <row r="43" spans="1:22" ht="21.75" customHeight="1">
      <c r="A43" s="1024"/>
      <c r="B43" s="1026" t="s">
        <v>369</v>
      </c>
      <c r="C43" s="1026"/>
      <c r="D43" s="1026"/>
      <c r="E43" s="1026"/>
      <c r="F43" s="1026"/>
      <c r="G43" s="1026"/>
      <c r="H43" s="1026"/>
      <c r="I43" s="1026"/>
      <c r="J43" s="1026"/>
      <c r="K43" s="1026"/>
      <c r="L43" s="1026"/>
      <c r="M43" s="1026"/>
      <c r="N43" s="1026"/>
      <c r="O43" s="1026"/>
      <c r="P43" s="63" t="s">
        <v>379</v>
      </c>
      <c r="Q43" s="63" t="s">
        <v>352</v>
      </c>
      <c r="R43" s="69">
        <v>6870</v>
      </c>
      <c r="S43" s="70">
        <v>4500</v>
      </c>
      <c r="T43" s="79">
        <v>4500</v>
      </c>
      <c r="U43" s="79">
        <v>4500</v>
      </c>
      <c r="V43" s="79">
        <v>4500</v>
      </c>
    </row>
    <row r="44" spans="1:22" ht="25.5" customHeight="1">
      <c r="A44" s="1025" t="s">
        <v>270</v>
      </c>
      <c r="B44" s="1026" t="s">
        <v>381</v>
      </c>
      <c r="C44" s="1026"/>
      <c r="D44" s="1026"/>
      <c r="E44" s="1026"/>
      <c r="F44" s="1026"/>
      <c r="G44" s="1026"/>
      <c r="H44" s="1026"/>
      <c r="I44" s="1026"/>
      <c r="J44" s="1026"/>
      <c r="K44" s="1026"/>
      <c r="L44" s="1026"/>
      <c r="M44" s="1026"/>
      <c r="N44" s="1026"/>
      <c r="O44" s="1026"/>
      <c r="P44" s="66" t="s">
        <v>384</v>
      </c>
      <c r="Q44" s="63" t="s">
        <v>383</v>
      </c>
      <c r="R44" s="69">
        <v>2.8</v>
      </c>
      <c r="S44" s="70">
        <v>2.6</v>
      </c>
      <c r="T44" s="79">
        <v>2.6</v>
      </c>
      <c r="U44" s="79">
        <v>2.6</v>
      </c>
      <c r="V44" s="79">
        <v>2.6</v>
      </c>
    </row>
    <row r="45" spans="1:22" ht="23.25" customHeight="1">
      <c r="A45" s="1025"/>
      <c r="B45" s="1026" t="s">
        <v>382</v>
      </c>
      <c r="C45" s="1026"/>
      <c r="D45" s="1026"/>
      <c r="E45" s="1026"/>
      <c r="F45" s="1026"/>
      <c r="G45" s="1026"/>
      <c r="H45" s="1026"/>
      <c r="I45" s="1026"/>
      <c r="J45" s="1026"/>
      <c r="K45" s="1026"/>
      <c r="L45" s="1026"/>
      <c r="M45" s="1026"/>
      <c r="N45" s="1026"/>
      <c r="O45" s="1026"/>
      <c r="P45" s="66" t="s">
        <v>353</v>
      </c>
      <c r="Q45" s="63" t="s">
        <v>383</v>
      </c>
      <c r="R45" s="72">
        <v>3.3</v>
      </c>
      <c r="S45" s="70">
        <v>2</v>
      </c>
      <c r="T45" s="79">
        <v>2</v>
      </c>
      <c r="U45" s="79">
        <v>2</v>
      </c>
      <c r="V45" s="79">
        <v>2</v>
      </c>
    </row>
    <row r="46" spans="1:22" ht="21" customHeight="1">
      <c r="A46" s="1056" t="s">
        <v>273</v>
      </c>
      <c r="B46" s="1056"/>
      <c r="C46" s="1"/>
      <c r="D46" s="1"/>
      <c r="E46" s="1"/>
      <c r="F46" s="1"/>
      <c r="G46" s="45"/>
      <c r="H46" s="45"/>
      <c r="I46" s="45"/>
      <c r="J46" s="45"/>
      <c r="K46" s="45"/>
      <c r="L46" s="45"/>
      <c r="M46" s="45"/>
      <c r="N46" s="45"/>
      <c r="O46" s="45"/>
      <c r="P46" s="1"/>
      <c r="Q46" s="46"/>
      <c r="R46" s="46"/>
      <c r="S46" s="46"/>
      <c r="T46" s="46"/>
      <c r="U46" s="1"/>
      <c r="V46" s="32" t="s">
        <v>256</v>
      </c>
    </row>
    <row r="47" spans="1:22" s="10" customFormat="1" ht="36" customHeight="1">
      <c r="A47" s="1154" t="s">
        <v>254</v>
      </c>
      <c r="B47" s="1154"/>
      <c r="C47" s="1154" t="s">
        <v>255</v>
      </c>
      <c r="D47" s="1154"/>
      <c r="E47" s="1156"/>
      <c r="F47" s="1154" t="s">
        <v>20</v>
      </c>
      <c r="G47" s="1154"/>
      <c r="H47" s="1154"/>
      <c r="I47" s="1154"/>
      <c r="J47" s="1154"/>
      <c r="K47" s="983" t="s">
        <v>552</v>
      </c>
      <c r="L47" s="983"/>
      <c r="M47" s="983"/>
      <c r="N47" s="983"/>
      <c r="O47" s="983"/>
      <c r="P47" s="983" t="s">
        <v>553</v>
      </c>
      <c r="Q47" s="983"/>
      <c r="R47" s="983"/>
      <c r="S47" s="983"/>
      <c r="T47" s="983"/>
      <c r="U47" s="934" t="s">
        <v>265</v>
      </c>
      <c r="V47" s="934" t="s">
        <v>300</v>
      </c>
    </row>
    <row r="48" spans="1:22" s="27" customFormat="1" ht="63" customHeight="1">
      <c r="A48" s="1155"/>
      <c r="B48" s="1155"/>
      <c r="C48" s="557" t="s">
        <v>257</v>
      </c>
      <c r="D48" s="557" t="s">
        <v>277</v>
      </c>
      <c r="E48" s="557" t="s">
        <v>278</v>
      </c>
      <c r="F48" s="557" t="s">
        <v>253</v>
      </c>
      <c r="G48" s="557" t="s">
        <v>260</v>
      </c>
      <c r="H48" s="557" t="s">
        <v>261</v>
      </c>
      <c r="I48" s="557" t="s">
        <v>262</v>
      </c>
      <c r="J48" s="557" t="s">
        <v>263</v>
      </c>
      <c r="K48" s="557" t="s">
        <v>253</v>
      </c>
      <c r="L48" s="557" t="s">
        <v>260</v>
      </c>
      <c r="M48" s="557" t="s">
        <v>261</v>
      </c>
      <c r="N48" s="557" t="s">
        <v>262</v>
      </c>
      <c r="O48" s="557" t="s">
        <v>263</v>
      </c>
      <c r="P48" s="557" t="s">
        <v>253</v>
      </c>
      <c r="Q48" s="557" t="s">
        <v>260</v>
      </c>
      <c r="R48" s="557" t="s">
        <v>261</v>
      </c>
      <c r="S48" s="557" t="s">
        <v>262</v>
      </c>
      <c r="T48" s="557" t="s">
        <v>263</v>
      </c>
      <c r="U48" s="557" t="s">
        <v>253</v>
      </c>
      <c r="V48" s="557" t="s">
        <v>253</v>
      </c>
    </row>
    <row r="49" spans="1:22" s="27" customFormat="1" ht="16.5" customHeight="1">
      <c r="A49" s="1153">
        <v>1</v>
      </c>
      <c r="B49" s="1153"/>
      <c r="C49" s="288">
        <v>2</v>
      </c>
      <c r="D49" s="288">
        <v>3</v>
      </c>
      <c r="E49" s="288">
        <v>4</v>
      </c>
      <c r="F49" s="288">
        <v>5</v>
      </c>
      <c r="G49" s="288">
        <v>6</v>
      </c>
      <c r="H49" s="288">
        <v>7</v>
      </c>
      <c r="I49" s="288">
        <v>8</v>
      </c>
      <c r="J49" s="288">
        <v>9</v>
      </c>
      <c r="K49" s="288">
        <v>10</v>
      </c>
      <c r="L49" s="288">
        <v>11</v>
      </c>
      <c r="M49" s="288">
        <v>12</v>
      </c>
      <c r="N49" s="288">
        <v>13</v>
      </c>
      <c r="O49" s="288">
        <v>14</v>
      </c>
      <c r="P49" s="288">
        <v>15</v>
      </c>
      <c r="Q49" s="288">
        <v>16</v>
      </c>
      <c r="R49" s="288">
        <v>17</v>
      </c>
      <c r="S49" s="288">
        <v>18</v>
      </c>
      <c r="T49" s="288">
        <v>19</v>
      </c>
      <c r="U49" s="288">
        <v>20</v>
      </c>
      <c r="V49" s="288">
        <v>21</v>
      </c>
    </row>
    <row r="50" spans="1:22" s="27" customFormat="1" ht="26.25" customHeight="1">
      <c r="A50" s="991" t="s">
        <v>279</v>
      </c>
      <c r="B50" s="992"/>
      <c r="C50" s="20"/>
      <c r="D50" s="21"/>
      <c r="E50" s="21"/>
      <c r="F50" s="182">
        <f>F54</f>
        <v>59924.6</v>
      </c>
      <c r="G50" s="182">
        <f>G54</f>
        <v>59924.6</v>
      </c>
      <c r="H50" s="182"/>
      <c r="I50" s="182"/>
      <c r="J50" s="182"/>
      <c r="K50" s="182">
        <f>K54</f>
        <v>73648.800000000003</v>
      </c>
      <c r="L50" s="182">
        <f>L54</f>
        <v>73648.800000000003</v>
      </c>
      <c r="M50" s="182"/>
      <c r="N50" s="182"/>
      <c r="O50" s="182"/>
      <c r="P50" s="182">
        <f>P54</f>
        <v>73418.399999999994</v>
      </c>
      <c r="Q50" s="182">
        <f>Q54</f>
        <v>73418.399999999994</v>
      </c>
      <c r="R50" s="182"/>
      <c r="S50" s="182"/>
      <c r="T50" s="182"/>
      <c r="U50" s="182">
        <f>U54</f>
        <v>68292.600000000006</v>
      </c>
      <c r="V50" s="559">
        <f>V54</f>
        <v>69292.600000000006</v>
      </c>
    </row>
    <row r="51" spans="1:22" s="27" customFormat="1" ht="33.75" customHeight="1">
      <c r="A51" s="991" t="s">
        <v>272</v>
      </c>
      <c r="B51" s="992"/>
      <c r="C51" s="20"/>
      <c r="D51" s="21"/>
      <c r="E51" s="21"/>
      <c r="F51" s="182">
        <f>F54</f>
        <v>59924.6</v>
      </c>
      <c r="G51" s="182">
        <f>G54</f>
        <v>59924.6</v>
      </c>
      <c r="H51" s="182"/>
      <c r="I51" s="182"/>
      <c r="J51" s="182"/>
      <c r="K51" s="182">
        <f>K54</f>
        <v>73648.800000000003</v>
      </c>
      <c r="L51" s="182">
        <f>L54</f>
        <v>73648.800000000003</v>
      </c>
      <c r="M51" s="182"/>
      <c r="N51" s="182"/>
      <c r="O51" s="182"/>
      <c r="P51" s="182">
        <f>P54</f>
        <v>73418.399999999994</v>
      </c>
      <c r="Q51" s="182">
        <f>Q54</f>
        <v>73418.399999999994</v>
      </c>
      <c r="R51" s="182"/>
      <c r="S51" s="182"/>
      <c r="T51" s="182"/>
      <c r="U51" s="182">
        <f>U54</f>
        <v>68292.600000000006</v>
      </c>
      <c r="V51" s="560">
        <f>V54</f>
        <v>69292.600000000006</v>
      </c>
    </row>
    <row r="52" spans="1:22" s="27" customFormat="1" ht="36" customHeight="1">
      <c r="A52" s="1120" t="s">
        <v>289</v>
      </c>
      <c r="B52" s="1121"/>
      <c r="C52" s="20"/>
      <c r="D52" s="21"/>
      <c r="E52" s="21"/>
      <c r="F52" s="20"/>
      <c r="G52" s="20"/>
      <c r="H52" s="20"/>
      <c r="I52" s="20"/>
      <c r="J52" s="20"/>
      <c r="K52" s="22"/>
      <c r="L52" s="22"/>
      <c r="M52" s="22"/>
      <c r="N52" s="22"/>
      <c r="O52" s="22"/>
      <c r="P52" s="22"/>
      <c r="Q52" s="22"/>
      <c r="R52" s="22"/>
      <c r="S52" s="22"/>
      <c r="T52" s="22"/>
      <c r="U52" s="22"/>
      <c r="V52" s="33"/>
    </row>
    <row r="53" spans="1:22" ht="21" customHeight="1">
      <c r="A53" s="1112"/>
      <c r="B53" s="1152"/>
      <c r="C53" s="20"/>
      <c r="D53" s="21"/>
      <c r="E53" s="21"/>
      <c r="F53" s="20"/>
      <c r="G53" s="20"/>
      <c r="H53" s="20"/>
      <c r="I53" s="20"/>
      <c r="J53" s="20"/>
      <c r="K53" s="22"/>
      <c r="L53" s="22"/>
      <c r="M53" s="22"/>
      <c r="N53" s="22"/>
      <c r="O53" s="22"/>
      <c r="P53" s="22"/>
      <c r="Q53" s="22"/>
      <c r="R53" s="22"/>
      <c r="S53" s="22"/>
      <c r="T53" s="22"/>
      <c r="U53" s="22"/>
      <c r="V53" s="33"/>
    </row>
    <row r="54" spans="1:22" ht="30" customHeight="1">
      <c r="A54" s="1114" t="s">
        <v>298</v>
      </c>
      <c r="B54" s="1145"/>
      <c r="C54" s="18"/>
      <c r="D54" s="18">
        <v>600</v>
      </c>
      <c r="E54" s="18"/>
      <c r="F54" s="18">
        <v>59924.6</v>
      </c>
      <c r="G54" s="18">
        <v>59924.6</v>
      </c>
      <c r="H54" s="18" t="s">
        <v>297</v>
      </c>
      <c r="I54" s="18" t="s">
        <v>297</v>
      </c>
      <c r="J54" s="18" t="s">
        <v>297</v>
      </c>
      <c r="K54" s="289">
        <v>73648.800000000003</v>
      </c>
      <c r="L54" s="289">
        <v>73648.800000000003</v>
      </c>
      <c r="M54" s="203" t="s">
        <v>297</v>
      </c>
      <c r="N54" s="203" t="s">
        <v>297</v>
      </c>
      <c r="O54" s="203" t="s">
        <v>297</v>
      </c>
      <c r="P54" s="203">
        <v>73418.399999999994</v>
      </c>
      <c r="Q54" s="203">
        <v>73418.399999999994</v>
      </c>
      <c r="R54" s="203" t="s">
        <v>297</v>
      </c>
      <c r="S54" s="203" t="s">
        <v>297</v>
      </c>
      <c r="T54" s="203" t="s">
        <v>297</v>
      </c>
      <c r="U54" s="203">
        <v>68292.600000000006</v>
      </c>
      <c r="V54" s="194">
        <v>69292.600000000006</v>
      </c>
    </row>
    <row r="55" spans="1:22" ht="33.75" customHeight="1">
      <c r="A55" s="1112" t="s">
        <v>293</v>
      </c>
      <c r="B55" s="1113"/>
      <c r="C55" s="15"/>
      <c r="D55" s="14"/>
      <c r="E55" s="14"/>
      <c r="F55" s="19"/>
      <c r="G55" s="14"/>
      <c r="H55" s="18"/>
      <c r="I55" s="14"/>
      <c r="J55" s="14"/>
      <c r="K55" s="14"/>
      <c r="L55" s="24"/>
      <c r="M55" s="18"/>
      <c r="N55" s="14"/>
      <c r="O55" s="14"/>
      <c r="P55" s="19"/>
      <c r="Q55" s="14"/>
      <c r="R55" s="18"/>
      <c r="S55" s="14"/>
      <c r="T55" s="14"/>
      <c r="U55" s="19"/>
      <c r="V55" s="34"/>
    </row>
    <row r="56" spans="1:22" s="52" customFormat="1" ht="39" customHeight="1">
      <c r="A56" s="1120" t="s">
        <v>290</v>
      </c>
      <c r="B56" s="1121"/>
      <c r="C56" s="24"/>
      <c r="D56" s="24"/>
      <c r="E56" s="28"/>
      <c r="F56" s="26"/>
      <c r="G56" s="13"/>
      <c r="H56" s="13"/>
      <c r="I56" s="13"/>
      <c r="J56" s="13"/>
      <c r="K56" s="13"/>
      <c r="L56" s="24"/>
      <c r="M56" s="13"/>
      <c r="N56" s="13"/>
      <c r="O56" s="13"/>
      <c r="P56" s="26"/>
      <c r="Q56" s="13"/>
      <c r="R56" s="13"/>
      <c r="S56" s="13"/>
      <c r="T56" s="13"/>
      <c r="U56" s="26"/>
      <c r="V56" s="35"/>
    </row>
    <row r="57" spans="1:22" ht="15.75" customHeight="1">
      <c r="A57" s="1114" t="s">
        <v>275</v>
      </c>
      <c r="B57" s="1115"/>
      <c r="C57" s="18" t="s">
        <v>297</v>
      </c>
      <c r="D57" s="18" t="s">
        <v>297</v>
      </c>
      <c r="E57" s="18">
        <v>75</v>
      </c>
      <c r="F57" s="26"/>
      <c r="G57" s="18" t="s">
        <v>297</v>
      </c>
      <c r="H57" s="13"/>
      <c r="I57" s="13"/>
      <c r="J57" s="13"/>
      <c r="K57" s="13"/>
      <c r="L57" s="18" t="s">
        <v>297</v>
      </c>
      <c r="M57" s="25"/>
      <c r="N57" s="24"/>
      <c r="O57" s="24"/>
      <c r="P57" s="26"/>
      <c r="Q57" s="18" t="s">
        <v>297</v>
      </c>
      <c r="R57" s="13"/>
      <c r="S57" s="13"/>
      <c r="T57" s="13"/>
      <c r="U57" s="26"/>
      <c r="V57" s="35"/>
    </row>
    <row r="58" spans="1:22" ht="27" customHeight="1">
      <c r="A58" s="1116" t="s">
        <v>276</v>
      </c>
      <c r="B58" s="1117"/>
      <c r="C58" s="50" t="s">
        <v>297</v>
      </c>
      <c r="D58" s="50" t="s">
        <v>297</v>
      </c>
      <c r="E58" s="50">
        <v>76</v>
      </c>
      <c r="F58" s="37"/>
      <c r="G58" s="50" t="s">
        <v>297</v>
      </c>
      <c r="H58" s="38"/>
      <c r="I58" s="38"/>
      <c r="J58" s="38"/>
      <c r="K58" s="38"/>
      <c r="L58" s="50" t="s">
        <v>297</v>
      </c>
      <c r="M58" s="39"/>
      <c r="N58" s="36"/>
      <c r="O58" s="36"/>
      <c r="P58" s="37"/>
      <c r="Q58" s="50" t="s">
        <v>297</v>
      </c>
      <c r="R58" s="38"/>
      <c r="S58" s="38"/>
      <c r="T58" s="38"/>
      <c r="U58" s="37"/>
      <c r="V58" s="40"/>
    </row>
    <row r="59" spans="1:22" ht="21.75" customHeight="1">
      <c r="A59" s="1143" t="s">
        <v>274</v>
      </c>
      <c r="B59" s="1144"/>
      <c r="C59" s="1"/>
      <c r="D59" s="1"/>
      <c r="E59" s="1"/>
      <c r="F59" s="1"/>
      <c r="G59" s="1"/>
      <c r="H59" s="1"/>
      <c r="I59" s="1"/>
      <c r="J59" s="1"/>
      <c r="K59" s="1"/>
      <c r="L59" s="1"/>
      <c r="M59" s="1"/>
      <c r="N59" s="1"/>
      <c r="O59" s="1"/>
      <c r="P59" s="1"/>
      <c r="Q59" s="1"/>
      <c r="R59" s="1"/>
      <c r="S59" s="1"/>
      <c r="T59" s="1"/>
      <c r="U59" s="1"/>
      <c r="V59" s="290" t="s">
        <v>256</v>
      </c>
    </row>
    <row r="60" spans="1:22" s="49" customFormat="1" ht="38.25" customHeight="1">
      <c r="A60" s="1138" t="s">
        <v>254</v>
      </c>
      <c r="B60" s="1139"/>
      <c r="C60" s="1132" t="s">
        <v>255</v>
      </c>
      <c r="D60" s="1142"/>
      <c r="E60" s="1142"/>
      <c r="F60" s="1132" t="s">
        <v>20</v>
      </c>
      <c r="G60" s="1132"/>
      <c r="H60" s="1132"/>
      <c r="I60" s="1132"/>
      <c r="J60" s="1132"/>
      <c r="K60" s="983" t="s">
        <v>552</v>
      </c>
      <c r="L60" s="983"/>
      <c r="M60" s="983"/>
      <c r="N60" s="983"/>
      <c r="O60" s="983"/>
      <c r="P60" s="983" t="s">
        <v>553</v>
      </c>
      <c r="Q60" s="983"/>
      <c r="R60" s="983"/>
      <c r="S60" s="983"/>
      <c r="T60" s="983"/>
      <c r="U60" s="7" t="s">
        <v>265</v>
      </c>
      <c r="V60" s="7" t="s">
        <v>300</v>
      </c>
    </row>
    <row r="61" spans="1:22" ht="69.75" customHeight="1">
      <c r="A61" s="1140"/>
      <c r="B61" s="1141"/>
      <c r="C61" s="61" t="s">
        <v>257</v>
      </c>
      <c r="D61" s="61" t="s">
        <v>258</v>
      </c>
      <c r="E61" s="61" t="s">
        <v>259</v>
      </c>
      <c r="F61" s="61" t="s">
        <v>253</v>
      </c>
      <c r="G61" s="61" t="s">
        <v>260</v>
      </c>
      <c r="H61" s="61" t="s">
        <v>261</v>
      </c>
      <c r="I61" s="61" t="s">
        <v>262</v>
      </c>
      <c r="J61" s="61" t="s">
        <v>263</v>
      </c>
      <c r="K61" s="61" t="s">
        <v>253</v>
      </c>
      <c r="L61" s="61" t="s">
        <v>260</v>
      </c>
      <c r="M61" s="61" t="s">
        <v>261</v>
      </c>
      <c r="N61" s="61" t="s">
        <v>262</v>
      </c>
      <c r="O61" s="61" t="s">
        <v>263</v>
      </c>
      <c r="P61" s="61" t="s">
        <v>253</v>
      </c>
      <c r="Q61" s="61" t="s">
        <v>260</v>
      </c>
      <c r="R61" s="61" t="s">
        <v>261</v>
      </c>
      <c r="S61" s="61" t="s">
        <v>262</v>
      </c>
      <c r="T61" s="61" t="s">
        <v>263</v>
      </c>
      <c r="U61" s="61" t="s">
        <v>253</v>
      </c>
      <c r="V61" s="61" t="s">
        <v>253</v>
      </c>
    </row>
    <row r="62" spans="1:22" s="8" customFormat="1" ht="18" customHeight="1">
      <c r="A62" s="1009">
        <v>1</v>
      </c>
      <c r="B62" s="1010"/>
      <c r="C62" s="53">
        <v>2</v>
      </c>
      <c r="D62" s="53">
        <v>3</v>
      </c>
      <c r="E62" s="53">
        <v>4</v>
      </c>
      <c r="F62" s="53">
        <v>5</v>
      </c>
      <c r="G62" s="53">
        <v>6</v>
      </c>
      <c r="H62" s="53">
        <v>7</v>
      </c>
      <c r="I62" s="53">
        <v>8</v>
      </c>
      <c r="J62" s="53">
        <v>9</v>
      </c>
      <c r="K62" s="53">
        <v>10</v>
      </c>
      <c r="L62" s="53">
        <v>11</v>
      </c>
      <c r="M62" s="53">
        <v>12</v>
      </c>
      <c r="N62" s="53">
        <v>13</v>
      </c>
      <c r="O62" s="53">
        <v>14</v>
      </c>
      <c r="P62" s="53">
        <v>15</v>
      </c>
      <c r="Q62" s="53">
        <v>16</v>
      </c>
      <c r="R62" s="53">
        <v>17</v>
      </c>
      <c r="S62" s="53">
        <v>18</v>
      </c>
      <c r="T62" s="53">
        <v>19</v>
      </c>
      <c r="U62" s="53">
        <v>20</v>
      </c>
      <c r="V62" s="53">
        <v>21</v>
      </c>
    </row>
    <row r="63" spans="1:22" s="31" customFormat="1" ht="19.5" customHeight="1">
      <c r="A63" s="1011" t="s">
        <v>82</v>
      </c>
      <c r="B63" s="1012"/>
      <c r="C63" s="51" t="s">
        <v>294</v>
      </c>
      <c r="D63" s="51" t="s">
        <v>294</v>
      </c>
      <c r="E63" s="48" t="s">
        <v>297</v>
      </c>
      <c r="F63" s="291">
        <f t="shared" ref="F63:G65" si="0">F69+F75+F79+F83</f>
        <v>59924.6</v>
      </c>
      <c r="G63" s="291">
        <f t="shared" si="0"/>
        <v>59924.6</v>
      </c>
      <c r="H63" s="291"/>
      <c r="I63" s="291"/>
      <c r="J63" s="291"/>
      <c r="K63" s="291">
        <f t="shared" ref="K63:L65" si="1">K69+K75+K79+K83</f>
        <v>73648.800000000003</v>
      </c>
      <c r="L63" s="291">
        <f t="shared" si="1"/>
        <v>73648.800000000003</v>
      </c>
      <c r="M63" s="291"/>
      <c r="N63" s="291"/>
      <c r="O63" s="291"/>
      <c r="P63" s="291">
        <f t="shared" ref="P63:Q65" si="2">P69+P75+P79+P83</f>
        <v>73418.399999999994</v>
      </c>
      <c r="Q63" s="291">
        <f t="shared" si="2"/>
        <v>73418.399999999994</v>
      </c>
      <c r="R63" s="291"/>
      <c r="S63" s="291"/>
      <c r="T63" s="291"/>
      <c r="U63" s="291">
        <f t="shared" ref="U63:V65" si="3">U69+U75+U79+U83</f>
        <v>68292.600000000006</v>
      </c>
      <c r="V63" s="292">
        <f t="shared" si="3"/>
        <v>68292.600000000006</v>
      </c>
    </row>
    <row r="64" spans="1:22" s="31" customFormat="1" ht="28.5" customHeight="1">
      <c r="A64" s="997" t="s">
        <v>83</v>
      </c>
      <c r="B64" s="998"/>
      <c r="C64" s="48" t="s">
        <v>294</v>
      </c>
      <c r="D64" s="293">
        <v>132</v>
      </c>
      <c r="E64" s="48" t="s">
        <v>297</v>
      </c>
      <c r="F64" s="294">
        <f t="shared" si="0"/>
        <v>59924.6</v>
      </c>
      <c r="G64" s="294">
        <f t="shared" si="0"/>
        <v>59924.6</v>
      </c>
      <c r="H64" s="294"/>
      <c r="I64" s="294"/>
      <c r="J64" s="294"/>
      <c r="K64" s="294">
        <f t="shared" si="1"/>
        <v>70648.800000000003</v>
      </c>
      <c r="L64" s="294">
        <f t="shared" si="1"/>
        <v>70648.800000000003</v>
      </c>
      <c r="M64" s="294"/>
      <c r="N64" s="294"/>
      <c r="O64" s="294"/>
      <c r="P64" s="294">
        <f t="shared" si="2"/>
        <v>73418.399999999994</v>
      </c>
      <c r="Q64" s="294">
        <f t="shared" si="2"/>
        <v>73418.399999999994</v>
      </c>
      <c r="R64" s="294"/>
      <c r="S64" s="294"/>
      <c r="T64" s="294"/>
      <c r="U64" s="294">
        <f t="shared" si="3"/>
        <v>68292.600000000006</v>
      </c>
      <c r="V64" s="295">
        <f t="shared" si="3"/>
        <v>68292.600000000006</v>
      </c>
    </row>
    <row r="65" spans="1:22" s="31" customFormat="1" ht="30.75" customHeight="1">
      <c r="A65" s="995" t="s">
        <v>84</v>
      </c>
      <c r="B65" s="996"/>
      <c r="C65" s="48" t="s">
        <v>294</v>
      </c>
      <c r="D65" s="48">
        <v>132</v>
      </c>
      <c r="E65" s="48">
        <v>9</v>
      </c>
      <c r="F65" s="236">
        <f t="shared" si="0"/>
        <v>59924.6</v>
      </c>
      <c r="G65" s="236">
        <f t="shared" si="0"/>
        <v>59924.6</v>
      </c>
      <c r="H65" s="236"/>
      <c r="I65" s="236"/>
      <c r="J65" s="236"/>
      <c r="K65" s="236">
        <f t="shared" si="1"/>
        <v>70648.800000000003</v>
      </c>
      <c r="L65" s="236">
        <f t="shared" si="1"/>
        <v>70648.800000000003</v>
      </c>
      <c r="M65" s="236"/>
      <c r="N65" s="236"/>
      <c r="O65" s="236"/>
      <c r="P65" s="236">
        <f t="shared" si="2"/>
        <v>73418.399999999994</v>
      </c>
      <c r="Q65" s="236">
        <f t="shared" si="2"/>
        <v>73418.399999999994</v>
      </c>
      <c r="R65" s="236"/>
      <c r="S65" s="236"/>
      <c r="T65" s="236"/>
      <c r="U65" s="236">
        <f t="shared" si="3"/>
        <v>68292.600000000006</v>
      </c>
      <c r="V65" s="296">
        <f t="shared" si="3"/>
        <v>68292.600000000006</v>
      </c>
    </row>
    <row r="66" spans="1:22" s="31" customFormat="1" ht="30.75" customHeight="1">
      <c r="A66" s="1150" t="s">
        <v>85</v>
      </c>
      <c r="B66" s="1151"/>
      <c r="C66" s="48"/>
      <c r="D66" s="293">
        <v>241</v>
      </c>
      <c r="E66" s="48" t="s">
        <v>297</v>
      </c>
      <c r="F66" s="236"/>
      <c r="G66" s="236"/>
      <c r="H66" s="236"/>
      <c r="I66" s="236"/>
      <c r="J66" s="236"/>
      <c r="K66" s="294">
        <v>3000</v>
      </c>
      <c r="L66" s="294">
        <v>3000</v>
      </c>
      <c r="M66" s="236"/>
      <c r="N66" s="236"/>
      <c r="O66" s="236"/>
      <c r="P66" s="236"/>
      <c r="Q66" s="236"/>
      <c r="R66" s="236"/>
      <c r="S66" s="236"/>
      <c r="T66" s="236"/>
      <c r="U66" s="236"/>
      <c r="V66" s="296"/>
    </row>
    <row r="67" spans="1:22" s="31" customFormat="1" ht="21.75" customHeight="1">
      <c r="A67" s="995" t="s">
        <v>86</v>
      </c>
      <c r="B67" s="996"/>
      <c r="C67" s="48"/>
      <c r="D67" s="48">
        <v>241</v>
      </c>
      <c r="E67" s="48">
        <v>7</v>
      </c>
      <c r="F67" s="236"/>
      <c r="G67" s="236"/>
      <c r="H67" s="236"/>
      <c r="I67" s="236"/>
      <c r="J67" s="236"/>
      <c r="K67" s="236">
        <v>3000</v>
      </c>
      <c r="L67" s="236">
        <v>3000</v>
      </c>
      <c r="M67" s="236"/>
      <c r="N67" s="236"/>
      <c r="O67" s="236"/>
      <c r="P67" s="236"/>
      <c r="Q67" s="236"/>
      <c r="R67" s="236"/>
      <c r="S67" s="236"/>
      <c r="T67" s="236"/>
      <c r="U67" s="236"/>
      <c r="V67" s="296"/>
    </row>
    <row r="68" spans="1:22" s="31" customFormat="1" ht="29.25" customHeight="1">
      <c r="A68" s="1013"/>
      <c r="B68" s="1014"/>
      <c r="C68" s="48"/>
      <c r="D68" s="48"/>
      <c r="E68" s="48"/>
      <c r="F68" s="297"/>
      <c r="G68" s="297"/>
      <c r="H68" s="297"/>
      <c r="I68" s="297"/>
      <c r="J68" s="297"/>
      <c r="K68" s="297"/>
      <c r="L68" s="297"/>
      <c r="M68" s="297"/>
      <c r="N68" s="297"/>
      <c r="O68" s="297"/>
      <c r="P68" s="291"/>
      <c r="Q68" s="291"/>
      <c r="R68" s="11"/>
      <c r="S68" s="11"/>
      <c r="T68" s="11"/>
      <c r="U68" s="11"/>
      <c r="V68" s="12"/>
    </row>
    <row r="69" spans="1:22" s="31" customFormat="1" ht="14.25" customHeight="1">
      <c r="A69" s="1087" t="s">
        <v>87</v>
      </c>
      <c r="B69" s="1088"/>
      <c r="C69" s="293">
        <v>202</v>
      </c>
      <c r="D69" s="51" t="s">
        <v>294</v>
      </c>
      <c r="E69" s="51" t="s">
        <v>294</v>
      </c>
      <c r="F69" s="291">
        <f>F71</f>
        <v>3000</v>
      </c>
      <c r="G69" s="291">
        <f>G71</f>
        <v>3000</v>
      </c>
      <c r="H69" s="291"/>
      <c r="I69" s="291"/>
      <c r="J69" s="291"/>
      <c r="K69" s="291">
        <v>6090.4</v>
      </c>
      <c r="L69" s="291">
        <v>6090.4</v>
      </c>
      <c r="M69" s="291"/>
      <c r="N69" s="291"/>
      <c r="O69" s="291"/>
      <c r="P69" s="291">
        <v>3159.2</v>
      </c>
      <c r="Q69" s="291">
        <v>3159.2</v>
      </c>
      <c r="R69" s="291"/>
      <c r="S69" s="291"/>
      <c r="T69" s="291"/>
      <c r="U69" s="291">
        <v>3159.2</v>
      </c>
      <c r="V69" s="298">
        <v>3159.2</v>
      </c>
    </row>
    <row r="70" spans="1:22" s="31" customFormat="1" ht="27.75" customHeight="1">
      <c r="A70" s="997" t="s">
        <v>83</v>
      </c>
      <c r="B70" s="998"/>
      <c r="C70" s="48"/>
      <c r="D70" s="293">
        <v>132</v>
      </c>
      <c r="E70" s="48" t="s">
        <v>297</v>
      </c>
      <c r="F70" s="294">
        <f>F71</f>
        <v>3000</v>
      </c>
      <c r="G70" s="294">
        <f>G71</f>
        <v>3000</v>
      </c>
      <c r="H70" s="294"/>
      <c r="I70" s="294"/>
      <c r="J70" s="294"/>
      <c r="K70" s="294">
        <v>3090.4</v>
      </c>
      <c r="L70" s="294">
        <v>3090.4</v>
      </c>
      <c r="M70" s="294"/>
      <c r="N70" s="294" t="s">
        <v>64</v>
      </c>
      <c r="O70" s="294"/>
      <c r="P70" s="294">
        <v>3159.2</v>
      </c>
      <c r="Q70" s="294">
        <v>3159.2</v>
      </c>
      <c r="R70" s="294"/>
      <c r="S70" s="294"/>
      <c r="T70" s="294"/>
      <c r="U70" s="294">
        <v>3159.2</v>
      </c>
      <c r="V70" s="295">
        <v>3159.2</v>
      </c>
    </row>
    <row r="71" spans="1:22" s="31" customFormat="1" ht="24" customHeight="1">
      <c r="A71" s="995" t="s">
        <v>88</v>
      </c>
      <c r="B71" s="996"/>
      <c r="C71" s="48"/>
      <c r="D71" s="48">
        <v>132</v>
      </c>
      <c r="E71" s="48">
        <v>9</v>
      </c>
      <c r="F71" s="236">
        <v>3000</v>
      </c>
      <c r="G71" s="236">
        <v>3000</v>
      </c>
      <c r="H71" s="236"/>
      <c r="I71" s="236"/>
      <c r="J71" s="236"/>
      <c r="K71" s="236">
        <v>3090.4</v>
      </c>
      <c r="L71" s="236">
        <v>3090.4</v>
      </c>
      <c r="M71" s="236"/>
      <c r="N71" s="236"/>
      <c r="O71" s="236"/>
      <c r="P71" s="236">
        <v>3159.2</v>
      </c>
      <c r="Q71" s="236">
        <v>3159.2</v>
      </c>
      <c r="R71" s="236"/>
      <c r="S71" s="236"/>
      <c r="T71" s="236"/>
      <c r="U71" s="236">
        <v>3159.2</v>
      </c>
      <c r="V71" s="296">
        <v>3159.2</v>
      </c>
    </row>
    <row r="72" spans="1:22" ht="26.25" customHeight="1">
      <c r="A72" s="995" t="s">
        <v>85</v>
      </c>
      <c r="B72" s="996"/>
      <c r="C72" s="48"/>
      <c r="D72" s="293">
        <v>241</v>
      </c>
      <c r="E72" s="48" t="s">
        <v>297</v>
      </c>
      <c r="F72" s="236"/>
      <c r="G72" s="236"/>
      <c r="H72" s="236"/>
      <c r="I72" s="236"/>
      <c r="J72" s="236"/>
      <c r="K72" s="294">
        <v>3000</v>
      </c>
      <c r="L72" s="294">
        <v>3000</v>
      </c>
      <c r="M72" s="236"/>
      <c r="N72" s="236"/>
      <c r="O72" s="236"/>
      <c r="P72" s="236"/>
      <c r="Q72" s="236"/>
      <c r="R72" s="236"/>
      <c r="S72" s="236"/>
      <c r="T72" s="236"/>
      <c r="U72" s="236"/>
      <c r="V72" s="296"/>
    </row>
    <row r="73" spans="1:22" ht="15.75" customHeight="1">
      <c r="A73" s="995" t="s">
        <v>86</v>
      </c>
      <c r="B73" s="996"/>
      <c r="C73" s="48"/>
      <c r="D73" s="48">
        <v>241</v>
      </c>
      <c r="E73" s="48">
        <v>7</v>
      </c>
      <c r="F73" s="236"/>
      <c r="G73" s="236"/>
      <c r="H73" s="236"/>
      <c r="I73" s="236"/>
      <c r="J73" s="236"/>
      <c r="K73" s="236">
        <v>3000</v>
      </c>
      <c r="L73" s="236">
        <v>3000</v>
      </c>
      <c r="M73" s="236"/>
      <c r="N73" s="236"/>
      <c r="O73" s="236"/>
      <c r="P73" s="236"/>
      <c r="Q73" s="236"/>
      <c r="R73" s="236"/>
      <c r="S73" s="236"/>
      <c r="T73" s="236"/>
      <c r="U73" s="236"/>
      <c r="V73" s="296"/>
    </row>
    <row r="74" spans="1:22" ht="32.25" customHeight="1">
      <c r="A74" s="157"/>
      <c r="B74" s="158"/>
      <c r="C74" s="48"/>
      <c r="D74" s="48"/>
      <c r="E74" s="48"/>
      <c r="F74" s="297"/>
      <c r="G74" s="297"/>
      <c r="H74" s="297"/>
      <c r="I74" s="297"/>
      <c r="J74" s="297"/>
      <c r="K74" s="297"/>
      <c r="L74" s="297"/>
      <c r="M74" s="297"/>
      <c r="N74" s="297"/>
      <c r="O74" s="297"/>
      <c r="P74" s="291"/>
      <c r="Q74" s="291"/>
      <c r="R74" s="11"/>
      <c r="S74" s="11"/>
      <c r="T74" s="11"/>
      <c r="U74" s="11"/>
      <c r="V74" s="12"/>
    </row>
    <row r="75" spans="1:22" ht="23.25" customHeight="1">
      <c r="A75" s="1087" t="s">
        <v>89</v>
      </c>
      <c r="B75" s="1088"/>
      <c r="C75" s="293">
        <v>490</v>
      </c>
      <c r="D75" s="48" t="s">
        <v>297</v>
      </c>
      <c r="E75" s="48" t="s">
        <v>297</v>
      </c>
      <c r="F75" s="291">
        <v>14840</v>
      </c>
      <c r="G75" s="291">
        <v>14840</v>
      </c>
      <c r="H75" s="297"/>
      <c r="I75" s="297"/>
      <c r="J75" s="297"/>
      <c r="K75" s="291">
        <v>20000</v>
      </c>
      <c r="L75" s="291">
        <v>20000</v>
      </c>
      <c r="M75" s="291"/>
      <c r="N75" s="291"/>
      <c r="O75" s="291"/>
      <c r="P75" s="291">
        <v>25259.200000000001</v>
      </c>
      <c r="Q75" s="291">
        <v>25259.200000000001</v>
      </c>
      <c r="R75" s="11"/>
      <c r="S75" s="11"/>
      <c r="T75" s="11"/>
      <c r="U75" s="11">
        <v>20133.400000000001</v>
      </c>
      <c r="V75" s="12">
        <v>20133.400000000001</v>
      </c>
    </row>
    <row r="76" spans="1:22" ht="27.75" customHeight="1">
      <c r="A76" s="997" t="s">
        <v>83</v>
      </c>
      <c r="B76" s="998"/>
      <c r="C76" s="48"/>
      <c r="D76" s="293">
        <v>132</v>
      </c>
      <c r="E76" s="48" t="s">
        <v>297</v>
      </c>
      <c r="F76" s="294">
        <v>14840</v>
      </c>
      <c r="G76" s="294">
        <v>14840</v>
      </c>
      <c r="H76" s="297"/>
      <c r="I76" s="297"/>
      <c r="J76" s="297"/>
      <c r="K76" s="294">
        <v>20000</v>
      </c>
      <c r="L76" s="294">
        <v>20000</v>
      </c>
      <c r="M76" s="294"/>
      <c r="N76" s="294"/>
      <c r="O76" s="294"/>
      <c r="P76" s="294">
        <v>25259.200000000001</v>
      </c>
      <c r="Q76" s="294">
        <v>25259.200000000001</v>
      </c>
      <c r="R76" s="299"/>
      <c r="S76" s="299"/>
      <c r="T76" s="299"/>
      <c r="U76" s="299">
        <v>20133.400000000001</v>
      </c>
      <c r="V76" s="300">
        <v>20133.400000000001</v>
      </c>
    </row>
    <row r="77" spans="1:22" ht="15.75" customHeight="1">
      <c r="A77" s="995" t="s">
        <v>88</v>
      </c>
      <c r="B77" s="996"/>
      <c r="C77" s="48"/>
      <c r="D77" s="48">
        <v>132</v>
      </c>
      <c r="E77" s="48">
        <v>9</v>
      </c>
      <c r="F77" s="297">
        <v>14840</v>
      </c>
      <c r="G77" s="297">
        <v>14840</v>
      </c>
      <c r="H77" s="297"/>
      <c r="I77" s="297"/>
      <c r="J77" s="297"/>
      <c r="K77" s="236">
        <v>20000</v>
      </c>
      <c r="L77" s="236">
        <v>20000</v>
      </c>
      <c r="M77" s="236"/>
      <c r="N77" s="236"/>
      <c r="O77" s="236"/>
      <c r="P77" s="236">
        <v>25259.200000000001</v>
      </c>
      <c r="Q77" s="236">
        <v>25259.200000000001</v>
      </c>
      <c r="R77" s="301"/>
      <c r="S77" s="301"/>
      <c r="T77" s="301"/>
      <c r="U77" s="301">
        <v>20133.400000000001</v>
      </c>
      <c r="V77" s="302">
        <v>20133.400000000001</v>
      </c>
    </row>
    <row r="78" spans="1:22" ht="15.75" customHeight="1">
      <c r="A78" s="157"/>
      <c r="B78" s="158"/>
      <c r="C78" s="48"/>
      <c r="D78" s="48"/>
      <c r="E78" s="48"/>
      <c r="F78" s="297"/>
      <c r="G78" s="297"/>
      <c r="H78" s="297"/>
      <c r="I78" s="297"/>
      <c r="J78" s="297"/>
      <c r="K78" s="297"/>
      <c r="L78" s="297"/>
      <c r="M78" s="297"/>
      <c r="N78" s="297"/>
      <c r="O78" s="297"/>
      <c r="P78" s="291"/>
      <c r="Q78" s="291"/>
      <c r="R78" s="11"/>
      <c r="S78" s="11"/>
      <c r="T78" s="11"/>
      <c r="U78" s="11"/>
      <c r="V78" s="12"/>
    </row>
    <row r="79" spans="1:22" ht="15.75" customHeight="1">
      <c r="A79" s="1087" t="s">
        <v>90</v>
      </c>
      <c r="B79" s="1088"/>
      <c r="C79" s="293">
        <v>491</v>
      </c>
      <c r="D79" s="48" t="s">
        <v>297</v>
      </c>
      <c r="E79" s="48" t="s">
        <v>297</v>
      </c>
      <c r="F79" s="291">
        <v>10235</v>
      </c>
      <c r="G79" s="291">
        <v>10235</v>
      </c>
      <c r="H79" s="297"/>
      <c r="I79" s="297"/>
      <c r="J79" s="297"/>
      <c r="K79" s="291">
        <v>15000</v>
      </c>
      <c r="L79" s="291">
        <v>15000</v>
      </c>
      <c r="M79" s="291"/>
      <c r="N79" s="291"/>
      <c r="O79" s="291"/>
      <c r="P79" s="291">
        <v>15000</v>
      </c>
      <c r="Q79" s="291">
        <v>15000</v>
      </c>
      <c r="R79" s="11"/>
      <c r="S79" s="11"/>
      <c r="T79" s="11"/>
      <c r="U79" s="11">
        <v>15000</v>
      </c>
      <c r="V79" s="12">
        <v>15000</v>
      </c>
    </row>
    <row r="80" spans="1:22" ht="15.75" customHeight="1">
      <c r="A80" s="997" t="s">
        <v>83</v>
      </c>
      <c r="B80" s="998"/>
      <c r="C80" s="48"/>
      <c r="D80" s="293">
        <v>132</v>
      </c>
      <c r="E80" s="48" t="s">
        <v>297</v>
      </c>
      <c r="F80" s="294">
        <v>10235</v>
      </c>
      <c r="G80" s="294">
        <v>10235</v>
      </c>
      <c r="H80" s="297"/>
      <c r="I80" s="297"/>
      <c r="J80" s="297"/>
      <c r="K80" s="294">
        <v>15000</v>
      </c>
      <c r="L80" s="294">
        <v>15000</v>
      </c>
      <c r="M80" s="294"/>
      <c r="N80" s="294"/>
      <c r="O80" s="294"/>
      <c r="P80" s="294">
        <v>15000</v>
      </c>
      <c r="Q80" s="294">
        <v>15000</v>
      </c>
      <c r="R80" s="299"/>
      <c r="S80" s="299"/>
      <c r="T80" s="299"/>
      <c r="U80" s="299">
        <v>15000</v>
      </c>
      <c r="V80" s="300">
        <v>15000</v>
      </c>
    </row>
    <row r="81" spans="1:22" ht="30" customHeight="1">
      <c r="A81" s="995" t="s">
        <v>84</v>
      </c>
      <c r="B81" s="996"/>
      <c r="C81" s="48"/>
      <c r="D81" s="48">
        <v>132</v>
      </c>
      <c r="E81" s="48">
        <v>9</v>
      </c>
      <c r="F81" s="297">
        <v>10235</v>
      </c>
      <c r="G81" s="297">
        <v>10235</v>
      </c>
      <c r="H81" s="297"/>
      <c r="I81" s="297"/>
      <c r="J81" s="297"/>
      <c r="K81" s="236">
        <v>15000</v>
      </c>
      <c r="L81" s="236">
        <v>15000</v>
      </c>
      <c r="M81" s="236"/>
      <c r="N81" s="236"/>
      <c r="O81" s="236"/>
      <c r="P81" s="236">
        <v>15000</v>
      </c>
      <c r="Q81" s="236">
        <v>15000</v>
      </c>
      <c r="R81" s="301"/>
      <c r="S81" s="301"/>
      <c r="T81" s="301"/>
      <c r="U81" s="301">
        <v>15000</v>
      </c>
      <c r="V81" s="302">
        <v>15000</v>
      </c>
    </row>
    <row r="82" spans="1:22" ht="15.75" customHeight="1">
      <c r="A82" s="157"/>
      <c r="B82" s="158"/>
      <c r="C82" s="48"/>
      <c r="D82" s="48"/>
      <c r="E82" s="48"/>
      <c r="F82" s="297"/>
      <c r="G82" s="297"/>
      <c r="H82" s="297"/>
      <c r="I82" s="297"/>
      <c r="J82" s="297"/>
      <c r="K82" s="297"/>
      <c r="L82" s="297"/>
      <c r="M82" s="297"/>
      <c r="N82" s="297"/>
      <c r="O82" s="297"/>
      <c r="P82" s="291"/>
      <c r="Q82" s="291"/>
      <c r="R82" s="11"/>
      <c r="S82" s="11"/>
      <c r="T82" s="11"/>
      <c r="U82" s="11"/>
      <c r="V82" s="12"/>
    </row>
    <row r="83" spans="1:22" ht="35.25" customHeight="1">
      <c r="A83" s="1087" t="s">
        <v>91</v>
      </c>
      <c r="B83" s="1088"/>
      <c r="C83" s="293">
        <v>492</v>
      </c>
      <c r="D83" s="48" t="s">
        <v>297</v>
      </c>
      <c r="E83" s="48" t="s">
        <v>297</v>
      </c>
      <c r="F83" s="291">
        <v>31849.599999999999</v>
      </c>
      <c r="G83" s="291">
        <v>31849.599999999999</v>
      </c>
      <c r="H83" s="297"/>
      <c r="I83" s="297"/>
      <c r="J83" s="297"/>
      <c r="K83" s="291">
        <v>32558.400000000001</v>
      </c>
      <c r="L83" s="291">
        <v>32558.400000000001</v>
      </c>
      <c r="M83" s="291"/>
      <c r="N83" s="291"/>
      <c r="O83" s="291"/>
      <c r="P83" s="291">
        <v>30000</v>
      </c>
      <c r="Q83" s="291">
        <v>30000</v>
      </c>
      <c r="R83" s="11"/>
      <c r="S83" s="11"/>
      <c r="T83" s="11"/>
      <c r="U83" s="11">
        <v>30000</v>
      </c>
      <c r="V83" s="12">
        <v>30000</v>
      </c>
    </row>
    <row r="84" spans="1:22" ht="15.75" customHeight="1">
      <c r="A84" s="997" t="s">
        <v>83</v>
      </c>
      <c r="B84" s="998"/>
      <c r="C84" s="48"/>
      <c r="D84" s="293">
        <v>132</v>
      </c>
      <c r="E84" s="48" t="s">
        <v>297</v>
      </c>
      <c r="F84" s="294">
        <v>31849.599999999999</v>
      </c>
      <c r="G84" s="294">
        <v>31849.599999999999</v>
      </c>
      <c r="H84" s="297"/>
      <c r="I84" s="297"/>
      <c r="J84" s="297"/>
      <c r="K84" s="294">
        <v>32558.400000000001</v>
      </c>
      <c r="L84" s="294">
        <v>32558.400000000001</v>
      </c>
      <c r="M84" s="294"/>
      <c r="N84" s="294"/>
      <c r="O84" s="294"/>
      <c r="P84" s="294">
        <v>30000</v>
      </c>
      <c r="Q84" s="294">
        <v>30000</v>
      </c>
      <c r="R84" s="299"/>
      <c r="S84" s="299"/>
      <c r="T84" s="299"/>
      <c r="U84" s="299">
        <v>30000</v>
      </c>
      <c r="V84" s="300">
        <v>30000</v>
      </c>
    </row>
    <row r="85" spans="1:22" ht="15.75" customHeight="1">
      <c r="A85" s="995" t="s">
        <v>84</v>
      </c>
      <c r="B85" s="996"/>
      <c r="C85" s="48"/>
      <c r="D85" s="48">
        <v>132</v>
      </c>
      <c r="E85" s="48">
        <v>9</v>
      </c>
      <c r="F85" s="297">
        <v>31849.599999999999</v>
      </c>
      <c r="G85" s="297">
        <v>31849.599999999999</v>
      </c>
      <c r="H85" s="297"/>
      <c r="I85" s="297"/>
      <c r="J85" s="297"/>
      <c r="K85" s="236">
        <v>32558.400000000001</v>
      </c>
      <c r="L85" s="236">
        <v>32558.400000000001</v>
      </c>
      <c r="M85" s="236"/>
      <c r="N85" s="236"/>
      <c r="O85" s="236"/>
      <c r="P85" s="236">
        <v>30000</v>
      </c>
      <c r="Q85" s="236">
        <v>30000</v>
      </c>
      <c r="R85" s="301"/>
      <c r="S85" s="301"/>
      <c r="T85" s="301"/>
      <c r="U85" s="301">
        <v>30000</v>
      </c>
      <c r="V85" s="302">
        <v>30000</v>
      </c>
    </row>
    <row r="86" spans="1:22" ht="15.75" customHeight="1">
      <c r="A86" s="1017"/>
      <c r="B86" s="1018"/>
      <c r="C86" s="57"/>
      <c r="D86" s="58"/>
      <c r="E86" s="59"/>
      <c r="F86" s="41"/>
      <c r="G86" s="41"/>
      <c r="H86" s="41"/>
      <c r="I86" s="41"/>
      <c r="J86" s="41"/>
      <c r="K86" s="42"/>
      <c r="L86" s="42"/>
      <c r="M86" s="42"/>
      <c r="N86" s="42"/>
      <c r="O86" s="42"/>
      <c r="P86" s="43"/>
      <c r="Q86" s="43"/>
      <c r="R86" s="43"/>
      <c r="S86" s="43"/>
      <c r="T86" s="43"/>
      <c r="U86" s="43"/>
      <c r="V86" s="44"/>
    </row>
    <row r="87" spans="1:22" ht="15.75" customHeight="1">
      <c r="A87" s="30"/>
      <c r="B87" s="30"/>
      <c r="C87" s="30"/>
      <c r="D87" s="30"/>
      <c r="E87" s="30"/>
      <c r="F87" s="54"/>
      <c r="G87" s="54"/>
      <c r="H87" s="54"/>
      <c r="I87" s="54"/>
      <c r="J87" s="54"/>
      <c r="K87" s="55"/>
      <c r="L87" s="55"/>
      <c r="M87" s="55"/>
      <c r="N87" s="55"/>
      <c r="O87" s="55"/>
      <c r="P87" s="56"/>
      <c r="Q87" s="56"/>
      <c r="R87" s="56"/>
      <c r="S87" s="56"/>
      <c r="T87" s="56"/>
      <c r="U87" s="56"/>
      <c r="V87" s="56"/>
    </row>
    <row r="88" spans="1:22" ht="15.75" customHeight="1">
      <c r="A88" s="303"/>
      <c r="B88" s="1149" t="s">
        <v>280</v>
      </c>
      <c r="C88" s="1149"/>
      <c r="D88" s="1149"/>
      <c r="E88" s="1149"/>
      <c r="F88" s="1149"/>
      <c r="G88" s="1075"/>
      <c r="H88" s="1075"/>
      <c r="I88" s="1075"/>
      <c r="J88" s="1075"/>
      <c r="K88" s="280"/>
      <c r="L88" s="1075"/>
      <c r="M88" s="1075"/>
      <c r="N88" s="1075"/>
      <c r="O88" s="1075"/>
      <c r="P88" s="1075"/>
      <c r="Q88" s="1075"/>
      <c r="R88" s="280"/>
      <c r="S88" s="280"/>
      <c r="T88" s="280"/>
      <c r="U88" s="280"/>
      <c r="V88" s="280"/>
    </row>
    <row r="89" spans="1:22">
      <c r="A89" s="281"/>
      <c r="B89" s="777"/>
      <c r="C89" s="777"/>
      <c r="D89" s="777"/>
      <c r="E89" s="777"/>
      <c r="F89" s="777"/>
      <c r="G89" s="1076" t="s">
        <v>283</v>
      </c>
      <c r="H89" s="1076"/>
      <c r="I89" s="1076"/>
      <c r="J89" s="1076"/>
      <c r="K89" s="283"/>
      <c r="L89" s="1077" t="s">
        <v>284</v>
      </c>
      <c r="M89" s="1077"/>
      <c r="N89" s="1077"/>
      <c r="O89" s="1077"/>
      <c r="P89" s="1077"/>
      <c r="Q89" s="1077"/>
      <c r="R89" s="280"/>
      <c r="S89" s="280"/>
      <c r="T89" s="280"/>
      <c r="U89" s="280"/>
      <c r="V89" s="280"/>
    </row>
    <row r="90" spans="1:22" ht="30" customHeight="1">
      <c r="A90" s="304"/>
      <c r="B90" s="1148" t="s">
        <v>281</v>
      </c>
      <c r="C90" s="1148"/>
      <c r="D90" s="1148"/>
      <c r="E90" s="1148"/>
      <c r="F90" s="1148"/>
      <c r="G90" s="1074"/>
      <c r="H90" s="1074"/>
      <c r="I90" s="1074"/>
      <c r="J90" s="1074"/>
      <c r="K90" s="280"/>
      <c r="L90" s="1075"/>
      <c r="M90" s="1075"/>
      <c r="N90" s="1075"/>
      <c r="O90" s="1075"/>
      <c r="P90" s="1075"/>
      <c r="Q90" s="1075"/>
      <c r="R90" s="280"/>
      <c r="S90" s="280"/>
      <c r="T90" s="280"/>
      <c r="U90" s="280"/>
      <c r="V90" s="280"/>
    </row>
    <row r="91" spans="1:22">
      <c r="A91" s="284"/>
      <c r="B91" s="774"/>
      <c r="C91" s="774"/>
      <c r="D91" s="774"/>
      <c r="E91" s="774"/>
      <c r="F91" s="774"/>
      <c r="G91" s="1076" t="s">
        <v>283</v>
      </c>
      <c r="H91" s="1076"/>
      <c r="I91" s="1076"/>
      <c r="J91" s="1076"/>
      <c r="K91" s="283"/>
      <c r="L91" s="1077" t="s">
        <v>284</v>
      </c>
      <c r="M91" s="1077"/>
      <c r="N91" s="1077"/>
      <c r="O91" s="1077"/>
      <c r="P91" s="1077"/>
      <c r="Q91" s="1077"/>
      <c r="R91" s="280"/>
      <c r="S91" s="280"/>
      <c r="T91" s="280"/>
      <c r="U91" s="280"/>
      <c r="V91" s="280"/>
    </row>
    <row r="92" spans="1:22" ht="31.5" customHeight="1">
      <c r="A92" s="305"/>
      <c r="B92" s="1147" t="s">
        <v>282</v>
      </c>
      <c r="C92" s="1147"/>
      <c r="D92" s="1147"/>
      <c r="E92" s="1147"/>
      <c r="F92" s="1147"/>
      <c r="G92" s="1074"/>
      <c r="H92" s="1074"/>
      <c r="I92" s="1074"/>
      <c r="J92" s="1074"/>
      <c r="K92" s="280"/>
      <c r="L92" s="1075"/>
      <c r="M92" s="1075"/>
      <c r="N92" s="1075"/>
      <c r="O92" s="1075"/>
      <c r="P92" s="1075"/>
      <c r="Q92" s="1075"/>
      <c r="R92" s="280"/>
      <c r="S92" s="280"/>
      <c r="T92" s="280"/>
      <c r="U92" s="280"/>
      <c r="V92" s="280"/>
    </row>
    <row r="93" spans="1:22">
      <c r="A93" s="280"/>
      <c r="B93" s="286"/>
      <c r="C93" s="286"/>
      <c r="D93" s="286"/>
      <c r="E93" s="286"/>
      <c r="F93" s="286"/>
      <c r="G93" s="1076" t="s">
        <v>283</v>
      </c>
      <c r="H93" s="1076"/>
      <c r="I93" s="1076"/>
      <c r="J93" s="1076"/>
      <c r="K93" s="283"/>
      <c r="L93" s="1077" t="s">
        <v>284</v>
      </c>
      <c r="M93" s="1077"/>
      <c r="N93" s="1077"/>
      <c r="O93" s="1077"/>
      <c r="P93" s="1077"/>
      <c r="Q93" s="1077"/>
      <c r="R93" s="280"/>
      <c r="S93" s="280"/>
      <c r="T93" s="280"/>
      <c r="U93" s="280"/>
      <c r="V93" s="280"/>
    </row>
    <row r="94" spans="1:22">
      <c r="A94" s="1146" t="s">
        <v>285</v>
      </c>
      <c r="B94" s="1146"/>
      <c r="C94" s="1146"/>
      <c r="D94" s="1146"/>
      <c r="E94" s="1146"/>
      <c r="F94" s="1146"/>
      <c r="G94" s="287" t="s">
        <v>286</v>
      </c>
      <c r="H94" s="280"/>
      <c r="I94" s="280"/>
      <c r="J94" s="280"/>
      <c r="K94" s="280"/>
      <c r="L94" s="280"/>
      <c r="M94" s="280"/>
      <c r="N94" s="280"/>
      <c r="O94" s="280"/>
      <c r="P94" s="280"/>
      <c r="Q94" s="280"/>
      <c r="R94" s="280"/>
      <c r="S94" s="280"/>
      <c r="T94" s="280"/>
      <c r="U94" s="280"/>
      <c r="V94" s="280"/>
    </row>
    <row r="95" spans="1:22">
      <c r="A95"/>
      <c r="B95"/>
      <c r="C95"/>
      <c r="D95"/>
      <c r="E95"/>
      <c r="F95"/>
      <c r="G95"/>
      <c r="H95"/>
      <c r="I95"/>
      <c r="J95"/>
      <c r="K95"/>
      <c r="L95"/>
      <c r="M95"/>
      <c r="N95"/>
      <c r="O95"/>
      <c r="P95"/>
      <c r="Q95"/>
      <c r="R95"/>
      <c r="S95"/>
      <c r="T95"/>
      <c r="U95"/>
      <c r="V95"/>
    </row>
  </sheetData>
  <mergeCells count="119">
    <mergeCell ref="A46:B46"/>
    <mergeCell ref="A66:B66"/>
    <mergeCell ref="A64:B64"/>
    <mergeCell ref="A65:B65"/>
    <mergeCell ref="A53:B53"/>
    <mergeCell ref="A57:B57"/>
    <mergeCell ref="A49:B49"/>
    <mergeCell ref="P47:T47"/>
    <mergeCell ref="A47:B48"/>
    <mergeCell ref="K47:O47"/>
    <mergeCell ref="C47:E47"/>
    <mergeCell ref="F47:J47"/>
    <mergeCell ref="A94:F94"/>
    <mergeCell ref="B92:F92"/>
    <mergeCell ref="A84:B84"/>
    <mergeCell ref="L92:Q92"/>
    <mergeCell ref="G93:J93"/>
    <mergeCell ref="P60:T60"/>
    <mergeCell ref="F60:J60"/>
    <mergeCell ref="K60:O60"/>
    <mergeCell ref="A72:B72"/>
    <mergeCell ref="A71:B71"/>
    <mergeCell ref="A79:B79"/>
    <mergeCell ref="G88:J88"/>
    <mergeCell ref="A85:B85"/>
    <mergeCell ref="L93:Q93"/>
    <mergeCell ref="G92:J92"/>
    <mergeCell ref="B90:F90"/>
    <mergeCell ref="L90:Q90"/>
    <mergeCell ref="B88:F88"/>
    <mergeCell ref="A86:B86"/>
    <mergeCell ref="L88:Q88"/>
    <mergeCell ref="L89:Q89"/>
    <mergeCell ref="A70:B70"/>
    <mergeCell ref="A69:B69"/>
    <mergeCell ref="A75:B75"/>
    <mergeCell ref="G90:J90"/>
    <mergeCell ref="G91:J91"/>
    <mergeCell ref="A58:B58"/>
    <mergeCell ref="A60:B61"/>
    <mergeCell ref="C60:E60"/>
    <mergeCell ref="A83:B83"/>
    <mergeCell ref="L91:Q91"/>
    <mergeCell ref="A50:B50"/>
    <mergeCell ref="A52:B52"/>
    <mergeCell ref="A59:B59"/>
    <mergeCell ref="A54:B54"/>
    <mergeCell ref="A55:B55"/>
    <mergeCell ref="A77:B77"/>
    <mergeCell ref="A76:B76"/>
    <mergeCell ref="A80:B80"/>
    <mergeCell ref="A81:B81"/>
    <mergeCell ref="G89:J89"/>
    <mergeCell ref="A73:B73"/>
    <mergeCell ref="A68:B68"/>
    <mergeCell ref="A51:B51"/>
    <mergeCell ref="A63:B63"/>
    <mergeCell ref="A62:B62"/>
    <mergeCell ref="A67:B67"/>
    <mergeCell ref="A56:B56"/>
    <mergeCell ref="B2:F2"/>
    <mergeCell ref="S2:V2"/>
    <mergeCell ref="B3:F3"/>
    <mergeCell ref="S3:V3"/>
    <mergeCell ref="B4:F4"/>
    <mergeCell ref="S4:V4"/>
    <mergeCell ref="B5:F5"/>
    <mergeCell ref="S5:V5"/>
    <mergeCell ref="B7:F7"/>
    <mergeCell ref="A9:V9"/>
    <mergeCell ref="A11:B11"/>
    <mergeCell ref="C11:P11"/>
    <mergeCell ref="A12:B12"/>
    <mergeCell ref="C12:P12"/>
    <mergeCell ref="A13:B13"/>
    <mergeCell ref="C13:P13"/>
    <mergeCell ref="A14:B14"/>
    <mergeCell ref="C14:P14"/>
    <mergeCell ref="A15:B15"/>
    <mergeCell ref="C15:P15"/>
    <mergeCell ref="A16:B16"/>
    <mergeCell ref="C16:P16"/>
    <mergeCell ref="A17:V17"/>
    <mergeCell ref="A18:B18"/>
    <mergeCell ref="C18:V18"/>
    <mergeCell ref="A19:B19"/>
    <mergeCell ref="C19:V19"/>
    <mergeCell ref="A20:B20"/>
    <mergeCell ref="C20:V20"/>
    <mergeCell ref="A21:A22"/>
    <mergeCell ref="B21:O22"/>
    <mergeCell ref="P21:P22"/>
    <mergeCell ref="Q21:Q22"/>
    <mergeCell ref="A23:A25"/>
    <mergeCell ref="B23:O23"/>
    <mergeCell ref="B24:O24"/>
    <mergeCell ref="B25:O25"/>
    <mergeCell ref="A44:A45"/>
    <mergeCell ref="B44:O44"/>
    <mergeCell ref="B45:O45"/>
    <mergeCell ref="A26:A43"/>
    <mergeCell ref="B26:O26"/>
    <mergeCell ref="B27:O27"/>
    <mergeCell ref="B28:O28"/>
    <mergeCell ref="B29:O29"/>
    <mergeCell ref="B30:O30"/>
    <mergeCell ref="B31:O31"/>
    <mergeCell ref="B32:O32"/>
    <mergeCell ref="B33:O33"/>
    <mergeCell ref="B34:O34"/>
    <mergeCell ref="B35:O35"/>
    <mergeCell ref="B36:O36"/>
    <mergeCell ref="B37:O37"/>
    <mergeCell ref="B38:O38"/>
    <mergeCell ref="B39:O39"/>
    <mergeCell ref="B40:O40"/>
    <mergeCell ref="B41:O41"/>
    <mergeCell ref="B42:O42"/>
    <mergeCell ref="B43:O43"/>
  </mergeCells>
  <phoneticPr fontId="60" type="noConversion"/>
  <pageMargins left="0.31496062992125984" right="0.15748031496062992" top="0.27559055118110237" bottom="0.27559055118110237" header="0.15748031496062992" footer="0.15748031496062992"/>
  <pageSetup paperSize="9" scale="66" fitToHeight="5" orientation="landscape" blackAndWhite="1" r:id="rId1"/>
  <headerFooter>
    <oddFooter>&amp;R&amp;P</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tabColor theme="0"/>
  </sheetPr>
  <dimension ref="A1:AA143"/>
  <sheetViews>
    <sheetView showZeros="0" view="pageBreakPreview" zoomScale="74" zoomScaleNormal="70" zoomScaleSheetLayoutView="74" workbookViewId="0">
      <selection activeCell="B20" sqref="B20:O21"/>
    </sheetView>
  </sheetViews>
  <sheetFormatPr defaultRowHeight="15.75"/>
  <cols>
    <col min="1" max="1" width="20.7109375" style="645" customWidth="1"/>
    <col min="2" max="2" width="5.85546875" style="645" hidden="1" customWidth="1"/>
    <col min="3" max="3" width="5.28515625" style="645" customWidth="1"/>
    <col min="4" max="4" width="6.140625" style="645" customWidth="1"/>
    <col min="5" max="5" width="7.28515625" style="645" customWidth="1"/>
    <col min="6" max="6" width="9.42578125" style="645" customWidth="1"/>
    <col min="7" max="7" width="11.7109375" style="645" customWidth="1"/>
    <col min="8" max="8" width="8.42578125" style="645" customWidth="1"/>
    <col min="9" max="9" width="7.7109375" style="645" bestFit="1" customWidth="1"/>
    <col min="10" max="10" width="12.28515625" style="645" bestFit="1" customWidth="1"/>
    <col min="11" max="11" width="9" style="645" customWidth="1"/>
    <col min="12" max="12" width="12.5703125" style="645" bestFit="1" customWidth="1"/>
    <col min="13" max="13" width="8.5703125" style="645" bestFit="1" customWidth="1"/>
    <col min="14" max="14" width="7.85546875" style="645" bestFit="1" customWidth="1"/>
    <col min="15" max="15" width="10.140625" style="645" hidden="1" customWidth="1"/>
    <col min="16" max="16" width="8.42578125" style="645" hidden="1" customWidth="1"/>
    <col min="17" max="17" width="12.28515625" style="645" bestFit="1" customWidth="1"/>
    <col min="18" max="18" width="10" style="645" customWidth="1"/>
    <col min="19" max="19" width="12.28515625" style="645" customWidth="1"/>
    <col min="20" max="23" width="9.85546875" style="645" customWidth="1"/>
    <col min="24" max="24" width="9.7109375" style="645" customWidth="1"/>
    <col min="25" max="25" width="9.140625" style="645"/>
    <col min="26" max="26" width="9.140625" style="641"/>
    <col min="27" max="27" width="9.140625" style="640"/>
    <col min="28" max="256" width="9.140625" style="645"/>
    <col min="257" max="257" width="20.7109375" style="645" customWidth="1"/>
    <col min="258" max="258" width="0" style="645" hidden="1" customWidth="1"/>
    <col min="259" max="259" width="5.28515625" style="645" customWidth="1"/>
    <col min="260" max="260" width="6.140625" style="645" customWidth="1"/>
    <col min="261" max="261" width="7.28515625" style="645" customWidth="1"/>
    <col min="262" max="262" width="9.42578125" style="645" customWidth="1"/>
    <col min="263" max="263" width="11.7109375" style="645" customWidth="1"/>
    <col min="264" max="264" width="8.42578125" style="645" customWidth="1"/>
    <col min="265" max="265" width="7.7109375" style="645" bestFit="1" customWidth="1"/>
    <col min="266" max="266" width="12.28515625" style="645" bestFit="1" customWidth="1"/>
    <col min="267" max="267" width="9" style="645" customWidth="1"/>
    <col min="268" max="268" width="12.5703125" style="645" bestFit="1" customWidth="1"/>
    <col min="269" max="269" width="8.5703125" style="645" bestFit="1" customWidth="1"/>
    <col min="270" max="270" width="7.85546875" style="645" bestFit="1" customWidth="1"/>
    <col min="271" max="272" width="0" style="645" hidden="1" customWidth="1"/>
    <col min="273" max="273" width="12.28515625" style="645" bestFit="1" customWidth="1"/>
    <col min="274" max="274" width="10" style="645" customWidth="1"/>
    <col min="275" max="275" width="12.28515625" style="645" customWidth="1"/>
    <col min="276" max="279" width="9.85546875" style="645" customWidth="1"/>
    <col min="280" max="280" width="9.7109375" style="645" customWidth="1"/>
    <col min="281" max="512" width="9.140625" style="645"/>
    <col min="513" max="513" width="20.7109375" style="645" customWidth="1"/>
    <col min="514" max="514" width="0" style="645" hidden="1" customWidth="1"/>
    <col min="515" max="515" width="5.28515625" style="645" customWidth="1"/>
    <col min="516" max="516" width="6.140625" style="645" customWidth="1"/>
    <col min="517" max="517" width="7.28515625" style="645" customWidth="1"/>
    <col min="518" max="518" width="9.42578125" style="645" customWidth="1"/>
    <col min="519" max="519" width="11.7109375" style="645" customWidth="1"/>
    <col min="520" max="520" width="8.42578125" style="645" customWidth="1"/>
    <col min="521" max="521" width="7.7109375" style="645" bestFit="1" customWidth="1"/>
    <col min="522" max="522" width="12.28515625" style="645" bestFit="1" customWidth="1"/>
    <col min="523" max="523" width="9" style="645" customWidth="1"/>
    <col min="524" max="524" width="12.5703125" style="645" bestFit="1" customWidth="1"/>
    <col min="525" max="525" width="8.5703125" style="645" bestFit="1" customWidth="1"/>
    <col min="526" max="526" width="7.85546875" style="645" bestFit="1" customWidth="1"/>
    <col min="527" max="528" width="0" style="645" hidden="1" customWidth="1"/>
    <col min="529" max="529" width="12.28515625" style="645" bestFit="1" customWidth="1"/>
    <col min="530" max="530" width="10" style="645" customWidth="1"/>
    <col min="531" max="531" width="12.28515625" style="645" customWidth="1"/>
    <col min="532" max="535" width="9.85546875" style="645" customWidth="1"/>
    <col min="536" max="536" width="9.7109375" style="645" customWidth="1"/>
    <col min="537" max="768" width="9.140625" style="645"/>
    <col min="769" max="769" width="20.7109375" style="645" customWidth="1"/>
    <col min="770" max="770" width="0" style="645" hidden="1" customWidth="1"/>
    <col min="771" max="771" width="5.28515625" style="645" customWidth="1"/>
    <col min="772" max="772" width="6.140625" style="645" customWidth="1"/>
    <col min="773" max="773" width="7.28515625" style="645" customWidth="1"/>
    <col min="774" max="774" width="9.42578125" style="645" customWidth="1"/>
    <col min="775" max="775" width="11.7109375" style="645" customWidth="1"/>
    <col min="776" max="776" width="8.42578125" style="645" customWidth="1"/>
    <col min="777" max="777" width="7.7109375" style="645" bestFit="1" customWidth="1"/>
    <col min="778" max="778" width="12.28515625" style="645" bestFit="1" customWidth="1"/>
    <col min="779" max="779" width="9" style="645" customWidth="1"/>
    <col min="780" max="780" width="12.5703125" style="645" bestFit="1" customWidth="1"/>
    <col min="781" max="781" width="8.5703125" style="645" bestFit="1" customWidth="1"/>
    <col min="782" max="782" width="7.85546875" style="645" bestFit="1" customWidth="1"/>
    <col min="783" max="784" width="0" style="645" hidden="1" customWidth="1"/>
    <col min="785" max="785" width="12.28515625" style="645" bestFit="1" customWidth="1"/>
    <col min="786" max="786" width="10" style="645" customWidth="1"/>
    <col min="787" max="787" width="12.28515625" style="645" customWidth="1"/>
    <col min="788" max="791" width="9.85546875" style="645" customWidth="1"/>
    <col min="792" max="792" width="9.7109375" style="645" customWidth="1"/>
    <col min="793" max="1024" width="9.140625" style="645"/>
    <col min="1025" max="1025" width="20.7109375" style="645" customWidth="1"/>
    <col min="1026" max="1026" width="0" style="645" hidden="1" customWidth="1"/>
    <col min="1027" max="1027" width="5.28515625" style="645" customWidth="1"/>
    <col min="1028" max="1028" width="6.140625" style="645" customWidth="1"/>
    <col min="1029" max="1029" width="7.28515625" style="645" customWidth="1"/>
    <col min="1030" max="1030" width="9.42578125" style="645" customWidth="1"/>
    <col min="1031" max="1031" width="11.7109375" style="645" customWidth="1"/>
    <col min="1032" max="1032" width="8.42578125" style="645" customWidth="1"/>
    <col min="1033" max="1033" width="7.7109375" style="645" bestFit="1" customWidth="1"/>
    <col min="1034" max="1034" width="12.28515625" style="645" bestFit="1" customWidth="1"/>
    <col min="1035" max="1035" width="9" style="645" customWidth="1"/>
    <col min="1036" max="1036" width="12.5703125" style="645" bestFit="1" customWidth="1"/>
    <col min="1037" max="1037" width="8.5703125" style="645" bestFit="1" customWidth="1"/>
    <col min="1038" max="1038" width="7.85546875" style="645" bestFit="1" customWidth="1"/>
    <col min="1039" max="1040" width="0" style="645" hidden="1" customWidth="1"/>
    <col min="1041" max="1041" width="12.28515625" style="645" bestFit="1" customWidth="1"/>
    <col min="1042" max="1042" width="10" style="645" customWidth="1"/>
    <col min="1043" max="1043" width="12.28515625" style="645" customWidth="1"/>
    <col min="1044" max="1047" width="9.85546875" style="645" customWidth="1"/>
    <col min="1048" max="1048" width="9.7109375" style="645" customWidth="1"/>
    <col min="1049" max="1280" width="9.140625" style="645"/>
    <col min="1281" max="1281" width="20.7109375" style="645" customWidth="1"/>
    <col min="1282" max="1282" width="0" style="645" hidden="1" customWidth="1"/>
    <col min="1283" max="1283" width="5.28515625" style="645" customWidth="1"/>
    <col min="1284" max="1284" width="6.140625" style="645" customWidth="1"/>
    <col min="1285" max="1285" width="7.28515625" style="645" customWidth="1"/>
    <col min="1286" max="1286" width="9.42578125" style="645" customWidth="1"/>
    <col min="1287" max="1287" width="11.7109375" style="645" customWidth="1"/>
    <col min="1288" max="1288" width="8.42578125" style="645" customWidth="1"/>
    <col min="1289" max="1289" width="7.7109375" style="645" bestFit="1" customWidth="1"/>
    <col min="1290" max="1290" width="12.28515625" style="645" bestFit="1" customWidth="1"/>
    <col min="1291" max="1291" width="9" style="645" customWidth="1"/>
    <col min="1292" max="1292" width="12.5703125" style="645" bestFit="1" customWidth="1"/>
    <col min="1293" max="1293" width="8.5703125" style="645" bestFit="1" customWidth="1"/>
    <col min="1294" max="1294" width="7.85546875" style="645" bestFit="1" customWidth="1"/>
    <col min="1295" max="1296" width="0" style="645" hidden="1" customWidth="1"/>
    <col min="1297" max="1297" width="12.28515625" style="645" bestFit="1" customWidth="1"/>
    <col min="1298" max="1298" width="10" style="645" customWidth="1"/>
    <col min="1299" max="1299" width="12.28515625" style="645" customWidth="1"/>
    <col min="1300" max="1303" width="9.85546875" style="645" customWidth="1"/>
    <col min="1304" max="1304" width="9.7109375" style="645" customWidth="1"/>
    <col min="1305" max="1536" width="9.140625" style="645"/>
    <col min="1537" max="1537" width="20.7109375" style="645" customWidth="1"/>
    <col min="1538" max="1538" width="0" style="645" hidden="1" customWidth="1"/>
    <col min="1539" max="1539" width="5.28515625" style="645" customWidth="1"/>
    <col min="1540" max="1540" width="6.140625" style="645" customWidth="1"/>
    <col min="1541" max="1541" width="7.28515625" style="645" customWidth="1"/>
    <col min="1542" max="1542" width="9.42578125" style="645" customWidth="1"/>
    <col min="1543" max="1543" width="11.7109375" style="645" customWidth="1"/>
    <col min="1544" max="1544" width="8.42578125" style="645" customWidth="1"/>
    <col min="1545" max="1545" width="7.7109375" style="645" bestFit="1" customWidth="1"/>
    <col min="1546" max="1546" width="12.28515625" style="645" bestFit="1" customWidth="1"/>
    <col min="1547" max="1547" width="9" style="645" customWidth="1"/>
    <col min="1548" max="1548" width="12.5703125" style="645" bestFit="1" customWidth="1"/>
    <col min="1549" max="1549" width="8.5703125" style="645" bestFit="1" customWidth="1"/>
    <col min="1550" max="1550" width="7.85546875" style="645" bestFit="1" customWidth="1"/>
    <col min="1551" max="1552" width="0" style="645" hidden="1" customWidth="1"/>
    <col min="1553" max="1553" width="12.28515625" style="645" bestFit="1" customWidth="1"/>
    <col min="1554" max="1554" width="10" style="645" customWidth="1"/>
    <col min="1555" max="1555" width="12.28515625" style="645" customWidth="1"/>
    <col min="1556" max="1559" width="9.85546875" style="645" customWidth="1"/>
    <col min="1560" max="1560" width="9.7109375" style="645" customWidth="1"/>
    <col min="1561" max="1792" width="9.140625" style="645"/>
    <col min="1793" max="1793" width="20.7109375" style="645" customWidth="1"/>
    <col min="1794" max="1794" width="0" style="645" hidden="1" customWidth="1"/>
    <col min="1795" max="1795" width="5.28515625" style="645" customWidth="1"/>
    <col min="1796" max="1796" width="6.140625" style="645" customWidth="1"/>
    <col min="1797" max="1797" width="7.28515625" style="645" customWidth="1"/>
    <col min="1798" max="1798" width="9.42578125" style="645" customWidth="1"/>
    <col min="1799" max="1799" width="11.7109375" style="645" customWidth="1"/>
    <col min="1800" max="1800" width="8.42578125" style="645" customWidth="1"/>
    <col min="1801" max="1801" width="7.7109375" style="645" bestFit="1" customWidth="1"/>
    <col min="1802" max="1802" width="12.28515625" style="645" bestFit="1" customWidth="1"/>
    <col min="1803" max="1803" width="9" style="645" customWidth="1"/>
    <col min="1804" max="1804" width="12.5703125" style="645" bestFit="1" customWidth="1"/>
    <col min="1805" max="1805" width="8.5703125" style="645" bestFit="1" customWidth="1"/>
    <col min="1806" max="1806" width="7.85546875" style="645" bestFit="1" customWidth="1"/>
    <col min="1807" max="1808" width="0" style="645" hidden="1" customWidth="1"/>
    <col min="1809" max="1809" width="12.28515625" style="645" bestFit="1" customWidth="1"/>
    <col min="1810" max="1810" width="10" style="645" customWidth="1"/>
    <col min="1811" max="1811" width="12.28515625" style="645" customWidth="1"/>
    <col min="1812" max="1815" width="9.85546875" style="645" customWidth="1"/>
    <col min="1816" max="1816" width="9.7109375" style="645" customWidth="1"/>
    <col min="1817" max="2048" width="9.140625" style="645"/>
    <col min="2049" max="2049" width="20.7109375" style="645" customWidth="1"/>
    <col min="2050" max="2050" width="0" style="645" hidden="1" customWidth="1"/>
    <col min="2051" max="2051" width="5.28515625" style="645" customWidth="1"/>
    <col min="2052" max="2052" width="6.140625" style="645" customWidth="1"/>
    <col min="2053" max="2053" width="7.28515625" style="645" customWidth="1"/>
    <col min="2054" max="2054" width="9.42578125" style="645" customWidth="1"/>
    <col min="2055" max="2055" width="11.7109375" style="645" customWidth="1"/>
    <col min="2056" max="2056" width="8.42578125" style="645" customWidth="1"/>
    <col min="2057" max="2057" width="7.7109375" style="645" bestFit="1" customWidth="1"/>
    <col min="2058" max="2058" width="12.28515625" style="645" bestFit="1" customWidth="1"/>
    <col min="2059" max="2059" width="9" style="645" customWidth="1"/>
    <col min="2060" max="2060" width="12.5703125" style="645" bestFit="1" customWidth="1"/>
    <col min="2061" max="2061" width="8.5703125" style="645" bestFit="1" customWidth="1"/>
    <col min="2062" max="2062" width="7.85546875" style="645" bestFit="1" customWidth="1"/>
    <col min="2063" max="2064" width="0" style="645" hidden="1" customWidth="1"/>
    <col min="2065" max="2065" width="12.28515625" style="645" bestFit="1" customWidth="1"/>
    <col min="2066" max="2066" width="10" style="645" customWidth="1"/>
    <col min="2067" max="2067" width="12.28515625" style="645" customWidth="1"/>
    <col min="2068" max="2071" width="9.85546875" style="645" customWidth="1"/>
    <col min="2072" max="2072" width="9.7109375" style="645" customWidth="1"/>
    <col min="2073" max="2304" width="9.140625" style="645"/>
    <col min="2305" max="2305" width="20.7109375" style="645" customWidth="1"/>
    <col min="2306" max="2306" width="0" style="645" hidden="1" customWidth="1"/>
    <col min="2307" max="2307" width="5.28515625" style="645" customWidth="1"/>
    <col min="2308" max="2308" width="6.140625" style="645" customWidth="1"/>
    <col min="2309" max="2309" width="7.28515625" style="645" customWidth="1"/>
    <col min="2310" max="2310" width="9.42578125" style="645" customWidth="1"/>
    <col min="2311" max="2311" width="11.7109375" style="645" customWidth="1"/>
    <col min="2312" max="2312" width="8.42578125" style="645" customWidth="1"/>
    <col min="2313" max="2313" width="7.7109375" style="645" bestFit="1" customWidth="1"/>
    <col min="2314" max="2314" width="12.28515625" style="645" bestFit="1" customWidth="1"/>
    <col min="2315" max="2315" width="9" style="645" customWidth="1"/>
    <col min="2316" max="2316" width="12.5703125" style="645" bestFit="1" customWidth="1"/>
    <col min="2317" max="2317" width="8.5703125" style="645" bestFit="1" customWidth="1"/>
    <col min="2318" max="2318" width="7.85546875" style="645" bestFit="1" customWidth="1"/>
    <col min="2319" max="2320" width="0" style="645" hidden="1" customWidth="1"/>
    <col min="2321" max="2321" width="12.28515625" style="645" bestFit="1" customWidth="1"/>
    <col min="2322" max="2322" width="10" style="645" customWidth="1"/>
    <col min="2323" max="2323" width="12.28515625" style="645" customWidth="1"/>
    <col min="2324" max="2327" width="9.85546875" style="645" customWidth="1"/>
    <col min="2328" max="2328" width="9.7109375" style="645" customWidth="1"/>
    <col min="2329" max="2560" width="9.140625" style="645"/>
    <col min="2561" max="2561" width="20.7109375" style="645" customWidth="1"/>
    <col min="2562" max="2562" width="0" style="645" hidden="1" customWidth="1"/>
    <col min="2563" max="2563" width="5.28515625" style="645" customWidth="1"/>
    <col min="2564" max="2564" width="6.140625" style="645" customWidth="1"/>
    <col min="2565" max="2565" width="7.28515625" style="645" customWidth="1"/>
    <col min="2566" max="2566" width="9.42578125" style="645" customWidth="1"/>
    <col min="2567" max="2567" width="11.7109375" style="645" customWidth="1"/>
    <col min="2568" max="2568" width="8.42578125" style="645" customWidth="1"/>
    <col min="2569" max="2569" width="7.7109375" style="645" bestFit="1" customWidth="1"/>
    <col min="2570" max="2570" width="12.28515625" style="645" bestFit="1" customWidth="1"/>
    <col min="2571" max="2571" width="9" style="645" customWidth="1"/>
    <col min="2572" max="2572" width="12.5703125" style="645" bestFit="1" customWidth="1"/>
    <col min="2573" max="2573" width="8.5703125" style="645" bestFit="1" customWidth="1"/>
    <col min="2574" max="2574" width="7.85546875" style="645" bestFit="1" customWidth="1"/>
    <col min="2575" max="2576" width="0" style="645" hidden="1" customWidth="1"/>
    <col min="2577" max="2577" width="12.28515625" style="645" bestFit="1" customWidth="1"/>
    <col min="2578" max="2578" width="10" style="645" customWidth="1"/>
    <col min="2579" max="2579" width="12.28515625" style="645" customWidth="1"/>
    <col min="2580" max="2583" width="9.85546875" style="645" customWidth="1"/>
    <col min="2584" max="2584" width="9.7109375" style="645" customWidth="1"/>
    <col min="2585" max="2816" width="9.140625" style="645"/>
    <col min="2817" max="2817" width="20.7109375" style="645" customWidth="1"/>
    <col min="2818" max="2818" width="0" style="645" hidden="1" customWidth="1"/>
    <col min="2819" max="2819" width="5.28515625" style="645" customWidth="1"/>
    <col min="2820" max="2820" width="6.140625" style="645" customWidth="1"/>
    <col min="2821" max="2821" width="7.28515625" style="645" customWidth="1"/>
    <col min="2822" max="2822" width="9.42578125" style="645" customWidth="1"/>
    <col min="2823" max="2823" width="11.7109375" style="645" customWidth="1"/>
    <col min="2824" max="2824" width="8.42578125" style="645" customWidth="1"/>
    <col min="2825" max="2825" width="7.7109375" style="645" bestFit="1" customWidth="1"/>
    <col min="2826" max="2826" width="12.28515625" style="645" bestFit="1" customWidth="1"/>
    <col min="2827" max="2827" width="9" style="645" customWidth="1"/>
    <col min="2828" max="2828" width="12.5703125" style="645" bestFit="1" customWidth="1"/>
    <col min="2829" max="2829" width="8.5703125" style="645" bestFit="1" customWidth="1"/>
    <col min="2830" max="2830" width="7.85546875" style="645" bestFit="1" customWidth="1"/>
    <col min="2831" max="2832" width="0" style="645" hidden="1" customWidth="1"/>
    <col min="2833" max="2833" width="12.28515625" style="645" bestFit="1" customWidth="1"/>
    <col min="2834" max="2834" width="10" style="645" customWidth="1"/>
    <col min="2835" max="2835" width="12.28515625" style="645" customWidth="1"/>
    <col min="2836" max="2839" width="9.85546875" style="645" customWidth="1"/>
    <col min="2840" max="2840" width="9.7109375" style="645" customWidth="1"/>
    <col min="2841" max="3072" width="9.140625" style="645"/>
    <col min="3073" max="3073" width="20.7109375" style="645" customWidth="1"/>
    <col min="3074" max="3074" width="0" style="645" hidden="1" customWidth="1"/>
    <col min="3075" max="3075" width="5.28515625" style="645" customWidth="1"/>
    <col min="3076" max="3076" width="6.140625" style="645" customWidth="1"/>
    <col min="3077" max="3077" width="7.28515625" style="645" customWidth="1"/>
    <col min="3078" max="3078" width="9.42578125" style="645" customWidth="1"/>
    <col min="3079" max="3079" width="11.7109375" style="645" customWidth="1"/>
    <col min="3080" max="3080" width="8.42578125" style="645" customWidth="1"/>
    <col min="3081" max="3081" width="7.7109375" style="645" bestFit="1" customWidth="1"/>
    <col min="3082" max="3082" width="12.28515625" style="645" bestFit="1" customWidth="1"/>
    <col min="3083" max="3083" width="9" style="645" customWidth="1"/>
    <col min="3084" max="3084" width="12.5703125" style="645" bestFit="1" customWidth="1"/>
    <col min="3085" max="3085" width="8.5703125" style="645" bestFit="1" customWidth="1"/>
    <col min="3086" max="3086" width="7.85546875" style="645" bestFit="1" customWidth="1"/>
    <col min="3087" max="3088" width="0" style="645" hidden="1" customWidth="1"/>
    <col min="3089" max="3089" width="12.28515625" style="645" bestFit="1" customWidth="1"/>
    <col min="3090" max="3090" width="10" style="645" customWidth="1"/>
    <col min="3091" max="3091" width="12.28515625" style="645" customWidth="1"/>
    <col min="3092" max="3095" width="9.85546875" style="645" customWidth="1"/>
    <col min="3096" max="3096" width="9.7109375" style="645" customWidth="1"/>
    <col min="3097" max="3328" width="9.140625" style="645"/>
    <col min="3329" max="3329" width="20.7109375" style="645" customWidth="1"/>
    <col min="3330" max="3330" width="0" style="645" hidden="1" customWidth="1"/>
    <col min="3331" max="3331" width="5.28515625" style="645" customWidth="1"/>
    <col min="3332" max="3332" width="6.140625" style="645" customWidth="1"/>
    <col min="3333" max="3333" width="7.28515625" style="645" customWidth="1"/>
    <col min="3334" max="3334" width="9.42578125" style="645" customWidth="1"/>
    <col min="3335" max="3335" width="11.7109375" style="645" customWidth="1"/>
    <col min="3336" max="3336" width="8.42578125" style="645" customWidth="1"/>
    <col min="3337" max="3337" width="7.7109375" style="645" bestFit="1" customWidth="1"/>
    <col min="3338" max="3338" width="12.28515625" style="645" bestFit="1" customWidth="1"/>
    <col min="3339" max="3339" width="9" style="645" customWidth="1"/>
    <col min="3340" max="3340" width="12.5703125" style="645" bestFit="1" customWidth="1"/>
    <col min="3341" max="3341" width="8.5703125" style="645" bestFit="1" customWidth="1"/>
    <col min="3342" max="3342" width="7.85546875" style="645" bestFit="1" customWidth="1"/>
    <col min="3343" max="3344" width="0" style="645" hidden="1" customWidth="1"/>
    <col min="3345" max="3345" width="12.28515625" style="645" bestFit="1" customWidth="1"/>
    <col min="3346" max="3346" width="10" style="645" customWidth="1"/>
    <col min="3347" max="3347" width="12.28515625" style="645" customWidth="1"/>
    <col min="3348" max="3351" width="9.85546875" style="645" customWidth="1"/>
    <col min="3352" max="3352" width="9.7109375" style="645" customWidth="1"/>
    <col min="3353" max="3584" width="9.140625" style="645"/>
    <col min="3585" max="3585" width="20.7109375" style="645" customWidth="1"/>
    <col min="3586" max="3586" width="0" style="645" hidden="1" customWidth="1"/>
    <col min="3587" max="3587" width="5.28515625" style="645" customWidth="1"/>
    <col min="3588" max="3588" width="6.140625" style="645" customWidth="1"/>
    <col min="3589" max="3589" width="7.28515625" style="645" customWidth="1"/>
    <col min="3590" max="3590" width="9.42578125" style="645" customWidth="1"/>
    <col min="3591" max="3591" width="11.7109375" style="645" customWidth="1"/>
    <col min="3592" max="3592" width="8.42578125" style="645" customWidth="1"/>
    <col min="3593" max="3593" width="7.7109375" style="645" bestFit="1" customWidth="1"/>
    <col min="3594" max="3594" width="12.28515625" style="645" bestFit="1" customWidth="1"/>
    <col min="3595" max="3595" width="9" style="645" customWidth="1"/>
    <col min="3596" max="3596" width="12.5703125" style="645" bestFit="1" customWidth="1"/>
    <col min="3597" max="3597" width="8.5703125" style="645" bestFit="1" customWidth="1"/>
    <col min="3598" max="3598" width="7.85546875" style="645" bestFit="1" customWidth="1"/>
    <col min="3599" max="3600" width="0" style="645" hidden="1" customWidth="1"/>
    <col min="3601" max="3601" width="12.28515625" style="645" bestFit="1" customWidth="1"/>
    <col min="3602" max="3602" width="10" style="645" customWidth="1"/>
    <col min="3603" max="3603" width="12.28515625" style="645" customWidth="1"/>
    <col min="3604" max="3607" width="9.85546875" style="645" customWidth="1"/>
    <col min="3608" max="3608" width="9.7109375" style="645" customWidth="1"/>
    <col min="3609" max="3840" width="9.140625" style="645"/>
    <col min="3841" max="3841" width="20.7109375" style="645" customWidth="1"/>
    <col min="3842" max="3842" width="0" style="645" hidden="1" customWidth="1"/>
    <col min="3843" max="3843" width="5.28515625" style="645" customWidth="1"/>
    <col min="3844" max="3844" width="6.140625" style="645" customWidth="1"/>
    <col min="3845" max="3845" width="7.28515625" style="645" customWidth="1"/>
    <col min="3846" max="3846" width="9.42578125" style="645" customWidth="1"/>
    <col min="3847" max="3847" width="11.7109375" style="645" customWidth="1"/>
    <col min="3848" max="3848" width="8.42578125" style="645" customWidth="1"/>
    <col min="3849" max="3849" width="7.7109375" style="645" bestFit="1" customWidth="1"/>
    <col min="3850" max="3850" width="12.28515625" style="645" bestFit="1" customWidth="1"/>
    <col min="3851" max="3851" width="9" style="645" customWidth="1"/>
    <col min="3852" max="3852" width="12.5703125" style="645" bestFit="1" customWidth="1"/>
    <col min="3853" max="3853" width="8.5703125" style="645" bestFit="1" customWidth="1"/>
    <col min="3854" max="3854" width="7.85546875" style="645" bestFit="1" customWidth="1"/>
    <col min="3855" max="3856" width="0" style="645" hidden="1" customWidth="1"/>
    <col min="3857" max="3857" width="12.28515625" style="645" bestFit="1" customWidth="1"/>
    <col min="3858" max="3858" width="10" style="645" customWidth="1"/>
    <col min="3859" max="3859" width="12.28515625" style="645" customWidth="1"/>
    <col min="3860" max="3863" width="9.85546875" style="645" customWidth="1"/>
    <col min="3864" max="3864" width="9.7109375" style="645" customWidth="1"/>
    <col min="3865" max="4096" width="9.140625" style="645"/>
    <col min="4097" max="4097" width="20.7109375" style="645" customWidth="1"/>
    <col min="4098" max="4098" width="0" style="645" hidden="1" customWidth="1"/>
    <col min="4099" max="4099" width="5.28515625" style="645" customWidth="1"/>
    <col min="4100" max="4100" width="6.140625" style="645" customWidth="1"/>
    <col min="4101" max="4101" width="7.28515625" style="645" customWidth="1"/>
    <col min="4102" max="4102" width="9.42578125" style="645" customWidth="1"/>
    <col min="4103" max="4103" width="11.7109375" style="645" customWidth="1"/>
    <col min="4104" max="4104" width="8.42578125" style="645" customWidth="1"/>
    <col min="4105" max="4105" width="7.7109375" style="645" bestFit="1" customWidth="1"/>
    <col min="4106" max="4106" width="12.28515625" style="645" bestFit="1" customWidth="1"/>
    <col min="4107" max="4107" width="9" style="645" customWidth="1"/>
    <col min="4108" max="4108" width="12.5703125" style="645" bestFit="1" customWidth="1"/>
    <col min="4109" max="4109" width="8.5703125" style="645" bestFit="1" customWidth="1"/>
    <col min="4110" max="4110" width="7.85546875" style="645" bestFit="1" customWidth="1"/>
    <col min="4111" max="4112" width="0" style="645" hidden="1" customWidth="1"/>
    <col min="4113" max="4113" width="12.28515625" style="645" bestFit="1" customWidth="1"/>
    <col min="4114" max="4114" width="10" style="645" customWidth="1"/>
    <col min="4115" max="4115" width="12.28515625" style="645" customWidth="1"/>
    <col min="4116" max="4119" width="9.85546875" style="645" customWidth="1"/>
    <col min="4120" max="4120" width="9.7109375" style="645" customWidth="1"/>
    <col min="4121" max="4352" width="9.140625" style="645"/>
    <col min="4353" max="4353" width="20.7109375" style="645" customWidth="1"/>
    <col min="4354" max="4354" width="0" style="645" hidden="1" customWidth="1"/>
    <col min="4355" max="4355" width="5.28515625" style="645" customWidth="1"/>
    <col min="4356" max="4356" width="6.140625" style="645" customWidth="1"/>
    <col min="4357" max="4357" width="7.28515625" style="645" customWidth="1"/>
    <col min="4358" max="4358" width="9.42578125" style="645" customWidth="1"/>
    <col min="4359" max="4359" width="11.7109375" style="645" customWidth="1"/>
    <col min="4360" max="4360" width="8.42578125" style="645" customWidth="1"/>
    <col min="4361" max="4361" width="7.7109375" style="645" bestFit="1" customWidth="1"/>
    <col min="4362" max="4362" width="12.28515625" style="645" bestFit="1" customWidth="1"/>
    <col min="4363" max="4363" width="9" style="645" customWidth="1"/>
    <col min="4364" max="4364" width="12.5703125" style="645" bestFit="1" customWidth="1"/>
    <col min="4365" max="4365" width="8.5703125" style="645" bestFit="1" customWidth="1"/>
    <col min="4366" max="4366" width="7.85546875" style="645" bestFit="1" customWidth="1"/>
    <col min="4367" max="4368" width="0" style="645" hidden="1" customWidth="1"/>
    <col min="4369" max="4369" width="12.28515625" style="645" bestFit="1" customWidth="1"/>
    <col min="4370" max="4370" width="10" style="645" customWidth="1"/>
    <col min="4371" max="4371" width="12.28515625" style="645" customWidth="1"/>
    <col min="4372" max="4375" width="9.85546875" style="645" customWidth="1"/>
    <col min="4376" max="4376" width="9.7109375" style="645" customWidth="1"/>
    <col min="4377" max="4608" width="9.140625" style="645"/>
    <col min="4609" max="4609" width="20.7109375" style="645" customWidth="1"/>
    <col min="4610" max="4610" width="0" style="645" hidden="1" customWidth="1"/>
    <col min="4611" max="4611" width="5.28515625" style="645" customWidth="1"/>
    <col min="4612" max="4612" width="6.140625" style="645" customWidth="1"/>
    <col min="4613" max="4613" width="7.28515625" style="645" customWidth="1"/>
    <col min="4614" max="4614" width="9.42578125" style="645" customWidth="1"/>
    <col min="4615" max="4615" width="11.7109375" style="645" customWidth="1"/>
    <col min="4616" max="4616" width="8.42578125" style="645" customWidth="1"/>
    <col min="4617" max="4617" width="7.7109375" style="645" bestFit="1" customWidth="1"/>
    <col min="4618" max="4618" width="12.28515625" style="645" bestFit="1" customWidth="1"/>
    <col min="4619" max="4619" width="9" style="645" customWidth="1"/>
    <col min="4620" max="4620" width="12.5703125" style="645" bestFit="1" customWidth="1"/>
    <col min="4621" max="4621" width="8.5703125" style="645" bestFit="1" customWidth="1"/>
    <col min="4622" max="4622" width="7.85546875" style="645" bestFit="1" customWidth="1"/>
    <col min="4623" max="4624" width="0" style="645" hidden="1" customWidth="1"/>
    <col min="4625" max="4625" width="12.28515625" style="645" bestFit="1" customWidth="1"/>
    <col min="4626" max="4626" width="10" style="645" customWidth="1"/>
    <col min="4627" max="4627" width="12.28515625" style="645" customWidth="1"/>
    <col min="4628" max="4631" width="9.85546875" style="645" customWidth="1"/>
    <col min="4632" max="4632" width="9.7109375" style="645" customWidth="1"/>
    <col min="4633" max="4864" width="9.140625" style="645"/>
    <col min="4865" max="4865" width="20.7109375" style="645" customWidth="1"/>
    <col min="4866" max="4866" width="0" style="645" hidden="1" customWidth="1"/>
    <col min="4867" max="4867" width="5.28515625" style="645" customWidth="1"/>
    <col min="4868" max="4868" width="6.140625" style="645" customWidth="1"/>
    <col min="4869" max="4869" width="7.28515625" style="645" customWidth="1"/>
    <col min="4870" max="4870" width="9.42578125" style="645" customWidth="1"/>
    <col min="4871" max="4871" width="11.7109375" style="645" customWidth="1"/>
    <col min="4872" max="4872" width="8.42578125" style="645" customWidth="1"/>
    <col min="4873" max="4873" width="7.7109375" style="645" bestFit="1" customWidth="1"/>
    <col min="4874" max="4874" width="12.28515625" style="645" bestFit="1" customWidth="1"/>
    <col min="4875" max="4875" width="9" style="645" customWidth="1"/>
    <col min="4876" max="4876" width="12.5703125" style="645" bestFit="1" customWidth="1"/>
    <col min="4877" max="4877" width="8.5703125" style="645" bestFit="1" customWidth="1"/>
    <col min="4878" max="4878" width="7.85546875" style="645" bestFit="1" customWidth="1"/>
    <col min="4879" max="4880" width="0" style="645" hidden="1" customWidth="1"/>
    <col min="4881" max="4881" width="12.28515625" style="645" bestFit="1" customWidth="1"/>
    <col min="4882" max="4882" width="10" style="645" customWidth="1"/>
    <col min="4883" max="4883" width="12.28515625" style="645" customWidth="1"/>
    <col min="4884" max="4887" width="9.85546875" style="645" customWidth="1"/>
    <col min="4888" max="4888" width="9.7109375" style="645" customWidth="1"/>
    <col min="4889" max="5120" width="9.140625" style="645"/>
    <col min="5121" max="5121" width="20.7109375" style="645" customWidth="1"/>
    <col min="5122" max="5122" width="0" style="645" hidden="1" customWidth="1"/>
    <col min="5123" max="5123" width="5.28515625" style="645" customWidth="1"/>
    <col min="5124" max="5124" width="6.140625" style="645" customWidth="1"/>
    <col min="5125" max="5125" width="7.28515625" style="645" customWidth="1"/>
    <col min="5126" max="5126" width="9.42578125" style="645" customWidth="1"/>
    <col min="5127" max="5127" width="11.7109375" style="645" customWidth="1"/>
    <col min="5128" max="5128" width="8.42578125" style="645" customWidth="1"/>
    <col min="5129" max="5129" width="7.7109375" style="645" bestFit="1" customWidth="1"/>
    <col min="5130" max="5130" width="12.28515625" style="645" bestFit="1" customWidth="1"/>
    <col min="5131" max="5131" width="9" style="645" customWidth="1"/>
    <col min="5132" max="5132" width="12.5703125" style="645" bestFit="1" customWidth="1"/>
    <col min="5133" max="5133" width="8.5703125" style="645" bestFit="1" customWidth="1"/>
    <col min="5134" max="5134" width="7.85546875" style="645" bestFit="1" customWidth="1"/>
    <col min="5135" max="5136" width="0" style="645" hidden="1" customWidth="1"/>
    <col min="5137" max="5137" width="12.28515625" style="645" bestFit="1" customWidth="1"/>
    <col min="5138" max="5138" width="10" style="645" customWidth="1"/>
    <col min="5139" max="5139" width="12.28515625" style="645" customWidth="1"/>
    <col min="5140" max="5143" width="9.85546875" style="645" customWidth="1"/>
    <col min="5144" max="5144" width="9.7109375" style="645" customWidth="1"/>
    <col min="5145" max="5376" width="9.140625" style="645"/>
    <col min="5377" max="5377" width="20.7109375" style="645" customWidth="1"/>
    <col min="5378" max="5378" width="0" style="645" hidden="1" customWidth="1"/>
    <col min="5379" max="5379" width="5.28515625" style="645" customWidth="1"/>
    <col min="5380" max="5380" width="6.140625" style="645" customWidth="1"/>
    <col min="5381" max="5381" width="7.28515625" style="645" customWidth="1"/>
    <col min="5382" max="5382" width="9.42578125" style="645" customWidth="1"/>
    <col min="5383" max="5383" width="11.7109375" style="645" customWidth="1"/>
    <col min="5384" max="5384" width="8.42578125" style="645" customWidth="1"/>
    <col min="5385" max="5385" width="7.7109375" style="645" bestFit="1" customWidth="1"/>
    <col min="5386" max="5386" width="12.28515625" style="645" bestFit="1" customWidth="1"/>
    <col min="5387" max="5387" width="9" style="645" customWidth="1"/>
    <col min="5388" max="5388" width="12.5703125" style="645" bestFit="1" customWidth="1"/>
    <col min="5389" max="5389" width="8.5703125" style="645" bestFit="1" customWidth="1"/>
    <col min="5390" max="5390" width="7.85546875" style="645" bestFit="1" customWidth="1"/>
    <col min="5391" max="5392" width="0" style="645" hidden="1" customWidth="1"/>
    <col min="5393" max="5393" width="12.28515625" style="645" bestFit="1" customWidth="1"/>
    <col min="5394" max="5394" width="10" style="645" customWidth="1"/>
    <col min="5395" max="5395" width="12.28515625" style="645" customWidth="1"/>
    <col min="5396" max="5399" width="9.85546875" style="645" customWidth="1"/>
    <col min="5400" max="5400" width="9.7109375" style="645" customWidth="1"/>
    <col min="5401" max="5632" width="9.140625" style="645"/>
    <col min="5633" max="5633" width="20.7109375" style="645" customWidth="1"/>
    <col min="5634" max="5634" width="0" style="645" hidden="1" customWidth="1"/>
    <col min="5635" max="5635" width="5.28515625" style="645" customWidth="1"/>
    <col min="5636" max="5636" width="6.140625" style="645" customWidth="1"/>
    <col min="5637" max="5637" width="7.28515625" style="645" customWidth="1"/>
    <col min="5638" max="5638" width="9.42578125" style="645" customWidth="1"/>
    <col min="5639" max="5639" width="11.7109375" style="645" customWidth="1"/>
    <col min="5640" max="5640" width="8.42578125" style="645" customWidth="1"/>
    <col min="5641" max="5641" width="7.7109375" style="645" bestFit="1" customWidth="1"/>
    <col min="5642" max="5642" width="12.28515625" style="645" bestFit="1" customWidth="1"/>
    <col min="5643" max="5643" width="9" style="645" customWidth="1"/>
    <col min="5644" max="5644" width="12.5703125" style="645" bestFit="1" customWidth="1"/>
    <col min="5645" max="5645" width="8.5703125" style="645" bestFit="1" customWidth="1"/>
    <col min="5646" max="5646" width="7.85546875" style="645" bestFit="1" customWidth="1"/>
    <col min="5647" max="5648" width="0" style="645" hidden="1" customWidth="1"/>
    <col min="5649" max="5649" width="12.28515625" style="645" bestFit="1" customWidth="1"/>
    <col min="5650" max="5650" width="10" style="645" customWidth="1"/>
    <col min="5651" max="5651" width="12.28515625" style="645" customWidth="1"/>
    <col min="5652" max="5655" width="9.85546875" style="645" customWidth="1"/>
    <col min="5656" max="5656" width="9.7109375" style="645" customWidth="1"/>
    <col min="5657" max="5888" width="9.140625" style="645"/>
    <col min="5889" max="5889" width="20.7109375" style="645" customWidth="1"/>
    <col min="5890" max="5890" width="0" style="645" hidden="1" customWidth="1"/>
    <col min="5891" max="5891" width="5.28515625" style="645" customWidth="1"/>
    <col min="5892" max="5892" width="6.140625" style="645" customWidth="1"/>
    <col min="5893" max="5893" width="7.28515625" style="645" customWidth="1"/>
    <col min="5894" max="5894" width="9.42578125" style="645" customWidth="1"/>
    <col min="5895" max="5895" width="11.7109375" style="645" customWidth="1"/>
    <col min="5896" max="5896" width="8.42578125" style="645" customWidth="1"/>
    <col min="5897" max="5897" width="7.7109375" style="645" bestFit="1" customWidth="1"/>
    <col min="5898" max="5898" width="12.28515625" style="645" bestFit="1" customWidth="1"/>
    <col min="5899" max="5899" width="9" style="645" customWidth="1"/>
    <col min="5900" max="5900" width="12.5703125" style="645" bestFit="1" customWidth="1"/>
    <col min="5901" max="5901" width="8.5703125" style="645" bestFit="1" customWidth="1"/>
    <col min="5902" max="5902" width="7.85546875" style="645" bestFit="1" customWidth="1"/>
    <col min="5903" max="5904" width="0" style="645" hidden="1" customWidth="1"/>
    <col min="5905" max="5905" width="12.28515625" style="645" bestFit="1" customWidth="1"/>
    <col min="5906" max="5906" width="10" style="645" customWidth="1"/>
    <col min="5907" max="5907" width="12.28515625" style="645" customWidth="1"/>
    <col min="5908" max="5911" width="9.85546875" style="645" customWidth="1"/>
    <col min="5912" max="5912" width="9.7109375" style="645" customWidth="1"/>
    <col min="5913" max="6144" width="9.140625" style="645"/>
    <col min="6145" max="6145" width="20.7109375" style="645" customWidth="1"/>
    <col min="6146" max="6146" width="0" style="645" hidden="1" customWidth="1"/>
    <col min="6147" max="6147" width="5.28515625" style="645" customWidth="1"/>
    <col min="6148" max="6148" width="6.140625" style="645" customWidth="1"/>
    <col min="6149" max="6149" width="7.28515625" style="645" customWidth="1"/>
    <col min="6150" max="6150" width="9.42578125" style="645" customWidth="1"/>
    <col min="6151" max="6151" width="11.7109375" style="645" customWidth="1"/>
    <col min="6152" max="6152" width="8.42578125" style="645" customWidth="1"/>
    <col min="6153" max="6153" width="7.7109375" style="645" bestFit="1" customWidth="1"/>
    <col min="6154" max="6154" width="12.28515625" style="645" bestFit="1" customWidth="1"/>
    <col min="6155" max="6155" width="9" style="645" customWidth="1"/>
    <col min="6156" max="6156" width="12.5703125" style="645" bestFit="1" customWidth="1"/>
    <col min="6157" max="6157" width="8.5703125" style="645" bestFit="1" customWidth="1"/>
    <col min="6158" max="6158" width="7.85546875" style="645" bestFit="1" customWidth="1"/>
    <col min="6159" max="6160" width="0" style="645" hidden="1" customWidth="1"/>
    <col min="6161" max="6161" width="12.28515625" style="645" bestFit="1" customWidth="1"/>
    <col min="6162" max="6162" width="10" style="645" customWidth="1"/>
    <col min="6163" max="6163" width="12.28515625" style="645" customWidth="1"/>
    <col min="6164" max="6167" width="9.85546875" style="645" customWidth="1"/>
    <col min="6168" max="6168" width="9.7109375" style="645" customWidth="1"/>
    <col min="6169" max="6400" width="9.140625" style="645"/>
    <col min="6401" max="6401" width="20.7109375" style="645" customWidth="1"/>
    <col min="6402" max="6402" width="0" style="645" hidden="1" customWidth="1"/>
    <col min="6403" max="6403" width="5.28515625" style="645" customWidth="1"/>
    <col min="6404" max="6404" width="6.140625" style="645" customWidth="1"/>
    <col min="6405" max="6405" width="7.28515625" style="645" customWidth="1"/>
    <col min="6406" max="6406" width="9.42578125" style="645" customWidth="1"/>
    <col min="6407" max="6407" width="11.7109375" style="645" customWidth="1"/>
    <col min="6408" max="6408" width="8.42578125" style="645" customWidth="1"/>
    <col min="6409" max="6409" width="7.7109375" style="645" bestFit="1" customWidth="1"/>
    <col min="6410" max="6410" width="12.28515625" style="645" bestFit="1" customWidth="1"/>
    <col min="6411" max="6411" width="9" style="645" customWidth="1"/>
    <col min="6412" max="6412" width="12.5703125" style="645" bestFit="1" customWidth="1"/>
    <col min="6413" max="6413" width="8.5703125" style="645" bestFit="1" customWidth="1"/>
    <col min="6414" max="6414" width="7.85546875" style="645" bestFit="1" customWidth="1"/>
    <col min="6415" max="6416" width="0" style="645" hidden="1" customWidth="1"/>
    <col min="6417" max="6417" width="12.28515625" style="645" bestFit="1" customWidth="1"/>
    <col min="6418" max="6418" width="10" style="645" customWidth="1"/>
    <col min="6419" max="6419" width="12.28515625" style="645" customWidth="1"/>
    <col min="6420" max="6423" width="9.85546875" style="645" customWidth="1"/>
    <col min="6424" max="6424" width="9.7109375" style="645" customWidth="1"/>
    <col min="6425" max="6656" width="9.140625" style="645"/>
    <col min="6657" max="6657" width="20.7109375" style="645" customWidth="1"/>
    <col min="6658" max="6658" width="0" style="645" hidden="1" customWidth="1"/>
    <col min="6659" max="6659" width="5.28515625" style="645" customWidth="1"/>
    <col min="6660" max="6660" width="6.140625" style="645" customWidth="1"/>
    <col min="6661" max="6661" width="7.28515625" style="645" customWidth="1"/>
    <col min="6662" max="6662" width="9.42578125" style="645" customWidth="1"/>
    <col min="6663" max="6663" width="11.7109375" style="645" customWidth="1"/>
    <col min="6664" max="6664" width="8.42578125" style="645" customWidth="1"/>
    <col min="6665" max="6665" width="7.7109375" style="645" bestFit="1" customWidth="1"/>
    <col min="6666" max="6666" width="12.28515625" style="645" bestFit="1" customWidth="1"/>
    <col min="6667" max="6667" width="9" style="645" customWidth="1"/>
    <col min="6668" max="6668" width="12.5703125" style="645" bestFit="1" customWidth="1"/>
    <col min="6669" max="6669" width="8.5703125" style="645" bestFit="1" customWidth="1"/>
    <col min="6670" max="6670" width="7.85546875" style="645" bestFit="1" customWidth="1"/>
    <col min="6671" max="6672" width="0" style="645" hidden="1" customWidth="1"/>
    <col min="6673" max="6673" width="12.28515625" style="645" bestFit="1" customWidth="1"/>
    <col min="6674" max="6674" width="10" style="645" customWidth="1"/>
    <col min="6675" max="6675" width="12.28515625" style="645" customWidth="1"/>
    <col min="6676" max="6679" width="9.85546875" style="645" customWidth="1"/>
    <col min="6680" max="6680" width="9.7109375" style="645" customWidth="1"/>
    <col min="6681" max="6912" width="9.140625" style="645"/>
    <col min="6913" max="6913" width="20.7109375" style="645" customWidth="1"/>
    <col min="6914" max="6914" width="0" style="645" hidden="1" customWidth="1"/>
    <col min="6915" max="6915" width="5.28515625" style="645" customWidth="1"/>
    <col min="6916" max="6916" width="6.140625" style="645" customWidth="1"/>
    <col min="6917" max="6917" width="7.28515625" style="645" customWidth="1"/>
    <col min="6918" max="6918" width="9.42578125" style="645" customWidth="1"/>
    <col min="6919" max="6919" width="11.7109375" style="645" customWidth="1"/>
    <col min="6920" max="6920" width="8.42578125" style="645" customWidth="1"/>
    <col min="6921" max="6921" width="7.7109375" style="645" bestFit="1" customWidth="1"/>
    <col min="6922" max="6922" width="12.28515625" style="645" bestFit="1" customWidth="1"/>
    <col min="6923" max="6923" width="9" style="645" customWidth="1"/>
    <col min="6924" max="6924" width="12.5703125" style="645" bestFit="1" customWidth="1"/>
    <col min="6925" max="6925" width="8.5703125" style="645" bestFit="1" customWidth="1"/>
    <col min="6926" max="6926" width="7.85546875" style="645" bestFit="1" customWidth="1"/>
    <col min="6927" max="6928" width="0" style="645" hidden="1" customWidth="1"/>
    <col min="6929" max="6929" width="12.28515625" style="645" bestFit="1" customWidth="1"/>
    <col min="6930" max="6930" width="10" style="645" customWidth="1"/>
    <col min="6931" max="6931" width="12.28515625" style="645" customWidth="1"/>
    <col min="6932" max="6935" width="9.85546875" style="645" customWidth="1"/>
    <col min="6936" max="6936" width="9.7109375" style="645" customWidth="1"/>
    <col min="6937" max="7168" width="9.140625" style="645"/>
    <col min="7169" max="7169" width="20.7109375" style="645" customWidth="1"/>
    <col min="7170" max="7170" width="0" style="645" hidden="1" customWidth="1"/>
    <col min="7171" max="7171" width="5.28515625" style="645" customWidth="1"/>
    <col min="7172" max="7172" width="6.140625" style="645" customWidth="1"/>
    <col min="7173" max="7173" width="7.28515625" style="645" customWidth="1"/>
    <col min="7174" max="7174" width="9.42578125" style="645" customWidth="1"/>
    <col min="7175" max="7175" width="11.7109375" style="645" customWidth="1"/>
    <col min="7176" max="7176" width="8.42578125" style="645" customWidth="1"/>
    <col min="7177" max="7177" width="7.7109375" style="645" bestFit="1" customWidth="1"/>
    <col min="7178" max="7178" width="12.28515625" style="645" bestFit="1" customWidth="1"/>
    <col min="7179" max="7179" width="9" style="645" customWidth="1"/>
    <col min="7180" max="7180" width="12.5703125" style="645" bestFit="1" customWidth="1"/>
    <col min="7181" max="7181" width="8.5703125" style="645" bestFit="1" customWidth="1"/>
    <col min="7182" max="7182" width="7.85546875" style="645" bestFit="1" customWidth="1"/>
    <col min="7183" max="7184" width="0" style="645" hidden="1" customWidth="1"/>
    <col min="7185" max="7185" width="12.28515625" style="645" bestFit="1" customWidth="1"/>
    <col min="7186" max="7186" width="10" style="645" customWidth="1"/>
    <col min="7187" max="7187" width="12.28515625" style="645" customWidth="1"/>
    <col min="7188" max="7191" width="9.85546875" style="645" customWidth="1"/>
    <col min="7192" max="7192" width="9.7109375" style="645" customWidth="1"/>
    <col min="7193" max="7424" width="9.140625" style="645"/>
    <col min="7425" max="7425" width="20.7109375" style="645" customWidth="1"/>
    <col min="7426" max="7426" width="0" style="645" hidden="1" customWidth="1"/>
    <col min="7427" max="7427" width="5.28515625" style="645" customWidth="1"/>
    <col min="7428" max="7428" width="6.140625" style="645" customWidth="1"/>
    <col min="7429" max="7429" width="7.28515625" style="645" customWidth="1"/>
    <col min="7430" max="7430" width="9.42578125" style="645" customWidth="1"/>
    <col min="7431" max="7431" width="11.7109375" style="645" customWidth="1"/>
    <col min="7432" max="7432" width="8.42578125" style="645" customWidth="1"/>
    <col min="7433" max="7433" width="7.7109375" style="645" bestFit="1" customWidth="1"/>
    <col min="7434" max="7434" width="12.28515625" style="645" bestFit="1" customWidth="1"/>
    <col min="7435" max="7435" width="9" style="645" customWidth="1"/>
    <col min="7436" max="7436" width="12.5703125" style="645" bestFit="1" customWidth="1"/>
    <col min="7437" max="7437" width="8.5703125" style="645" bestFit="1" customWidth="1"/>
    <col min="7438" max="7438" width="7.85546875" style="645" bestFit="1" customWidth="1"/>
    <col min="7439" max="7440" width="0" style="645" hidden="1" customWidth="1"/>
    <col min="7441" max="7441" width="12.28515625" style="645" bestFit="1" customWidth="1"/>
    <col min="7442" max="7442" width="10" style="645" customWidth="1"/>
    <col min="7443" max="7443" width="12.28515625" style="645" customWidth="1"/>
    <col min="7444" max="7447" width="9.85546875" style="645" customWidth="1"/>
    <col min="7448" max="7448" width="9.7109375" style="645" customWidth="1"/>
    <col min="7449" max="7680" width="9.140625" style="645"/>
    <col min="7681" max="7681" width="20.7109375" style="645" customWidth="1"/>
    <col min="7682" max="7682" width="0" style="645" hidden="1" customWidth="1"/>
    <col min="7683" max="7683" width="5.28515625" style="645" customWidth="1"/>
    <col min="7684" max="7684" width="6.140625" style="645" customWidth="1"/>
    <col min="7685" max="7685" width="7.28515625" style="645" customWidth="1"/>
    <col min="7686" max="7686" width="9.42578125" style="645" customWidth="1"/>
    <col min="7687" max="7687" width="11.7109375" style="645" customWidth="1"/>
    <col min="7688" max="7688" width="8.42578125" style="645" customWidth="1"/>
    <col min="7689" max="7689" width="7.7109375" style="645" bestFit="1" customWidth="1"/>
    <col min="7690" max="7690" width="12.28515625" style="645" bestFit="1" customWidth="1"/>
    <col min="7691" max="7691" width="9" style="645" customWidth="1"/>
    <col min="7692" max="7692" width="12.5703125" style="645" bestFit="1" customWidth="1"/>
    <col min="7693" max="7693" width="8.5703125" style="645" bestFit="1" customWidth="1"/>
    <col min="7694" max="7694" width="7.85546875" style="645" bestFit="1" customWidth="1"/>
    <col min="7695" max="7696" width="0" style="645" hidden="1" customWidth="1"/>
    <col min="7697" max="7697" width="12.28515625" style="645" bestFit="1" customWidth="1"/>
    <col min="7698" max="7698" width="10" style="645" customWidth="1"/>
    <col min="7699" max="7699" width="12.28515625" style="645" customWidth="1"/>
    <col min="7700" max="7703" width="9.85546875" style="645" customWidth="1"/>
    <col min="7704" max="7704" width="9.7109375" style="645" customWidth="1"/>
    <col min="7705" max="7936" width="9.140625" style="645"/>
    <col min="7937" max="7937" width="20.7109375" style="645" customWidth="1"/>
    <col min="7938" max="7938" width="0" style="645" hidden="1" customWidth="1"/>
    <col min="7939" max="7939" width="5.28515625" style="645" customWidth="1"/>
    <col min="7940" max="7940" width="6.140625" style="645" customWidth="1"/>
    <col min="7941" max="7941" width="7.28515625" style="645" customWidth="1"/>
    <col min="7942" max="7942" width="9.42578125" style="645" customWidth="1"/>
    <col min="7943" max="7943" width="11.7109375" style="645" customWidth="1"/>
    <col min="7944" max="7944" width="8.42578125" style="645" customWidth="1"/>
    <col min="7945" max="7945" width="7.7109375" style="645" bestFit="1" customWidth="1"/>
    <col min="7946" max="7946" width="12.28515625" style="645" bestFit="1" customWidth="1"/>
    <col min="7947" max="7947" width="9" style="645" customWidth="1"/>
    <col min="7948" max="7948" width="12.5703125" style="645" bestFit="1" customWidth="1"/>
    <col min="7949" max="7949" width="8.5703125" style="645" bestFit="1" customWidth="1"/>
    <col min="7950" max="7950" width="7.85546875" style="645" bestFit="1" customWidth="1"/>
    <col min="7951" max="7952" width="0" style="645" hidden="1" customWidth="1"/>
    <col min="7953" max="7953" width="12.28515625" style="645" bestFit="1" customWidth="1"/>
    <col min="7954" max="7954" width="10" style="645" customWidth="1"/>
    <col min="7955" max="7955" width="12.28515625" style="645" customWidth="1"/>
    <col min="7956" max="7959" width="9.85546875" style="645" customWidth="1"/>
    <col min="7960" max="7960" width="9.7109375" style="645" customWidth="1"/>
    <col min="7961" max="8192" width="9.140625" style="645"/>
    <col min="8193" max="8193" width="20.7109375" style="645" customWidth="1"/>
    <col min="8194" max="8194" width="0" style="645" hidden="1" customWidth="1"/>
    <col min="8195" max="8195" width="5.28515625" style="645" customWidth="1"/>
    <col min="8196" max="8196" width="6.140625" style="645" customWidth="1"/>
    <col min="8197" max="8197" width="7.28515625" style="645" customWidth="1"/>
    <col min="8198" max="8198" width="9.42578125" style="645" customWidth="1"/>
    <col min="8199" max="8199" width="11.7109375" style="645" customWidth="1"/>
    <col min="8200" max="8200" width="8.42578125" style="645" customWidth="1"/>
    <col min="8201" max="8201" width="7.7109375" style="645" bestFit="1" customWidth="1"/>
    <col min="8202" max="8202" width="12.28515625" style="645" bestFit="1" customWidth="1"/>
    <col min="8203" max="8203" width="9" style="645" customWidth="1"/>
    <col min="8204" max="8204" width="12.5703125" style="645" bestFit="1" customWidth="1"/>
    <col min="8205" max="8205" width="8.5703125" style="645" bestFit="1" customWidth="1"/>
    <col min="8206" max="8206" width="7.85546875" style="645" bestFit="1" customWidth="1"/>
    <col min="8207" max="8208" width="0" style="645" hidden="1" customWidth="1"/>
    <col min="8209" max="8209" width="12.28515625" style="645" bestFit="1" customWidth="1"/>
    <col min="8210" max="8210" width="10" style="645" customWidth="1"/>
    <col min="8211" max="8211" width="12.28515625" style="645" customWidth="1"/>
    <col min="8212" max="8215" width="9.85546875" style="645" customWidth="1"/>
    <col min="8216" max="8216" width="9.7109375" style="645" customWidth="1"/>
    <col min="8217" max="8448" width="9.140625" style="645"/>
    <col min="8449" max="8449" width="20.7109375" style="645" customWidth="1"/>
    <col min="8450" max="8450" width="0" style="645" hidden="1" customWidth="1"/>
    <col min="8451" max="8451" width="5.28515625" style="645" customWidth="1"/>
    <col min="8452" max="8452" width="6.140625" style="645" customWidth="1"/>
    <col min="8453" max="8453" width="7.28515625" style="645" customWidth="1"/>
    <col min="8454" max="8454" width="9.42578125" style="645" customWidth="1"/>
    <col min="8455" max="8455" width="11.7109375" style="645" customWidth="1"/>
    <col min="8456" max="8456" width="8.42578125" style="645" customWidth="1"/>
    <col min="8457" max="8457" width="7.7109375" style="645" bestFit="1" customWidth="1"/>
    <col min="8458" max="8458" width="12.28515625" style="645" bestFit="1" customWidth="1"/>
    <col min="8459" max="8459" width="9" style="645" customWidth="1"/>
    <col min="8460" max="8460" width="12.5703125" style="645" bestFit="1" customWidth="1"/>
    <col min="8461" max="8461" width="8.5703125" style="645" bestFit="1" customWidth="1"/>
    <col min="8462" max="8462" width="7.85546875" style="645" bestFit="1" customWidth="1"/>
    <col min="8463" max="8464" width="0" style="645" hidden="1" customWidth="1"/>
    <col min="8465" max="8465" width="12.28515625" style="645" bestFit="1" customWidth="1"/>
    <col min="8466" max="8466" width="10" style="645" customWidth="1"/>
    <col min="8467" max="8467" width="12.28515625" style="645" customWidth="1"/>
    <col min="8468" max="8471" width="9.85546875" style="645" customWidth="1"/>
    <col min="8472" max="8472" width="9.7109375" style="645" customWidth="1"/>
    <col min="8473" max="8704" width="9.140625" style="645"/>
    <col min="8705" max="8705" width="20.7109375" style="645" customWidth="1"/>
    <col min="8706" max="8706" width="0" style="645" hidden="1" customWidth="1"/>
    <col min="8707" max="8707" width="5.28515625" style="645" customWidth="1"/>
    <col min="8708" max="8708" width="6.140625" style="645" customWidth="1"/>
    <col min="8709" max="8709" width="7.28515625" style="645" customWidth="1"/>
    <col min="8710" max="8710" width="9.42578125" style="645" customWidth="1"/>
    <col min="8711" max="8711" width="11.7109375" style="645" customWidth="1"/>
    <col min="8712" max="8712" width="8.42578125" style="645" customWidth="1"/>
    <col min="8713" max="8713" width="7.7109375" style="645" bestFit="1" customWidth="1"/>
    <col min="8714" max="8714" width="12.28515625" style="645" bestFit="1" customWidth="1"/>
    <col min="8715" max="8715" width="9" style="645" customWidth="1"/>
    <col min="8716" max="8716" width="12.5703125" style="645" bestFit="1" customWidth="1"/>
    <col min="8717" max="8717" width="8.5703125" style="645" bestFit="1" customWidth="1"/>
    <col min="8718" max="8718" width="7.85546875" style="645" bestFit="1" customWidth="1"/>
    <col min="8719" max="8720" width="0" style="645" hidden="1" customWidth="1"/>
    <col min="8721" max="8721" width="12.28515625" style="645" bestFit="1" customWidth="1"/>
    <col min="8722" max="8722" width="10" style="645" customWidth="1"/>
    <col min="8723" max="8723" width="12.28515625" style="645" customWidth="1"/>
    <col min="8724" max="8727" width="9.85546875" style="645" customWidth="1"/>
    <col min="8728" max="8728" width="9.7109375" style="645" customWidth="1"/>
    <col min="8729" max="8960" width="9.140625" style="645"/>
    <col min="8961" max="8961" width="20.7109375" style="645" customWidth="1"/>
    <col min="8962" max="8962" width="0" style="645" hidden="1" customWidth="1"/>
    <col min="8963" max="8963" width="5.28515625" style="645" customWidth="1"/>
    <col min="8964" max="8964" width="6.140625" style="645" customWidth="1"/>
    <col min="8965" max="8965" width="7.28515625" style="645" customWidth="1"/>
    <col min="8966" max="8966" width="9.42578125" style="645" customWidth="1"/>
    <col min="8967" max="8967" width="11.7109375" style="645" customWidth="1"/>
    <col min="8968" max="8968" width="8.42578125" style="645" customWidth="1"/>
    <col min="8969" max="8969" width="7.7109375" style="645" bestFit="1" customWidth="1"/>
    <col min="8970" max="8970" width="12.28515625" style="645" bestFit="1" customWidth="1"/>
    <col min="8971" max="8971" width="9" style="645" customWidth="1"/>
    <col min="8972" max="8972" width="12.5703125" style="645" bestFit="1" customWidth="1"/>
    <col min="8973" max="8973" width="8.5703125" style="645" bestFit="1" customWidth="1"/>
    <col min="8974" max="8974" width="7.85546875" style="645" bestFit="1" customWidth="1"/>
    <col min="8975" max="8976" width="0" style="645" hidden="1" customWidth="1"/>
    <col min="8977" max="8977" width="12.28515625" style="645" bestFit="1" customWidth="1"/>
    <col min="8978" max="8978" width="10" style="645" customWidth="1"/>
    <col min="8979" max="8979" width="12.28515625" style="645" customWidth="1"/>
    <col min="8980" max="8983" width="9.85546875" style="645" customWidth="1"/>
    <col min="8984" max="8984" width="9.7109375" style="645" customWidth="1"/>
    <col min="8985" max="9216" width="9.140625" style="645"/>
    <col min="9217" max="9217" width="20.7109375" style="645" customWidth="1"/>
    <col min="9218" max="9218" width="0" style="645" hidden="1" customWidth="1"/>
    <col min="9219" max="9219" width="5.28515625" style="645" customWidth="1"/>
    <col min="9220" max="9220" width="6.140625" style="645" customWidth="1"/>
    <col min="9221" max="9221" width="7.28515625" style="645" customWidth="1"/>
    <col min="9222" max="9222" width="9.42578125" style="645" customWidth="1"/>
    <col min="9223" max="9223" width="11.7109375" style="645" customWidth="1"/>
    <col min="9224" max="9224" width="8.42578125" style="645" customWidth="1"/>
    <col min="9225" max="9225" width="7.7109375" style="645" bestFit="1" customWidth="1"/>
    <col min="9226" max="9226" width="12.28515625" style="645" bestFit="1" customWidth="1"/>
    <col min="9227" max="9227" width="9" style="645" customWidth="1"/>
    <col min="9228" max="9228" width="12.5703125" style="645" bestFit="1" customWidth="1"/>
    <col min="9229" max="9229" width="8.5703125" style="645" bestFit="1" customWidth="1"/>
    <col min="9230" max="9230" width="7.85546875" style="645" bestFit="1" customWidth="1"/>
    <col min="9231" max="9232" width="0" style="645" hidden="1" customWidth="1"/>
    <col min="9233" max="9233" width="12.28515625" style="645" bestFit="1" customWidth="1"/>
    <col min="9234" max="9234" width="10" style="645" customWidth="1"/>
    <col min="9235" max="9235" width="12.28515625" style="645" customWidth="1"/>
    <col min="9236" max="9239" width="9.85546875" style="645" customWidth="1"/>
    <col min="9240" max="9240" width="9.7109375" style="645" customWidth="1"/>
    <col min="9241" max="9472" width="9.140625" style="645"/>
    <col min="9473" max="9473" width="20.7109375" style="645" customWidth="1"/>
    <col min="9474" max="9474" width="0" style="645" hidden="1" customWidth="1"/>
    <col min="9475" max="9475" width="5.28515625" style="645" customWidth="1"/>
    <col min="9476" max="9476" width="6.140625" style="645" customWidth="1"/>
    <col min="9477" max="9477" width="7.28515625" style="645" customWidth="1"/>
    <col min="9478" max="9478" width="9.42578125" style="645" customWidth="1"/>
    <col min="9479" max="9479" width="11.7109375" style="645" customWidth="1"/>
    <col min="9480" max="9480" width="8.42578125" style="645" customWidth="1"/>
    <col min="9481" max="9481" width="7.7109375" style="645" bestFit="1" customWidth="1"/>
    <col min="9482" max="9482" width="12.28515625" style="645" bestFit="1" customWidth="1"/>
    <col min="9483" max="9483" width="9" style="645" customWidth="1"/>
    <col min="9484" max="9484" width="12.5703125" style="645" bestFit="1" customWidth="1"/>
    <col min="9485" max="9485" width="8.5703125" style="645" bestFit="1" customWidth="1"/>
    <col min="9486" max="9486" width="7.85546875" style="645" bestFit="1" customWidth="1"/>
    <col min="9487" max="9488" width="0" style="645" hidden="1" customWidth="1"/>
    <col min="9489" max="9489" width="12.28515625" style="645" bestFit="1" customWidth="1"/>
    <col min="9490" max="9490" width="10" style="645" customWidth="1"/>
    <col min="9491" max="9491" width="12.28515625" style="645" customWidth="1"/>
    <col min="9492" max="9495" width="9.85546875" style="645" customWidth="1"/>
    <col min="9496" max="9496" width="9.7109375" style="645" customWidth="1"/>
    <col min="9497" max="9728" width="9.140625" style="645"/>
    <col min="9729" max="9729" width="20.7109375" style="645" customWidth="1"/>
    <col min="9730" max="9730" width="0" style="645" hidden="1" customWidth="1"/>
    <col min="9731" max="9731" width="5.28515625" style="645" customWidth="1"/>
    <col min="9732" max="9732" width="6.140625" style="645" customWidth="1"/>
    <col min="9733" max="9733" width="7.28515625" style="645" customWidth="1"/>
    <col min="9734" max="9734" width="9.42578125" style="645" customWidth="1"/>
    <col min="9735" max="9735" width="11.7109375" style="645" customWidth="1"/>
    <col min="9736" max="9736" width="8.42578125" style="645" customWidth="1"/>
    <col min="9737" max="9737" width="7.7109375" style="645" bestFit="1" customWidth="1"/>
    <col min="9738" max="9738" width="12.28515625" style="645" bestFit="1" customWidth="1"/>
    <col min="9739" max="9739" width="9" style="645" customWidth="1"/>
    <col min="9740" max="9740" width="12.5703125" style="645" bestFit="1" customWidth="1"/>
    <col min="9741" max="9741" width="8.5703125" style="645" bestFit="1" customWidth="1"/>
    <col min="9742" max="9742" width="7.85546875" style="645" bestFit="1" customWidth="1"/>
    <col min="9743" max="9744" width="0" style="645" hidden="1" customWidth="1"/>
    <col min="9745" max="9745" width="12.28515625" style="645" bestFit="1" customWidth="1"/>
    <col min="9746" max="9746" width="10" style="645" customWidth="1"/>
    <col min="9747" max="9747" width="12.28515625" style="645" customWidth="1"/>
    <col min="9748" max="9751" width="9.85546875" style="645" customWidth="1"/>
    <col min="9752" max="9752" width="9.7109375" style="645" customWidth="1"/>
    <col min="9753" max="9984" width="9.140625" style="645"/>
    <col min="9985" max="9985" width="20.7109375" style="645" customWidth="1"/>
    <col min="9986" max="9986" width="0" style="645" hidden="1" customWidth="1"/>
    <col min="9987" max="9987" width="5.28515625" style="645" customWidth="1"/>
    <col min="9988" max="9988" width="6.140625" style="645" customWidth="1"/>
    <col min="9989" max="9989" width="7.28515625" style="645" customWidth="1"/>
    <col min="9990" max="9990" width="9.42578125" style="645" customWidth="1"/>
    <col min="9991" max="9991" width="11.7109375" style="645" customWidth="1"/>
    <col min="9992" max="9992" width="8.42578125" style="645" customWidth="1"/>
    <col min="9993" max="9993" width="7.7109375" style="645" bestFit="1" customWidth="1"/>
    <col min="9994" max="9994" width="12.28515625" style="645" bestFit="1" customWidth="1"/>
    <col min="9995" max="9995" width="9" style="645" customWidth="1"/>
    <col min="9996" max="9996" width="12.5703125" style="645" bestFit="1" customWidth="1"/>
    <col min="9997" max="9997" width="8.5703125" style="645" bestFit="1" customWidth="1"/>
    <col min="9998" max="9998" width="7.85546875" style="645" bestFit="1" customWidth="1"/>
    <col min="9999" max="10000" width="0" style="645" hidden="1" customWidth="1"/>
    <col min="10001" max="10001" width="12.28515625" style="645" bestFit="1" customWidth="1"/>
    <col min="10002" max="10002" width="10" style="645" customWidth="1"/>
    <col min="10003" max="10003" width="12.28515625" style="645" customWidth="1"/>
    <col min="10004" max="10007" width="9.85546875" style="645" customWidth="1"/>
    <col min="10008" max="10008" width="9.7109375" style="645" customWidth="1"/>
    <col min="10009" max="10240" width="9.140625" style="645"/>
    <col min="10241" max="10241" width="20.7109375" style="645" customWidth="1"/>
    <col min="10242" max="10242" width="0" style="645" hidden="1" customWidth="1"/>
    <col min="10243" max="10243" width="5.28515625" style="645" customWidth="1"/>
    <col min="10244" max="10244" width="6.140625" style="645" customWidth="1"/>
    <col min="10245" max="10245" width="7.28515625" style="645" customWidth="1"/>
    <col min="10246" max="10246" width="9.42578125" style="645" customWidth="1"/>
    <col min="10247" max="10247" width="11.7109375" style="645" customWidth="1"/>
    <col min="10248" max="10248" width="8.42578125" style="645" customWidth="1"/>
    <col min="10249" max="10249" width="7.7109375" style="645" bestFit="1" customWidth="1"/>
    <col min="10250" max="10250" width="12.28515625" style="645" bestFit="1" customWidth="1"/>
    <col min="10251" max="10251" width="9" style="645" customWidth="1"/>
    <col min="10252" max="10252" width="12.5703125" style="645" bestFit="1" customWidth="1"/>
    <col min="10253" max="10253" width="8.5703125" style="645" bestFit="1" customWidth="1"/>
    <col min="10254" max="10254" width="7.85546875" style="645" bestFit="1" customWidth="1"/>
    <col min="10255" max="10256" width="0" style="645" hidden="1" customWidth="1"/>
    <col min="10257" max="10257" width="12.28515625" style="645" bestFit="1" customWidth="1"/>
    <col min="10258" max="10258" width="10" style="645" customWidth="1"/>
    <col min="10259" max="10259" width="12.28515625" style="645" customWidth="1"/>
    <col min="10260" max="10263" width="9.85546875" style="645" customWidth="1"/>
    <col min="10264" max="10264" width="9.7109375" style="645" customWidth="1"/>
    <col min="10265" max="10496" width="9.140625" style="645"/>
    <col min="10497" max="10497" width="20.7109375" style="645" customWidth="1"/>
    <col min="10498" max="10498" width="0" style="645" hidden="1" customWidth="1"/>
    <col min="10499" max="10499" width="5.28515625" style="645" customWidth="1"/>
    <col min="10500" max="10500" width="6.140625" style="645" customWidth="1"/>
    <col min="10501" max="10501" width="7.28515625" style="645" customWidth="1"/>
    <col min="10502" max="10502" width="9.42578125" style="645" customWidth="1"/>
    <col min="10503" max="10503" width="11.7109375" style="645" customWidth="1"/>
    <col min="10504" max="10504" width="8.42578125" style="645" customWidth="1"/>
    <col min="10505" max="10505" width="7.7109375" style="645" bestFit="1" customWidth="1"/>
    <col min="10506" max="10506" width="12.28515625" style="645" bestFit="1" customWidth="1"/>
    <col min="10507" max="10507" width="9" style="645" customWidth="1"/>
    <col min="10508" max="10508" width="12.5703125" style="645" bestFit="1" customWidth="1"/>
    <col min="10509" max="10509" width="8.5703125" style="645" bestFit="1" customWidth="1"/>
    <col min="10510" max="10510" width="7.85546875" style="645" bestFit="1" customWidth="1"/>
    <col min="10511" max="10512" width="0" style="645" hidden="1" customWidth="1"/>
    <col min="10513" max="10513" width="12.28515625" style="645" bestFit="1" customWidth="1"/>
    <col min="10514" max="10514" width="10" style="645" customWidth="1"/>
    <col min="10515" max="10515" width="12.28515625" style="645" customWidth="1"/>
    <col min="10516" max="10519" width="9.85546875" style="645" customWidth="1"/>
    <col min="10520" max="10520" width="9.7109375" style="645" customWidth="1"/>
    <col min="10521" max="10752" width="9.140625" style="645"/>
    <col min="10753" max="10753" width="20.7109375" style="645" customWidth="1"/>
    <col min="10754" max="10754" width="0" style="645" hidden="1" customWidth="1"/>
    <col min="10755" max="10755" width="5.28515625" style="645" customWidth="1"/>
    <col min="10756" max="10756" width="6.140625" style="645" customWidth="1"/>
    <col min="10757" max="10757" width="7.28515625" style="645" customWidth="1"/>
    <col min="10758" max="10758" width="9.42578125" style="645" customWidth="1"/>
    <col min="10759" max="10759" width="11.7109375" style="645" customWidth="1"/>
    <col min="10760" max="10760" width="8.42578125" style="645" customWidth="1"/>
    <col min="10761" max="10761" width="7.7109375" style="645" bestFit="1" customWidth="1"/>
    <col min="10762" max="10762" width="12.28515625" style="645" bestFit="1" customWidth="1"/>
    <col min="10763" max="10763" width="9" style="645" customWidth="1"/>
    <col min="10764" max="10764" width="12.5703125" style="645" bestFit="1" customWidth="1"/>
    <col min="10765" max="10765" width="8.5703125" style="645" bestFit="1" customWidth="1"/>
    <col min="10766" max="10766" width="7.85546875" style="645" bestFit="1" customWidth="1"/>
    <col min="10767" max="10768" width="0" style="645" hidden="1" customWidth="1"/>
    <col min="10769" max="10769" width="12.28515625" style="645" bestFit="1" customWidth="1"/>
    <col min="10770" max="10770" width="10" style="645" customWidth="1"/>
    <col min="10771" max="10771" width="12.28515625" style="645" customWidth="1"/>
    <col min="10772" max="10775" width="9.85546875" style="645" customWidth="1"/>
    <col min="10776" max="10776" width="9.7109375" style="645" customWidth="1"/>
    <col min="10777" max="11008" width="9.140625" style="645"/>
    <col min="11009" max="11009" width="20.7109375" style="645" customWidth="1"/>
    <col min="11010" max="11010" width="0" style="645" hidden="1" customWidth="1"/>
    <col min="11011" max="11011" width="5.28515625" style="645" customWidth="1"/>
    <col min="11012" max="11012" width="6.140625" style="645" customWidth="1"/>
    <col min="11013" max="11013" width="7.28515625" style="645" customWidth="1"/>
    <col min="11014" max="11014" width="9.42578125" style="645" customWidth="1"/>
    <col min="11015" max="11015" width="11.7109375" style="645" customWidth="1"/>
    <col min="11016" max="11016" width="8.42578125" style="645" customWidth="1"/>
    <col min="11017" max="11017" width="7.7109375" style="645" bestFit="1" customWidth="1"/>
    <col min="11018" max="11018" width="12.28515625" style="645" bestFit="1" customWidth="1"/>
    <col min="11019" max="11019" width="9" style="645" customWidth="1"/>
    <col min="11020" max="11020" width="12.5703125" style="645" bestFit="1" customWidth="1"/>
    <col min="11021" max="11021" width="8.5703125" style="645" bestFit="1" customWidth="1"/>
    <col min="11022" max="11022" width="7.85546875" style="645" bestFit="1" customWidth="1"/>
    <col min="11023" max="11024" width="0" style="645" hidden="1" customWidth="1"/>
    <col min="11025" max="11025" width="12.28515625" style="645" bestFit="1" customWidth="1"/>
    <col min="11026" max="11026" width="10" style="645" customWidth="1"/>
    <col min="11027" max="11027" width="12.28515625" style="645" customWidth="1"/>
    <col min="11028" max="11031" width="9.85546875" style="645" customWidth="1"/>
    <col min="11032" max="11032" width="9.7109375" style="645" customWidth="1"/>
    <col min="11033" max="11264" width="9.140625" style="645"/>
    <col min="11265" max="11265" width="20.7109375" style="645" customWidth="1"/>
    <col min="11266" max="11266" width="0" style="645" hidden="1" customWidth="1"/>
    <col min="11267" max="11267" width="5.28515625" style="645" customWidth="1"/>
    <col min="11268" max="11268" width="6.140625" style="645" customWidth="1"/>
    <col min="11269" max="11269" width="7.28515625" style="645" customWidth="1"/>
    <col min="11270" max="11270" width="9.42578125" style="645" customWidth="1"/>
    <col min="11271" max="11271" width="11.7109375" style="645" customWidth="1"/>
    <col min="11272" max="11272" width="8.42578125" style="645" customWidth="1"/>
    <col min="11273" max="11273" width="7.7109375" style="645" bestFit="1" customWidth="1"/>
    <col min="11274" max="11274" width="12.28515625" style="645" bestFit="1" customWidth="1"/>
    <col min="11275" max="11275" width="9" style="645" customWidth="1"/>
    <col min="11276" max="11276" width="12.5703125" style="645" bestFit="1" customWidth="1"/>
    <col min="11277" max="11277" width="8.5703125" style="645" bestFit="1" customWidth="1"/>
    <col min="11278" max="11278" width="7.85546875" style="645" bestFit="1" customWidth="1"/>
    <col min="11279" max="11280" width="0" style="645" hidden="1" customWidth="1"/>
    <col min="11281" max="11281" width="12.28515625" style="645" bestFit="1" customWidth="1"/>
    <col min="11282" max="11282" width="10" style="645" customWidth="1"/>
    <col min="11283" max="11283" width="12.28515625" style="645" customWidth="1"/>
    <col min="11284" max="11287" width="9.85546875" style="645" customWidth="1"/>
    <col min="11288" max="11288" width="9.7109375" style="645" customWidth="1"/>
    <col min="11289" max="11520" width="9.140625" style="645"/>
    <col min="11521" max="11521" width="20.7109375" style="645" customWidth="1"/>
    <col min="11522" max="11522" width="0" style="645" hidden="1" customWidth="1"/>
    <col min="11523" max="11523" width="5.28515625" style="645" customWidth="1"/>
    <col min="11524" max="11524" width="6.140625" style="645" customWidth="1"/>
    <col min="11525" max="11525" width="7.28515625" style="645" customWidth="1"/>
    <col min="11526" max="11526" width="9.42578125" style="645" customWidth="1"/>
    <col min="11527" max="11527" width="11.7109375" style="645" customWidth="1"/>
    <col min="11528" max="11528" width="8.42578125" style="645" customWidth="1"/>
    <col min="11529" max="11529" width="7.7109375" style="645" bestFit="1" customWidth="1"/>
    <col min="11530" max="11530" width="12.28515625" style="645" bestFit="1" customWidth="1"/>
    <col min="11531" max="11531" width="9" style="645" customWidth="1"/>
    <col min="11532" max="11532" width="12.5703125" style="645" bestFit="1" customWidth="1"/>
    <col min="11533" max="11533" width="8.5703125" style="645" bestFit="1" customWidth="1"/>
    <col min="11534" max="11534" width="7.85546875" style="645" bestFit="1" customWidth="1"/>
    <col min="11535" max="11536" width="0" style="645" hidden="1" customWidth="1"/>
    <col min="11537" max="11537" width="12.28515625" style="645" bestFit="1" customWidth="1"/>
    <col min="11538" max="11538" width="10" style="645" customWidth="1"/>
    <col min="11539" max="11539" width="12.28515625" style="645" customWidth="1"/>
    <col min="11540" max="11543" width="9.85546875" style="645" customWidth="1"/>
    <col min="11544" max="11544" width="9.7109375" style="645" customWidth="1"/>
    <col min="11545" max="11776" width="9.140625" style="645"/>
    <col min="11777" max="11777" width="20.7109375" style="645" customWidth="1"/>
    <col min="11778" max="11778" width="0" style="645" hidden="1" customWidth="1"/>
    <col min="11779" max="11779" width="5.28515625" style="645" customWidth="1"/>
    <col min="11780" max="11780" width="6.140625" style="645" customWidth="1"/>
    <col min="11781" max="11781" width="7.28515625" style="645" customWidth="1"/>
    <col min="11782" max="11782" width="9.42578125" style="645" customWidth="1"/>
    <col min="11783" max="11783" width="11.7109375" style="645" customWidth="1"/>
    <col min="11784" max="11784" width="8.42578125" style="645" customWidth="1"/>
    <col min="11785" max="11785" width="7.7109375" style="645" bestFit="1" customWidth="1"/>
    <col min="11786" max="11786" width="12.28515625" style="645" bestFit="1" customWidth="1"/>
    <col min="11787" max="11787" width="9" style="645" customWidth="1"/>
    <col min="11788" max="11788" width="12.5703125" style="645" bestFit="1" customWidth="1"/>
    <col min="11789" max="11789" width="8.5703125" style="645" bestFit="1" customWidth="1"/>
    <col min="11790" max="11790" width="7.85546875" style="645" bestFit="1" customWidth="1"/>
    <col min="11791" max="11792" width="0" style="645" hidden="1" customWidth="1"/>
    <col min="11793" max="11793" width="12.28515625" style="645" bestFit="1" customWidth="1"/>
    <col min="11794" max="11794" width="10" style="645" customWidth="1"/>
    <col min="11795" max="11795" width="12.28515625" style="645" customWidth="1"/>
    <col min="11796" max="11799" width="9.85546875" style="645" customWidth="1"/>
    <col min="11800" max="11800" width="9.7109375" style="645" customWidth="1"/>
    <col min="11801" max="12032" width="9.140625" style="645"/>
    <col min="12033" max="12033" width="20.7109375" style="645" customWidth="1"/>
    <col min="12034" max="12034" width="0" style="645" hidden="1" customWidth="1"/>
    <col min="12035" max="12035" width="5.28515625" style="645" customWidth="1"/>
    <col min="12036" max="12036" width="6.140625" style="645" customWidth="1"/>
    <col min="12037" max="12037" width="7.28515625" style="645" customWidth="1"/>
    <col min="12038" max="12038" width="9.42578125" style="645" customWidth="1"/>
    <col min="12039" max="12039" width="11.7109375" style="645" customWidth="1"/>
    <col min="12040" max="12040" width="8.42578125" style="645" customWidth="1"/>
    <col min="12041" max="12041" width="7.7109375" style="645" bestFit="1" customWidth="1"/>
    <col min="12042" max="12042" width="12.28515625" style="645" bestFit="1" customWidth="1"/>
    <col min="12043" max="12043" width="9" style="645" customWidth="1"/>
    <col min="12044" max="12044" width="12.5703125" style="645" bestFit="1" customWidth="1"/>
    <col min="12045" max="12045" width="8.5703125" style="645" bestFit="1" customWidth="1"/>
    <col min="12046" max="12046" width="7.85546875" style="645" bestFit="1" customWidth="1"/>
    <col min="12047" max="12048" width="0" style="645" hidden="1" customWidth="1"/>
    <col min="12049" max="12049" width="12.28515625" style="645" bestFit="1" customWidth="1"/>
    <col min="12050" max="12050" width="10" style="645" customWidth="1"/>
    <col min="12051" max="12051" width="12.28515625" style="645" customWidth="1"/>
    <col min="12052" max="12055" width="9.85546875" style="645" customWidth="1"/>
    <col min="12056" max="12056" width="9.7109375" style="645" customWidth="1"/>
    <col min="12057" max="12288" width="9.140625" style="645"/>
    <col min="12289" max="12289" width="20.7109375" style="645" customWidth="1"/>
    <col min="12290" max="12290" width="0" style="645" hidden="1" customWidth="1"/>
    <col min="12291" max="12291" width="5.28515625" style="645" customWidth="1"/>
    <col min="12292" max="12292" width="6.140625" style="645" customWidth="1"/>
    <col min="12293" max="12293" width="7.28515625" style="645" customWidth="1"/>
    <col min="12294" max="12294" width="9.42578125" style="645" customWidth="1"/>
    <col min="12295" max="12295" width="11.7109375" style="645" customWidth="1"/>
    <col min="12296" max="12296" width="8.42578125" style="645" customWidth="1"/>
    <col min="12297" max="12297" width="7.7109375" style="645" bestFit="1" customWidth="1"/>
    <col min="12298" max="12298" width="12.28515625" style="645" bestFit="1" customWidth="1"/>
    <col min="12299" max="12299" width="9" style="645" customWidth="1"/>
    <col min="12300" max="12300" width="12.5703125" style="645" bestFit="1" customWidth="1"/>
    <col min="12301" max="12301" width="8.5703125" style="645" bestFit="1" customWidth="1"/>
    <col min="12302" max="12302" width="7.85546875" style="645" bestFit="1" customWidth="1"/>
    <col min="12303" max="12304" width="0" style="645" hidden="1" customWidth="1"/>
    <col min="12305" max="12305" width="12.28515625" style="645" bestFit="1" customWidth="1"/>
    <col min="12306" max="12306" width="10" style="645" customWidth="1"/>
    <col min="12307" max="12307" width="12.28515625" style="645" customWidth="1"/>
    <col min="12308" max="12311" width="9.85546875" style="645" customWidth="1"/>
    <col min="12312" max="12312" width="9.7109375" style="645" customWidth="1"/>
    <col min="12313" max="12544" width="9.140625" style="645"/>
    <col min="12545" max="12545" width="20.7109375" style="645" customWidth="1"/>
    <col min="12546" max="12546" width="0" style="645" hidden="1" customWidth="1"/>
    <col min="12547" max="12547" width="5.28515625" style="645" customWidth="1"/>
    <col min="12548" max="12548" width="6.140625" style="645" customWidth="1"/>
    <col min="12549" max="12549" width="7.28515625" style="645" customWidth="1"/>
    <col min="12550" max="12550" width="9.42578125" style="645" customWidth="1"/>
    <col min="12551" max="12551" width="11.7109375" style="645" customWidth="1"/>
    <col min="12552" max="12552" width="8.42578125" style="645" customWidth="1"/>
    <col min="12553" max="12553" width="7.7109375" style="645" bestFit="1" customWidth="1"/>
    <col min="12554" max="12554" width="12.28515625" style="645" bestFit="1" customWidth="1"/>
    <col min="12555" max="12555" width="9" style="645" customWidth="1"/>
    <col min="12556" max="12556" width="12.5703125" style="645" bestFit="1" customWidth="1"/>
    <col min="12557" max="12557" width="8.5703125" style="645" bestFit="1" customWidth="1"/>
    <col min="12558" max="12558" width="7.85546875" style="645" bestFit="1" customWidth="1"/>
    <col min="12559" max="12560" width="0" style="645" hidden="1" customWidth="1"/>
    <col min="12561" max="12561" width="12.28515625" style="645" bestFit="1" customWidth="1"/>
    <col min="12562" max="12562" width="10" style="645" customWidth="1"/>
    <col min="12563" max="12563" width="12.28515625" style="645" customWidth="1"/>
    <col min="12564" max="12567" width="9.85546875" style="645" customWidth="1"/>
    <col min="12568" max="12568" width="9.7109375" style="645" customWidth="1"/>
    <col min="12569" max="12800" width="9.140625" style="645"/>
    <col min="12801" max="12801" width="20.7109375" style="645" customWidth="1"/>
    <col min="12802" max="12802" width="0" style="645" hidden="1" customWidth="1"/>
    <col min="12803" max="12803" width="5.28515625" style="645" customWidth="1"/>
    <col min="12804" max="12804" width="6.140625" style="645" customWidth="1"/>
    <col min="12805" max="12805" width="7.28515625" style="645" customWidth="1"/>
    <col min="12806" max="12806" width="9.42578125" style="645" customWidth="1"/>
    <col min="12807" max="12807" width="11.7109375" style="645" customWidth="1"/>
    <col min="12808" max="12808" width="8.42578125" style="645" customWidth="1"/>
    <col min="12809" max="12809" width="7.7109375" style="645" bestFit="1" customWidth="1"/>
    <col min="12810" max="12810" width="12.28515625" style="645" bestFit="1" customWidth="1"/>
    <col min="12811" max="12811" width="9" style="645" customWidth="1"/>
    <col min="12812" max="12812" width="12.5703125" style="645" bestFit="1" customWidth="1"/>
    <col min="12813" max="12813" width="8.5703125" style="645" bestFit="1" customWidth="1"/>
    <col min="12814" max="12814" width="7.85546875" style="645" bestFit="1" customWidth="1"/>
    <col min="12815" max="12816" width="0" style="645" hidden="1" customWidth="1"/>
    <col min="12817" max="12817" width="12.28515625" style="645" bestFit="1" customWidth="1"/>
    <col min="12818" max="12818" width="10" style="645" customWidth="1"/>
    <col min="12819" max="12819" width="12.28515625" style="645" customWidth="1"/>
    <col min="12820" max="12823" width="9.85546875" style="645" customWidth="1"/>
    <col min="12824" max="12824" width="9.7109375" style="645" customWidth="1"/>
    <col min="12825" max="13056" width="9.140625" style="645"/>
    <col min="13057" max="13057" width="20.7109375" style="645" customWidth="1"/>
    <col min="13058" max="13058" width="0" style="645" hidden="1" customWidth="1"/>
    <col min="13059" max="13059" width="5.28515625" style="645" customWidth="1"/>
    <col min="13060" max="13060" width="6.140625" style="645" customWidth="1"/>
    <col min="13061" max="13061" width="7.28515625" style="645" customWidth="1"/>
    <col min="13062" max="13062" width="9.42578125" style="645" customWidth="1"/>
    <col min="13063" max="13063" width="11.7109375" style="645" customWidth="1"/>
    <col min="13064" max="13064" width="8.42578125" style="645" customWidth="1"/>
    <col min="13065" max="13065" width="7.7109375" style="645" bestFit="1" customWidth="1"/>
    <col min="13066" max="13066" width="12.28515625" style="645" bestFit="1" customWidth="1"/>
    <col min="13067" max="13067" width="9" style="645" customWidth="1"/>
    <col min="13068" max="13068" width="12.5703125" style="645" bestFit="1" customWidth="1"/>
    <col min="13069" max="13069" width="8.5703125" style="645" bestFit="1" customWidth="1"/>
    <col min="13070" max="13070" width="7.85546875" style="645" bestFit="1" customWidth="1"/>
    <col min="13071" max="13072" width="0" style="645" hidden="1" customWidth="1"/>
    <col min="13073" max="13073" width="12.28515625" style="645" bestFit="1" customWidth="1"/>
    <col min="13074" max="13074" width="10" style="645" customWidth="1"/>
    <col min="13075" max="13075" width="12.28515625" style="645" customWidth="1"/>
    <col min="13076" max="13079" width="9.85546875" style="645" customWidth="1"/>
    <col min="13080" max="13080" width="9.7109375" style="645" customWidth="1"/>
    <col min="13081" max="13312" width="9.140625" style="645"/>
    <col min="13313" max="13313" width="20.7109375" style="645" customWidth="1"/>
    <col min="13314" max="13314" width="0" style="645" hidden="1" customWidth="1"/>
    <col min="13315" max="13315" width="5.28515625" style="645" customWidth="1"/>
    <col min="13316" max="13316" width="6.140625" style="645" customWidth="1"/>
    <col min="13317" max="13317" width="7.28515625" style="645" customWidth="1"/>
    <col min="13318" max="13318" width="9.42578125" style="645" customWidth="1"/>
    <col min="13319" max="13319" width="11.7109375" style="645" customWidth="1"/>
    <col min="13320" max="13320" width="8.42578125" style="645" customWidth="1"/>
    <col min="13321" max="13321" width="7.7109375" style="645" bestFit="1" customWidth="1"/>
    <col min="13322" max="13322" width="12.28515625" style="645" bestFit="1" customWidth="1"/>
    <col min="13323" max="13323" width="9" style="645" customWidth="1"/>
    <col min="13324" max="13324" width="12.5703125" style="645" bestFit="1" customWidth="1"/>
    <col min="13325" max="13325" width="8.5703125" style="645" bestFit="1" customWidth="1"/>
    <col min="13326" max="13326" width="7.85546875" style="645" bestFit="1" customWidth="1"/>
    <col min="13327" max="13328" width="0" style="645" hidden="1" customWidth="1"/>
    <col min="13329" max="13329" width="12.28515625" style="645" bestFit="1" customWidth="1"/>
    <col min="13330" max="13330" width="10" style="645" customWidth="1"/>
    <col min="13331" max="13331" width="12.28515625" style="645" customWidth="1"/>
    <col min="13332" max="13335" width="9.85546875" style="645" customWidth="1"/>
    <col min="13336" max="13336" width="9.7109375" style="645" customWidth="1"/>
    <col min="13337" max="13568" width="9.140625" style="645"/>
    <col min="13569" max="13569" width="20.7109375" style="645" customWidth="1"/>
    <col min="13570" max="13570" width="0" style="645" hidden="1" customWidth="1"/>
    <col min="13571" max="13571" width="5.28515625" style="645" customWidth="1"/>
    <col min="13572" max="13572" width="6.140625" style="645" customWidth="1"/>
    <col min="13573" max="13573" width="7.28515625" style="645" customWidth="1"/>
    <col min="13574" max="13574" width="9.42578125" style="645" customWidth="1"/>
    <col min="13575" max="13575" width="11.7109375" style="645" customWidth="1"/>
    <col min="13576" max="13576" width="8.42578125" style="645" customWidth="1"/>
    <col min="13577" max="13577" width="7.7109375" style="645" bestFit="1" customWidth="1"/>
    <col min="13578" max="13578" width="12.28515625" style="645" bestFit="1" customWidth="1"/>
    <col min="13579" max="13579" width="9" style="645" customWidth="1"/>
    <col min="13580" max="13580" width="12.5703125" style="645" bestFit="1" customWidth="1"/>
    <col min="13581" max="13581" width="8.5703125" style="645" bestFit="1" customWidth="1"/>
    <col min="13582" max="13582" width="7.85546875" style="645" bestFit="1" customWidth="1"/>
    <col min="13583" max="13584" width="0" style="645" hidden="1" customWidth="1"/>
    <col min="13585" max="13585" width="12.28515625" style="645" bestFit="1" customWidth="1"/>
    <col min="13586" max="13586" width="10" style="645" customWidth="1"/>
    <col min="13587" max="13587" width="12.28515625" style="645" customWidth="1"/>
    <col min="13588" max="13591" width="9.85546875" style="645" customWidth="1"/>
    <col min="13592" max="13592" width="9.7109375" style="645" customWidth="1"/>
    <col min="13593" max="13824" width="9.140625" style="645"/>
    <col min="13825" max="13825" width="20.7109375" style="645" customWidth="1"/>
    <col min="13826" max="13826" width="0" style="645" hidden="1" customWidth="1"/>
    <col min="13827" max="13827" width="5.28515625" style="645" customWidth="1"/>
    <col min="13828" max="13828" width="6.140625" style="645" customWidth="1"/>
    <col min="13829" max="13829" width="7.28515625" style="645" customWidth="1"/>
    <col min="13830" max="13830" width="9.42578125" style="645" customWidth="1"/>
    <col min="13831" max="13831" width="11.7109375" style="645" customWidth="1"/>
    <col min="13832" max="13832" width="8.42578125" style="645" customWidth="1"/>
    <col min="13833" max="13833" width="7.7109375" style="645" bestFit="1" customWidth="1"/>
    <col min="13834" max="13834" width="12.28515625" style="645" bestFit="1" customWidth="1"/>
    <col min="13835" max="13835" width="9" style="645" customWidth="1"/>
    <col min="13836" max="13836" width="12.5703125" style="645" bestFit="1" customWidth="1"/>
    <col min="13837" max="13837" width="8.5703125" style="645" bestFit="1" customWidth="1"/>
    <col min="13838" max="13838" width="7.85546875" style="645" bestFit="1" customWidth="1"/>
    <col min="13839" max="13840" width="0" style="645" hidden="1" customWidth="1"/>
    <col min="13841" max="13841" width="12.28515625" style="645" bestFit="1" customWidth="1"/>
    <col min="13842" max="13842" width="10" style="645" customWidth="1"/>
    <col min="13843" max="13843" width="12.28515625" style="645" customWidth="1"/>
    <col min="13844" max="13847" width="9.85546875" style="645" customWidth="1"/>
    <col min="13848" max="13848" width="9.7109375" style="645" customWidth="1"/>
    <col min="13849" max="14080" width="9.140625" style="645"/>
    <col min="14081" max="14081" width="20.7109375" style="645" customWidth="1"/>
    <col min="14082" max="14082" width="0" style="645" hidden="1" customWidth="1"/>
    <col min="14083" max="14083" width="5.28515625" style="645" customWidth="1"/>
    <col min="14084" max="14084" width="6.140625" style="645" customWidth="1"/>
    <col min="14085" max="14085" width="7.28515625" style="645" customWidth="1"/>
    <col min="14086" max="14086" width="9.42578125" style="645" customWidth="1"/>
    <col min="14087" max="14087" width="11.7109375" style="645" customWidth="1"/>
    <col min="14088" max="14088" width="8.42578125" style="645" customWidth="1"/>
    <col min="14089" max="14089" width="7.7109375" style="645" bestFit="1" customWidth="1"/>
    <col min="14090" max="14090" width="12.28515625" style="645" bestFit="1" customWidth="1"/>
    <col min="14091" max="14091" width="9" style="645" customWidth="1"/>
    <col min="14092" max="14092" width="12.5703125" style="645" bestFit="1" customWidth="1"/>
    <col min="14093" max="14093" width="8.5703125" style="645" bestFit="1" customWidth="1"/>
    <col min="14094" max="14094" width="7.85546875" style="645" bestFit="1" customWidth="1"/>
    <col min="14095" max="14096" width="0" style="645" hidden="1" customWidth="1"/>
    <col min="14097" max="14097" width="12.28515625" style="645" bestFit="1" customWidth="1"/>
    <col min="14098" max="14098" width="10" style="645" customWidth="1"/>
    <col min="14099" max="14099" width="12.28515625" style="645" customWidth="1"/>
    <col min="14100" max="14103" width="9.85546875" style="645" customWidth="1"/>
    <col min="14104" max="14104" width="9.7109375" style="645" customWidth="1"/>
    <col min="14105" max="14336" width="9.140625" style="645"/>
    <col min="14337" max="14337" width="20.7109375" style="645" customWidth="1"/>
    <col min="14338" max="14338" width="0" style="645" hidden="1" customWidth="1"/>
    <col min="14339" max="14339" width="5.28515625" style="645" customWidth="1"/>
    <col min="14340" max="14340" width="6.140625" style="645" customWidth="1"/>
    <col min="14341" max="14341" width="7.28515625" style="645" customWidth="1"/>
    <col min="14342" max="14342" width="9.42578125" style="645" customWidth="1"/>
    <col min="14343" max="14343" width="11.7109375" style="645" customWidth="1"/>
    <col min="14344" max="14344" width="8.42578125" style="645" customWidth="1"/>
    <col min="14345" max="14345" width="7.7109375" style="645" bestFit="1" customWidth="1"/>
    <col min="14346" max="14346" width="12.28515625" style="645" bestFit="1" customWidth="1"/>
    <col min="14347" max="14347" width="9" style="645" customWidth="1"/>
    <col min="14348" max="14348" width="12.5703125" style="645" bestFit="1" customWidth="1"/>
    <col min="14349" max="14349" width="8.5703125" style="645" bestFit="1" customWidth="1"/>
    <col min="14350" max="14350" width="7.85546875" style="645" bestFit="1" customWidth="1"/>
    <col min="14351" max="14352" width="0" style="645" hidden="1" customWidth="1"/>
    <col min="14353" max="14353" width="12.28515625" style="645" bestFit="1" customWidth="1"/>
    <col min="14354" max="14354" width="10" style="645" customWidth="1"/>
    <col min="14355" max="14355" width="12.28515625" style="645" customWidth="1"/>
    <col min="14356" max="14359" width="9.85546875" style="645" customWidth="1"/>
    <col min="14360" max="14360" width="9.7109375" style="645" customWidth="1"/>
    <col min="14361" max="14592" width="9.140625" style="645"/>
    <col min="14593" max="14593" width="20.7109375" style="645" customWidth="1"/>
    <col min="14594" max="14594" width="0" style="645" hidden="1" customWidth="1"/>
    <col min="14595" max="14595" width="5.28515625" style="645" customWidth="1"/>
    <col min="14596" max="14596" width="6.140625" style="645" customWidth="1"/>
    <col min="14597" max="14597" width="7.28515625" style="645" customWidth="1"/>
    <col min="14598" max="14598" width="9.42578125" style="645" customWidth="1"/>
    <col min="14599" max="14599" width="11.7109375" style="645" customWidth="1"/>
    <col min="14600" max="14600" width="8.42578125" style="645" customWidth="1"/>
    <col min="14601" max="14601" width="7.7109375" style="645" bestFit="1" customWidth="1"/>
    <col min="14602" max="14602" width="12.28515625" style="645" bestFit="1" customWidth="1"/>
    <col min="14603" max="14603" width="9" style="645" customWidth="1"/>
    <col min="14604" max="14604" width="12.5703125" style="645" bestFit="1" customWidth="1"/>
    <col min="14605" max="14605" width="8.5703125" style="645" bestFit="1" customWidth="1"/>
    <col min="14606" max="14606" width="7.85546875" style="645" bestFit="1" customWidth="1"/>
    <col min="14607" max="14608" width="0" style="645" hidden="1" customWidth="1"/>
    <col min="14609" max="14609" width="12.28515625" style="645" bestFit="1" customWidth="1"/>
    <col min="14610" max="14610" width="10" style="645" customWidth="1"/>
    <col min="14611" max="14611" width="12.28515625" style="645" customWidth="1"/>
    <col min="14612" max="14615" width="9.85546875" style="645" customWidth="1"/>
    <col min="14616" max="14616" width="9.7109375" style="645" customWidth="1"/>
    <col min="14617" max="14848" width="9.140625" style="645"/>
    <col min="14849" max="14849" width="20.7109375" style="645" customWidth="1"/>
    <col min="14850" max="14850" width="0" style="645" hidden="1" customWidth="1"/>
    <col min="14851" max="14851" width="5.28515625" style="645" customWidth="1"/>
    <col min="14852" max="14852" width="6.140625" style="645" customWidth="1"/>
    <col min="14853" max="14853" width="7.28515625" style="645" customWidth="1"/>
    <col min="14854" max="14854" width="9.42578125" style="645" customWidth="1"/>
    <col min="14855" max="14855" width="11.7109375" style="645" customWidth="1"/>
    <col min="14856" max="14856" width="8.42578125" style="645" customWidth="1"/>
    <col min="14857" max="14857" width="7.7109375" style="645" bestFit="1" customWidth="1"/>
    <col min="14858" max="14858" width="12.28515625" style="645" bestFit="1" customWidth="1"/>
    <col min="14859" max="14859" width="9" style="645" customWidth="1"/>
    <col min="14860" max="14860" width="12.5703125" style="645" bestFit="1" customWidth="1"/>
    <col min="14861" max="14861" width="8.5703125" style="645" bestFit="1" customWidth="1"/>
    <col min="14862" max="14862" width="7.85546875" style="645" bestFit="1" customWidth="1"/>
    <col min="14863" max="14864" width="0" style="645" hidden="1" customWidth="1"/>
    <col min="14865" max="14865" width="12.28515625" style="645" bestFit="1" customWidth="1"/>
    <col min="14866" max="14866" width="10" style="645" customWidth="1"/>
    <col min="14867" max="14867" width="12.28515625" style="645" customWidth="1"/>
    <col min="14868" max="14871" width="9.85546875" style="645" customWidth="1"/>
    <col min="14872" max="14872" width="9.7109375" style="645" customWidth="1"/>
    <col min="14873" max="15104" width="9.140625" style="645"/>
    <col min="15105" max="15105" width="20.7109375" style="645" customWidth="1"/>
    <col min="15106" max="15106" width="0" style="645" hidden="1" customWidth="1"/>
    <col min="15107" max="15107" width="5.28515625" style="645" customWidth="1"/>
    <col min="15108" max="15108" width="6.140625" style="645" customWidth="1"/>
    <col min="15109" max="15109" width="7.28515625" style="645" customWidth="1"/>
    <col min="15110" max="15110" width="9.42578125" style="645" customWidth="1"/>
    <col min="15111" max="15111" width="11.7109375" style="645" customWidth="1"/>
    <col min="15112" max="15112" width="8.42578125" style="645" customWidth="1"/>
    <col min="15113" max="15113" width="7.7109375" style="645" bestFit="1" customWidth="1"/>
    <col min="15114" max="15114" width="12.28515625" style="645" bestFit="1" customWidth="1"/>
    <col min="15115" max="15115" width="9" style="645" customWidth="1"/>
    <col min="15116" max="15116" width="12.5703125" style="645" bestFit="1" customWidth="1"/>
    <col min="15117" max="15117" width="8.5703125" style="645" bestFit="1" customWidth="1"/>
    <col min="15118" max="15118" width="7.85546875" style="645" bestFit="1" customWidth="1"/>
    <col min="15119" max="15120" width="0" style="645" hidden="1" customWidth="1"/>
    <col min="15121" max="15121" width="12.28515625" style="645" bestFit="1" customWidth="1"/>
    <col min="15122" max="15122" width="10" style="645" customWidth="1"/>
    <col min="15123" max="15123" width="12.28515625" style="645" customWidth="1"/>
    <col min="15124" max="15127" width="9.85546875" style="645" customWidth="1"/>
    <col min="15128" max="15128" width="9.7109375" style="645" customWidth="1"/>
    <col min="15129" max="15360" width="9.140625" style="645"/>
    <col min="15361" max="15361" width="20.7109375" style="645" customWidth="1"/>
    <col min="15362" max="15362" width="0" style="645" hidden="1" customWidth="1"/>
    <col min="15363" max="15363" width="5.28515625" style="645" customWidth="1"/>
    <col min="15364" max="15364" width="6.140625" style="645" customWidth="1"/>
    <col min="15365" max="15365" width="7.28515625" style="645" customWidth="1"/>
    <col min="15366" max="15366" width="9.42578125" style="645" customWidth="1"/>
    <col min="15367" max="15367" width="11.7109375" style="645" customWidth="1"/>
    <col min="15368" max="15368" width="8.42578125" style="645" customWidth="1"/>
    <col min="15369" max="15369" width="7.7109375" style="645" bestFit="1" customWidth="1"/>
    <col min="15370" max="15370" width="12.28515625" style="645" bestFit="1" customWidth="1"/>
    <col min="15371" max="15371" width="9" style="645" customWidth="1"/>
    <col min="15372" max="15372" width="12.5703125" style="645" bestFit="1" customWidth="1"/>
    <col min="15373" max="15373" width="8.5703125" style="645" bestFit="1" customWidth="1"/>
    <col min="15374" max="15374" width="7.85546875" style="645" bestFit="1" customWidth="1"/>
    <col min="15375" max="15376" width="0" style="645" hidden="1" customWidth="1"/>
    <col min="15377" max="15377" width="12.28515625" style="645" bestFit="1" customWidth="1"/>
    <col min="15378" max="15378" width="10" style="645" customWidth="1"/>
    <col min="15379" max="15379" width="12.28515625" style="645" customWidth="1"/>
    <col min="15380" max="15383" width="9.85546875" style="645" customWidth="1"/>
    <col min="15384" max="15384" width="9.7109375" style="645" customWidth="1"/>
    <col min="15385" max="15616" width="9.140625" style="645"/>
    <col min="15617" max="15617" width="20.7109375" style="645" customWidth="1"/>
    <col min="15618" max="15618" width="0" style="645" hidden="1" customWidth="1"/>
    <col min="15619" max="15619" width="5.28515625" style="645" customWidth="1"/>
    <col min="15620" max="15620" width="6.140625" style="645" customWidth="1"/>
    <col min="15621" max="15621" width="7.28515625" style="645" customWidth="1"/>
    <col min="15622" max="15622" width="9.42578125" style="645" customWidth="1"/>
    <col min="15623" max="15623" width="11.7109375" style="645" customWidth="1"/>
    <col min="15624" max="15624" width="8.42578125" style="645" customWidth="1"/>
    <col min="15625" max="15625" width="7.7109375" style="645" bestFit="1" customWidth="1"/>
    <col min="15626" max="15626" width="12.28515625" style="645" bestFit="1" customWidth="1"/>
    <col min="15627" max="15627" width="9" style="645" customWidth="1"/>
    <col min="15628" max="15628" width="12.5703125" style="645" bestFit="1" customWidth="1"/>
    <col min="15629" max="15629" width="8.5703125" style="645" bestFit="1" customWidth="1"/>
    <col min="15630" max="15630" width="7.85546875" style="645" bestFit="1" customWidth="1"/>
    <col min="15631" max="15632" width="0" style="645" hidden="1" customWidth="1"/>
    <col min="15633" max="15633" width="12.28515625" style="645" bestFit="1" customWidth="1"/>
    <col min="15634" max="15634" width="10" style="645" customWidth="1"/>
    <col min="15635" max="15635" width="12.28515625" style="645" customWidth="1"/>
    <col min="15636" max="15639" width="9.85546875" style="645" customWidth="1"/>
    <col min="15640" max="15640" width="9.7109375" style="645" customWidth="1"/>
    <col min="15641" max="15872" width="9.140625" style="645"/>
    <col min="15873" max="15873" width="20.7109375" style="645" customWidth="1"/>
    <col min="15874" max="15874" width="0" style="645" hidden="1" customWidth="1"/>
    <col min="15875" max="15875" width="5.28515625" style="645" customWidth="1"/>
    <col min="15876" max="15876" width="6.140625" style="645" customWidth="1"/>
    <col min="15877" max="15877" width="7.28515625" style="645" customWidth="1"/>
    <col min="15878" max="15878" width="9.42578125" style="645" customWidth="1"/>
    <col min="15879" max="15879" width="11.7109375" style="645" customWidth="1"/>
    <col min="15880" max="15880" width="8.42578125" style="645" customWidth="1"/>
    <col min="15881" max="15881" width="7.7109375" style="645" bestFit="1" customWidth="1"/>
    <col min="15882" max="15882" width="12.28515625" style="645" bestFit="1" customWidth="1"/>
    <col min="15883" max="15883" width="9" style="645" customWidth="1"/>
    <col min="15884" max="15884" width="12.5703125" style="645" bestFit="1" customWidth="1"/>
    <col min="15885" max="15885" width="8.5703125" style="645" bestFit="1" customWidth="1"/>
    <col min="15886" max="15886" width="7.85546875" style="645" bestFit="1" customWidth="1"/>
    <col min="15887" max="15888" width="0" style="645" hidden="1" customWidth="1"/>
    <col min="15889" max="15889" width="12.28515625" style="645" bestFit="1" customWidth="1"/>
    <col min="15890" max="15890" width="10" style="645" customWidth="1"/>
    <col min="15891" max="15891" width="12.28515625" style="645" customWidth="1"/>
    <col min="15892" max="15895" width="9.85546875" style="645" customWidth="1"/>
    <col min="15896" max="15896" width="9.7109375" style="645" customWidth="1"/>
    <col min="15897" max="16128" width="9.140625" style="645"/>
    <col min="16129" max="16129" width="20.7109375" style="645" customWidth="1"/>
    <col min="16130" max="16130" width="0" style="645" hidden="1" customWidth="1"/>
    <col min="16131" max="16131" width="5.28515625" style="645" customWidth="1"/>
    <col min="16132" max="16132" width="6.140625" style="645" customWidth="1"/>
    <col min="16133" max="16133" width="7.28515625" style="645" customWidth="1"/>
    <col min="16134" max="16134" width="9.42578125" style="645" customWidth="1"/>
    <col min="16135" max="16135" width="11.7109375" style="645" customWidth="1"/>
    <col min="16136" max="16136" width="8.42578125" style="645" customWidth="1"/>
    <col min="16137" max="16137" width="7.7109375" style="645" bestFit="1" customWidth="1"/>
    <col min="16138" max="16138" width="12.28515625" style="645" bestFit="1" customWidth="1"/>
    <col min="16139" max="16139" width="9" style="645" customWidth="1"/>
    <col min="16140" max="16140" width="12.5703125" style="645" bestFit="1" customWidth="1"/>
    <col min="16141" max="16141" width="8.5703125" style="645" bestFit="1" customWidth="1"/>
    <col min="16142" max="16142" width="7.85546875" style="645" bestFit="1" customWidth="1"/>
    <col min="16143" max="16144" width="0" style="645" hidden="1" customWidth="1"/>
    <col min="16145" max="16145" width="12.28515625" style="645" bestFit="1" customWidth="1"/>
    <col min="16146" max="16146" width="10" style="645" customWidth="1"/>
    <col min="16147" max="16147" width="12.28515625" style="645" customWidth="1"/>
    <col min="16148" max="16151" width="9.85546875" style="645" customWidth="1"/>
    <col min="16152" max="16152" width="9.7109375" style="645" customWidth="1"/>
    <col min="16153" max="16384" width="9.140625" style="645"/>
  </cols>
  <sheetData>
    <row r="1" spans="1:27" s="641" customFormat="1" ht="15.75" customHeight="1">
      <c r="A1" s="638"/>
      <c r="B1" s="638"/>
      <c r="C1" s="1157" t="s">
        <v>557</v>
      </c>
      <c r="D1" s="1157"/>
      <c r="E1" s="1157"/>
      <c r="F1" s="638"/>
      <c r="G1" s="638"/>
      <c r="H1" s="638"/>
      <c r="I1" s="638"/>
      <c r="J1" s="638"/>
      <c r="K1" s="1158"/>
      <c r="L1" s="1158"/>
      <c r="M1" s="1158"/>
      <c r="N1" s="1158"/>
      <c r="O1" s="1158"/>
      <c r="P1" s="638"/>
      <c r="Q1" s="638"/>
      <c r="R1" s="638"/>
      <c r="S1" s="638"/>
      <c r="T1" s="639"/>
      <c r="U1" s="639"/>
      <c r="V1" s="1159" t="s">
        <v>543</v>
      </c>
      <c r="W1" s="1159"/>
      <c r="X1" s="1159"/>
      <c r="Y1" s="640"/>
      <c r="AA1" s="640"/>
    </row>
    <row r="2" spans="1:27" s="641" customFormat="1">
      <c r="A2" s="638"/>
      <c r="B2" s="638"/>
      <c r="C2" s="1160" t="s">
        <v>558</v>
      </c>
      <c r="D2" s="1160"/>
      <c r="E2" s="1160"/>
      <c r="F2" s="1160"/>
      <c r="G2" s="1160"/>
      <c r="H2" s="1160"/>
      <c r="I2" s="638"/>
      <c r="J2" s="638"/>
      <c r="K2" s="638"/>
      <c r="L2" s="638"/>
      <c r="M2" s="638"/>
      <c r="N2" s="638"/>
      <c r="O2" s="638"/>
      <c r="P2" s="638"/>
      <c r="Q2" s="638"/>
      <c r="R2" s="638"/>
      <c r="S2" s="638"/>
      <c r="T2" s="639"/>
      <c r="U2" s="639"/>
      <c r="V2" s="1159" t="s">
        <v>545</v>
      </c>
      <c r="W2" s="1159"/>
      <c r="X2" s="1159"/>
      <c r="Y2" s="640"/>
      <c r="AA2" s="640"/>
    </row>
    <row r="3" spans="1:27" s="641" customFormat="1" ht="24" customHeight="1">
      <c r="A3" s="638"/>
      <c r="B3" s="638"/>
      <c r="C3" s="1161"/>
      <c r="D3" s="1161"/>
      <c r="E3" s="1161"/>
      <c r="F3" s="1161"/>
      <c r="G3" s="1161"/>
      <c r="H3" s="1161"/>
      <c r="I3" s="638"/>
      <c r="J3" s="638"/>
      <c r="K3" s="638"/>
      <c r="L3" s="638"/>
      <c r="M3" s="638"/>
      <c r="N3" s="638"/>
      <c r="O3" s="638"/>
      <c r="P3" s="638"/>
      <c r="Q3" s="638"/>
      <c r="R3" s="638"/>
      <c r="S3" s="638"/>
      <c r="T3" s="1158" t="s">
        <v>559</v>
      </c>
      <c r="U3" s="1158"/>
      <c r="V3" s="1158"/>
      <c r="W3" s="1158"/>
      <c r="X3" s="1158"/>
      <c r="Y3" s="640"/>
      <c r="AA3" s="640"/>
    </row>
    <row r="4" spans="1:27" s="641" customFormat="1" ht="14.25" customHeight="1">
      <c r="A4" s="638"/>
      <c r="B4" s="638"/>
      <c r="C4" s="638"/>
      <c r="D4" s="638" t="s">
        <v>560</v>
      </c>
      <c r="E4" s="638"/>
      <c r="F4" s="638"/>
      <c r="G4" s="638"/>
      <c r="H4" s="638"/>
      <c r="I4" s="638"/>
      <c r="J4" s="638"/>
      <c r="K4" s="638"/>
      <c r="L4" s="638"/>
      <c r="M4" s="638"/>
      <c r="N4" s="638"/>
      <c r="O4" s="638"/>
      <c r="P4" s="638"/>
      <c r="Q4" s="638"/>
      <c r="R4" s="638"/>
      <c r="S4" s="638"/>
      <c r="T4" s="1158" t="s">
        <v>561</v>
      </c>
      <c r="U4" s="1158"/>
      <c r="V4" s="1158"/>
      <c r="W4" s="1158"/>
      <c r="X4" s="1158"/>
      <c r="Y4" s="640"/>
      <c r="AA4" s="640"/>
    </row>
    <row r="5" spans="1:27" s="641" customFormat="1" hidden="1">
      <c r="A5" s="638"/>
      <c r="B5" s="638"/>
      <c r="C5" s="638"/>
      <c r="D5" s="638"/>
      <c r="E5" s="638"/>
      <c r="F5" s="638"/>
      <c r="G5" s="638"/>
      <c r="H5" s="638"/>
      <c r="I5" s="638"/>
      <c r="J5" s="638"/>
      <c r="K5" s="638"/>
      <c r="L5" s="638"/>
      <c r="M5" s="638"/>
      <c r="N5" s="638"/>
      <c r="O5" s="638"/>
      <c r="P5" s="638"/>
      <c r="Q5" s="638"/>
      <c r="R5" s="638"/>
      <c r="S5" s="638"/>
      <c r="T5" s="638"/>
      <c r="U5" s="638"/>
      <c r="V5" s="638"/>
      <c r="W5" s="638"/>
      <c r="X5" s="638"/>
      <c r="Y5" s="640"/>
      <c r="AA5" s="640"/>
    </row>
    <row r="6" spans="1:27" s="641" customFormat="1">
      <c r="A6" s="638"/>
      <c r="B6" s="638"/>
      <c r="C6" s="638"/>
      <c r="D6" s="638"/>
      <c r="E6" s="638"/>
      <c r="F6" s="638"/>
      <c r="G6" s="638"/>
      <c r="H6" s="638"/>
      <c r="I6" s="638"/>
      <c r="J6" s="638"/>
      <c r="K6" s="638"/>
      <c r="L6" s="638"/>
      <c r="M6" s="638"/>
      <c r="N6" s="638"/>
      <c r="O6" s="638"/>
      <c r="P6" s="638"/>
      <c r="Q6" s="638"/>
      <c r="R6" s="638"/>
      <c r="S6" s="638"/>
      <c r="T6" s="638"/>
      <c r="U6" s="638"/>
      <c r="V6" s="638"/>
      <c r="W6" s="638"/>
      <c r="X6" s="638"/>
      <c r="Y6" s="640"/>
      <c r="AA6" s="640"/>
    </row>
    <row r="7" spans="1:27" s="641" customFormat="1">
      <c r="A7" s="638"/>
      <c r="B7" s="638"/>
      <c r="C7" s="638"/>
      <c r="D7" s="638" t="s">
        <v>562</v>
      </c>
      <c r="E7" s="638"/>
      <c r="F7" s="638"/>
      <c r="G7" s="638"/>
      <c r="H7" s="638"/>
      <c r="I7" s="638"/>
      <c r="J7" s="638"/>
      <c r="K7" s="638"/>
      <c r="L7" s="638"/>
      <c r="M7" s="638"/>
      <c r="N7" s="638"/>
      <c r="O7" s="638"/>
      <c r="P7" s="638"/>
      <c r="Q7" s="638"/>
      <c r="R7" s="638"/>
      <c r="S7" s="638"/>
      <c r="T7" s="638"/>
      <c r="U7" s="638"/>
      <c r="V7" s="638"/>
      <c r="W7" s="638"/>
      <c r="X7" s="638"/>
      <c r="Y7" s="640"/>
      <c r="AA7" s="640"/>
    </row>
    <row r="8" spans="1:27" s="641" customFormat="1" ht="20.25">
      <c r="A8" s="1165" t="s">
        <v>563</v>
      </c>
      <c r="B8" s="1165"/>
      <c r="C8" s="1165"/>
      <c r="D8" s="1165"/>
      <c r="E8" s="1165"/>
      <c r="F8" s="1165"/>
      <c r="G8" s="1165"/>
      <c r="H8" s="1165"/>
      <c r="I8" s="1165"/>
      <c r="J8" s="1165"/>
      <c r="K8" s="1165"/>
      <c r="L8" s="1165"/>
      <c r="M8" s="1165"/>
      <c r="N8" s="1165"/>
      <c r="O8" s="1165"/>
      <c r="P8" s="1165"/>
      <c r="Q8" s="1165"/>
      <c r="R8" s="1165"/>
      <c r="S8" s="1165"/>
      <c r="T8" s="1165"/>
      <c r="U8" s="1165"/>
      <c r="V8" s="1165"/>
      <c r="W8" s="1165"/>
      <c r="X8" s="1165"/>
      <c r="Y8" s="640"/>
      <c r="AA8" s="640"/>
    </row>
    <row r="9" spans="1:27" s="641" customFormat="1">
      <c r="A9" s="313"/>
      <c r="B9" s="313"/>
      <c r="C9" s="313"/>
      <c r="D9" s="313"/>
      <c r="E9" s="313"/>
      <c r="F9" s="313"/>
      <c r="G9" s="313"/>
      <c r="H9" s="638"/>
      <c r="I9" s="313"/>
      <c r="J9" s="638"/>
      <c r="K9" s="638"/>
      <c r="L9" s="638"/>
      <c r="M9" s="638"/>
      <c r="N9" s="638"/>
      <c r="O9" s="638"/>
      <c r="P9" s="638"/>
      <c r="Q9" s="638"/>
      <c r="R9" s="638"/>
      <c r="S9" s="314" t="s">
        <v>255</v>
      </c>
      <c r="T9" s="638"/>
      <c r="U9" s="638"/>
      <c r="V9" s="638"/>
      <c r="W9" s="638"/>
      <c r="X9" s="638"/>
      <c r="Y9" s="640"/>
      <c r="AA9" s="640"/>
    </row>
    <row r="10" spans="1:27" s="641" customFormat="1" ht="21" customHeight="1">
      <c r="A10" s="1162" t="s">
        <v>269</v>
      </c>
      <c r="B10" s="1162"/>
      <c r="C10" s="1163" t="s">
        <v>301</v>
      </c>
      <c r="D10" s="1163"/>
      <c r="E10" s="1163"/>
      <c r="F10" s="1163"/>
      <c r="G10" s="1163"/>
      <c r="H10" s="1163"/>
      <c r="I10" s="1163"/>
      <c r="J10" s="1163"/>
      <c r="K10" s="1163"/>
      <c r="L10" s="1163"/>
      <c r="M10" s="1163"/>
      <c r="N10" s="1163"/>
      <c r="O10" s="1163"/>
      <c r="P10" s="1163"/>
      <c r="Q10" s="1164"/>
      <c r="R10" s="1164"/>
      <c r="S10" s="642">
        <v>121</v>
      </c>
      <c r="T10" s="643"/>
      <c r="U10" s="644"/>
      <c r="V10" s="644"/>
      <c r="W10" s="644"/>
      <c r="X10" s="644"/>
      <c r="Y10" s="640"/>
      <c r="AA10" s="640"/>
    </row>
    <row r="11" spans="1:27" s="641" customFormat="1" ht="17.25" customHeight="1">
      <c r="A11" s="1162" t="s">
        <v>295</v>
      </c>
      <c r="B11" s="1162"/>
      <c r="C11" s="1163"/>
      <c r="D11" s="1163"/>
      <c r="E11" s="1163"/>
      <c r="F11" s="1163"/>
      <c r="G11" s="1163"/>
      <c r="H11" s="1163"/>
      <c r="I11" s="1163"/>
      <c r="J11" s="1163"/>
      <c r="K11" s="1163"/>
      <c r="L11" s="1163"/>
      <c r="M11" s="1163"/>
      <c r="N11" s="1163"/>
      <c r="O11" s="1163"/>
      <c r="P11" s="1163"/>
      <c r="Q11" s="1164"/>
      <c r="R11" s="1164"/>
      <c r="S11" s="642"/>
      <c r="T11" s="643"/>
      <c r="U11" s="644"/>
      <c r="V11" s="644"/>
      <c r="W11" s="644"/>
      <c r="X11" s="644"/>
      <c r="Y11" s="640"/>
      <c r="AA11" s="640"/>
    </row>
    <row r="12" spans="1:27" s="641" customFormat="1" ht="18" customHeight="1">
      <c r="A12" s="1162" t="s">
        <v>287</v>
      </c>
      <c r="B12" s="1162"/>
      <c r="C12" s="1163" t="s">
        <v>120</v>
      </c>
      <c r="D12" s="1163"/>
      <c r="E12" s="1163"/>
      <c r="F12" s="1163"/>
      <c r="G12" s="1163"/>
      <c r="H12" s="1163"/>
      <c r="I12" s="1163"/>
      <c r="J12" s="1163"/>
      <c r="K12" s="1163"/>
      <c r="L12" s="1163"/>
      <c r="M12" s="1163"/>
      <c r="N12" s="1163"/>
      <c r="O12" s="1163"/>
      <c r="P12" s="1163"/>
      <c r="Q12" s="1164"/>
      <c r="R12" s="1164"/>
      <c r="S12" s="306" t="s">
        <v>121</v>
      </c>
      <c r="T12" s="643"/>
      <c r="U12" s="644"/>
      <c r="V12" s="644"/>
      <c r="W12" s="644"/>
      <c r="X12" s="644"/>
      <c r="Y12" s="640"/>
      <c r="AA12" s="640"/>
    </row>
    <row r="13" spans="1:27" s="641" customFormat="1" ht="15.75" customHeight="1">
      <c r="A13" s="1162" t="s">
        <v>288</v>
      </c>
      <c r="B13" s="1162"/>
      <c r="C13" s="1163" t="s">
        <v>304</v>
      </c>
      <c r="D13" s="1163"/>
      <c r="E13" s="1163"/>
      <c r="F13" s="1163"/>
      <c r="G13" s="1163"/>
      <c r="H13" s="1163"/>
      <c r="I13" s="1163"/>
      <c r="J13" s="1163"/>
      <c r="K13" s="1163"/>
      <c r="L13" s="1163"/>
      <c r="M13" s="1163"/>
      <c r="N13" s="1163"/>
      <c r="O13" s="1163"/>
      <c r="P13" s="1163"/>
      <c r="Q13" s="1164"/>
      <c r="R13" s="1164"/>
      <c r="S13" s="306" t="s">
        <v>305</v>
      </c>
      <c r="T13" s="643"/>
      <c r="U13" s="644"/>
      <c r="V13" s="644"/>
      <c r="W13" s="644"/>
      <c r="X13" s="644"/>
      <c r="Y13" s="640"/>
      <c r="AA13" s="640"/>
    </row>
    <row r="14" spans="1:27" s="640" customFormat="1" ht="17.25" customHeight="1">
      <c r="A14" s="1162" t="s">
        <v>248</v>
      </c>
      <c r="B14" s="1162"/>
      <c r="C14" s="1163" t="s">
        <v>306</v>
      </c>
      <c r="D14" s="1163"/>
      <c r="E14" s="1163"/>
      <c r="F14" s="1163"/>
      <c r="G14" s="1163"/>
      <c r="H14" s="1163"/>
      <c r="I14" s="1163"/>
      <c r="J14" s="1163"/>
      <c r="K14" s="1163"/>
      <c r="L14" s="1163"/>
      <c r="M14" s="1163"/>
      <c r="N14" s="1163"/>
      <c r="O14" s="1163"/>
      <c r="P14" s="1163"/>
      <c r="Q14" s="1164"/>
      <c r="R14" s="1164"/>
      <c r="S14" s="306" t="s">
        <v>339</v>
      </c>
      <c r="T14" s="643"/>
      <c r="U14" s="644"/>
      <c r="V14" s="644"/>
      <c r="W14" s="644"/>
      <c r="X14" s="644"/>
      <c r="Z14" s="641"/>
    </row>
    <row r="15" spans="1:27" s="640" customFormat="1" ht="16.5" customHeight="1">
      <c r="A15" s="1162" t="s">
        <v>249</v>
      </c>
      <c r="B15" s="1162"/>
      <c r="C15" s="1163" t="s">
        <v>122</v>
      </c>
      <c r="D15" s="1163"/>
      <c r="E15" s="1163"/>
      <c r="F15" s="1163"/>
      <c r="G15" s="1163"/>
      <c r="H15" s="1163"/>
      <c r="I15" s="1163"/>
      <c r="J15" s="1163"/>
      <c r="K15" s="1163"/>
      <c r="L15" s="1163"/>
      <c r="M15" s="1163"/>
      <c r="N15" s="1163"/>
      <c r="O15" s="1163"/>
      <c r="P15" s="1163"/>
      <c r="Q15" s="1164"/>
      <c r="R15" s="1164"/>
      <c r="S15" s="306" t="s">
        <v>97</v>
      </c>
      <c r="T15" s="643"/>
      <c r="U15" s="644"/>
      <c r="V15" s="644"/>
      <c r="W15" s="644"/>
      <c r="X15" s="644"/>
      <c r="Z15" s="641"/>
    </row>
    <row r="16" spans="1:27" s="640" customFormat="1" ht="32.25" customHeight="1">
      <c r="A16" s="1178" t="s">
        <v>291</v>
      </c>
      <c r="B16" s="1178"/>
      <c r="C16" s="1178"/>
      <c r="D16" s="1178"/>
      <c r="E16" s="1178"/>
      <c r="F16" s="1178"/>
      <c r="G16" s="1178"/>
      <c r="H16" s="1178"/>
      <c r="I16" s="1178"/>
      <c r="J16" s="1178"/>
      <c r="K16" s="1178"/>
      <c r="L16" s="1178"/>
      <c r="M16" s="1178"/>
      <c r="N16" s="1178"/>
      <c r="O16" s="1178"/>
      <c r="P16" s="1178"/>
      <c r="Q16" s="1178"/>
      <c r="R16" s="1178"/>
      <c r="S16" s="1178"/>
      <c r="T16" s="1179"/>
      <c r="U16" s="1179"/>
      <c r="V16" s="1179"/>
      <c r="W16" s="1179"/>
      <c r="X16" s="1180"/>
      <c r="Z16" s="641"/>
    </row>
    <row r="17" spans="1:26" s="640" customFormat="1" ht="18" customHeight="1">
      <c r="A17" s="1166" t="s">
        <v>250</v>
      </c>
      <c r="B17" s="1166"/>
      <c r="C17" s="1181" t="s">
        <v>385</v>
      </c>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645"/>
      <c r="Z17" s="641"/>
    </row>
    <row r="18" spans="1:26" s="640" customFormat="1" ht="42" customHeight="1">
      <c r="A18" s="1166" t="s">
        <v>264</v>
      </c>
      <c r="B18" s="1166"/>
      <c r="C18" s="1167" t="s">
        <v>123</v>
      </c>
      <c r="D18" s="1168"/>
      <c r="E18" s="1168"/>
      <c r="F18" s="1168"/>
      <c r="G18" s="1168"/>
      <c r="H18" s="1168"/>
      <c r="I18" s="1168"/>
      <c r="J18" s="1168"/>
      <c r="K18" s="1168"/>
      <c r="L18" s="1168"/>
      <c r="M18" s="1168"/>
      <c r="N18" s="1168"/>
      <c r="O18" s="1168"/>
      <c r="P18" s="1168"/>
      <c r="Q18" s="1168"/>
      <c r="R18" s="1168"/>
      <c r="S18" s="1168"/>
      <c r="T18" s="1168"/>
      <c r="U18" s="1168"/>
      <c r="V18" s="1168"/>
      <c r="W18" s="1168"/>
      <c r="X18" s="1168"/>
      <c r="Y18" s="645"/>
      <c r="Z18" s="641"/>
    </row>
    <row r="19" spans="1:26" s="640" customFormat="1" ht="40.5" customHeight="1">
      <c r="A19" s="1166" t="s">
        <v>296</v>
      </c>
      <c r="B19" s="1166"/>
      <c r="C19" s="1167" t="s">
        <v>564</v>
      </c>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645"/>
      <c r="Z19" s="641"/>
    </row>
    <row r="20" spans="1:26" s="640" customFormat="1" ht="15" customHeight="1">
      <c r="A20" s="1169" t="s">
        <v>292</v>
      </c>
      <c r="B20" s="1171" t="s">
        <v>254</v>
      </c>
      <c r="C20" s="1171"/>
      <c r="D20" s="1171"/>
      <c r="E20" s="1171"/>
      <c r="F20" s="1171"/>
      <c r="G20" s="1171"/>
      <c r="H20" s="1171"/>
      <c r="I20" s="1171"/>
      <c r="J20" s="1171"/>
      <c r="K20" s="1171"/>
      <c r="L20" s="1171"/>
      <c r="M20" s="1171"/>
      <c r="N20" s="1171"/>
      <c r="O20" s="1171"/>
      <c r="P20" s="1172" t="s">
        <v>255</v>
      </c>
      <c r="Q20" s="1174"/>
      <c r="R20" s="1171" t="s">
        <v>255</v>
      </c>
      <c r="S20" s="1171" t="s">
        <v>271</v>
      </c>
      <c r="T20" s="307">
        <v>2013</v>
      </c>
      <c r="U20" s="307">
        <v>2014</v>
      </c>
      <c r="V20" s="307">
        <v>2015</v>
      </c>
      <c r="W20" s="307">
        <v>2016</v>
      </c>
      <c r="X20" s="307">
        <v>2017</v>
      </c>
      <c r="Y20" s="645"/>
      <c r="Z20" s="641"/>
    </row>
    <row r="21" spans="1:26" s="640" customFormat="1" ht="16.5" customHeight="1">
      <c r="A21" s="1170"/>
      <c r="B21" s="1171"/>
      <c r="C21" s="1171"/>
      <c r="D21" s="1171"/>
      <c r="E21" s="1171"/>
      <c r="F21" s="1171"/>
      <c r="G21" s="1171"/>
      <c r="H21" s="1171"/>
      <c r="I21" s="1171"/>
      <c r="J21" s="1171"/>
      <c r="K21" s="1171"/>
      <c r="L21" s="1171"/>
      <c r="M21" s="1171"/>
      <c r="N21" s="1171"/>
      <c r="O21" s="1171"/>
      <c r="P21" s="1173"/>
      <c r="Q21" s="1175"/>
      <c r="R21" s="1176"/>
      <c r="S21" s="1177"/>
      <c r="T21" s="308" t="s">
        <v>268</v>
      </c>
      <c r="U21" s="308" t="s">
        <v>267</v>
      </c>
      <c r="V21" s="308" t="s">
        <v>267</v>
      </c>
      <c r="W21" s="308" t="s">
        <v>266</v>
      </c>
      <c r="X21" s="308" t="s">
        <v>266</v>
      </c>
      <c r="Y21" s="645"/>
      <c r="Z21" s="641"/>
    </row>
    <row r="22" spans="1:26" s="640" customFormat="1" ht="15.75" customHeight="1">
      <c r="A22" s="1166" t="s">
        <v>124</v>
      </c>
      <c r="B22" s="1183" t="s">
        <v>125</v>
      </c>
      <c r="C22" s="1184"/>
      <c r="D22" s="1184"/>
      <c r="E22" s="1184"/>
      <c r="F22" s="1184"/>
      <c r="G22" s="1184"/>
      <c r="H22" s="1184"/>
      <c r="I22" s="1184"/>
      <c r="J22" s="1184"/>
      <c r="K22" s="1184"/>
      <c r="L22" s="1184"/>
      <c r="M22" s="1184"/>
      <c r="N22" s="1184"/>
      <c r="O22" s="1184"/>
      <c r="P22" s="1184"/>
      <c r="Q22" s="1184"/>
      <c r="R22" s="646" t="s">
        <v>313</v>
      </c>
      <c r="S22" s="308" t="s">
        <v>315</v>
      </c>
      <c r="T22" s="647">
        <v>34.01</v>
      </c>
      <c r="U22" s="647">
        <v>40</v>
      </c>
      <c r="V22" s="308">
        <v>60</v>
      </c>
      <c r="W22" s="647">
        <v>70</v>
      </c>
      <c r="X22" s="647">
        <v>70</v>
      </c>
      <c r="Y22" s="648"/>
      <c r="Z22" s="641"/>
    </row>
    <row r="23" spans="1:26" s="640" customFormat="1" ht="15" customHeight="1">
      <c r="A23" s="1166"/>
      <c r="B23" s="1183" t="s">
        <v>126</v>
      </c>
      <c r="C23" s="1184"/>
      <c r="D23" s="1184"/>
      <c r="E23" s="1184"/>
      <c r="F23" s="1184"/>
      <c r="G23" s="1184"/>
      <c r="H23" s="1184"/>
      <c r="I23" s="1184"/>
      <c r="J23" s="1184"/>
      <c r="K23" s="1184"/>
      <c r="L23" s="1184"/>
      <c r="M23" s="1184"/>
      <c r="N23" s="1184"/>
      <c r="O23" s="1184"/>
      <c r="P23" s="1184"/>
      <c r="Q23" s="1184"/>
      <c r="R23" s="646" t="s">
        <v>314</v>
      </c>
      <c r="S23" s="308" t="s">
        <v>315</v>
      </c>
      <c r="T23" s="647">
        <v>60</v>
      </c>
      <c r="U23" s="647">
        <v>60</v>
      </c>
      <c r="V23" s="308">
        <v>60</v>
      </c>
      <c r="W23" s="647">
        <v>60</v>
      </c>
      <c r="X23" s="647">
        <v>60</v>
      </c>
      <c r="Y23" s="648"/>
      <c r="Z23" s="315"/>
    </row>
    <row r="24" spans="1:26" s="640" customFormat="1" ht="15.75" customHeight="1">
      <c r="A24" s="1166" t="s">
        <v>252</v>
      </c>
      <c r="B24" s="1183" t="s">
        <v>127</v>
      </c>
      <c r="C24" s="1184"/>
      <c r="D24" s="1184"/>
      <c r="E24" s="1184"/>
      <c r="F24" s="1184"/>
      <c r="G24" s="1184"/>
      <c r="H24" s="1184"/>
      <c r="I24" s="1184"/>
      <c r="J24" s="1184"/>
      <c r="K24" s="1184"/>
      <c r="L24" s="1184"/>
      <c r="M24" s="1184"/>
      <c r="N24" s="1184"/>
      <c r="O24" s="1184"/>
      <c r="P24" s="1184"/>
      <c r="Q24" s="1184"/>
      <c r="R24" s="646" t="s">
        <v>325</v>
      </c>
      <c r="S24" s="308" t="s">
        <v>334</v>
      </c>
      <c r="T24" s="649" t="s">
        <v>565</v>
      </c>
      <c r="U24" s="647" t="s">
        <v>566</v>
      </c>
      <c r="V24" s="308" t="s">
        <v>567</v>
      </c>
      <c r="W24" s="647" t="s">
        <v>568</v>
      </c>
      <c r="X24" s="647" t="s">
        <v>568</v>
      </c>
      <c r="Y24" s="648"/>
      <c r="Z24" s="641"/>
    </row>
    <row r="25" spans="1:26" s="640" customFormat="1" ht="15" customHeight="1">
      <c r="A25" s="1166"/>
      <c r="B25" s="1183" t="s">
        <v>128</v>
      </c>
      <c r="C25" s="1184"/>
      <c r="D25" s="1184"/>
      <c r="E25" s="1184"/>
      <c r="F25" s="1184"/>
      <c r="G25" s="1184"/>
      <c r="H25" s="1184"/>
      <c r="I25" s="1184"/>
      <c r="J25" s="1184"/>
      <c r="K25" s="1184"/>
      <c r="L25" s="1184"/>
      <c r="M25" s="1184"/>
      <c r="N25" s="1184"/>
      <c r="O25" s="1184"/>
      <c r="P25" s="1184"/>
      <c r="Q25" s="1184"/>
      <c r="R25" s="646" t="s">
        <v>326</v>
      </c>
      <c r="S25" s="308" t="s">
        <v>334</v>
      </c>
      <c r="T25" s="649" t="s">
        <v>569</v>
      </c>
      <c r="U25" s="647" t="s">
        <v>570</v>
      </c>
      <c r="V25" s="308" t="s">
        <v>571</v>
      </c>
      <c r="W25" s="647" t="s">
        <v>572</v>
      </c>
      <c r="X25" s="647" t="s">
        <v>573</v>
      </c>
      <c r="Y25" s="648"/>
      <c r="Z25" s="641"/>
    </row>
    <row r="26" spans="1:26" s="640" customFormat="1" ht="17.25" customHeight="1">
      <c r="A26" s="1166"/>
      <c r="B26" s="1183" t="s">
        <v>129</v>
      </c>
      <c r="C26" s="1184"/>
      <c r="D26" s="1184"/>
      <c r="E26" s="1184"/>
      <c r="F26" s="1184"/>
      <c r="G26" s="1184"/>
      <c r="H26" s="1184"/>
      <c r="I26" s="1184"/>
      <c r="J26" s="1184"/>
      <c r="K26" s="1184"/>
      <c r="L26" s="1184"/>
      <c r="M26" s="1184"/>
      <c r="N26" s="1184"/>
      <c r="O26" s="1184"/>
      <c r="P26" s="1184"/>
      <c r="Q26" s="1184"/>
      <c r="R26" s="646" t="s">
        <v>327</v>
      </c>
      <c r="S26" s="308" t="s">
        <v>334</v>
      </c>
      <c r="T26" s="649">
        <v>576</v>
      </c>
      <c r="U26" s="647">
        <v>600</v>
      </c>
      <c r="V26" s="308">
        <v>650</v>
      </c>
      <c r="W26" s="647">
        <v>650</v>
      </c>
      <c r="X26" s="647">
        <v>550</v>
      </c>
      <c r="Y26" s="648"/>
      <c r="Z26" s="641"/>
    </row>
    <row r="27" spans="1:26" s="640" customFormat="1" ht="14.25" customHeight="1">
      <c r="A27" s="1166"/>
      <c r="B27" s="1183" t="s">
        <v>130</v>
      </c>
      <c r="C27" s="1184"/>
      <c r="D27" s="1184"/>
      <c r="E27" s="1184"/>
      <c r="F27" s="1184"/>
      <c r="G27" s="1184"/>
      <c r="H27" s="1184"/>
      <c r="I27" s="1184"/>
      <c r="J27" s="1184"/>
      <c r="K27" s="1184"/>
      <c r="L27" s="1184"/>
      <c r="M27" s="1184"/>
      <c r="N27" s="1184"/>
      <c r="O27" s="1184"/>
      <c r="P27" s="1184"/>
      <c r="Q27" s="1184"/>
      <c r="R27" s="646" t="s">
        <v>328</v>
      </c>
      <c r="S27" s="308" t="s">
        <v>334</v>
      </c>
      <c r="T27" s="649" t="s">
        <v>574</v>
      </c>
      <c r="U27" s="649" t="s">
        <v>575</v>
      </c>
      <c r="V27" s="649" t="s">
        <v>576</v>
      </c>
      <c r="W27" s="649" t="s">
        <v>577</v>
      </c>
      <c r="X27" s="649" t="s">
        <v>578</v>
      </c>
      <c r="Y27" s="648"/>
      <c r="Z27" s="641"/>
    </row>
    <row r="28" spans="1:26" s="640" customFormat="1" ht="13.5" customHeight="1">
      <c r="A28" s="1166"/>
      <c r="B28" s="1183" t="s">
        <v>131</v>
      </c>
      <c r="C28" s="1184"/>
      <c r="D28" s="1184"/>
      <c r="E28" s="1184"/>
      <c r="F28" s="1184"/>
      <c r="G28" s="1184"/>
      <c r="H28" s="1184"/>
      <c r="I28" s="1184"/>
      <c r="J28" s="1184"/>
      <c r="K28" s="1184"/>
      <c r="L28" s="1184"/>
      <c r="M28" s="1184"/>
      <c r="N28" s="1184"/>
      <c r="O28" s="1184"/>
      <c r="P28" s="1184"/>
      <c r="Q28" s="1184"/>
      <c r="R28" s="646" t="s">
        <v>329</v>
      </c>
      <c r="S28" s="308" t="s">
        <v>334</v>
      </c>
      <c r="T28" s="649" t="s">
        <v>579</v>
      </c>
      <c r="U28" s="649" t="s">
        <v>580</v>
      </c>
      <c r="V28" s="649" t="s">
        <v>581</v>
      </c>
      <c r="W28" s="649" t="s">
        <v>581</v>
      </c>
      <c r="X28" s="649" t="s">
        <v>581</v>
      </c>
      <c r="Y28" s="648"/>
      <c r="Z28" s="641"/>
    </row>
    <row r="29" spans="1:26" s="640" customFormat="1" ht="15" customHeight="1">
      <c r="A29" s="1166"/>
      <c r="B29" s="1183" t="s">
        <v>132</v>
      </c>
      <c r="C29" s="1184"/>
      <c r="D29" s="1184"/>
      <c r="E29" s="1184"/>
      <c r="F29" s="1184"/>
      <c r="G29" s="1184"/>
      <c r="H29" s="1184"/>
      <c r="I29" s="1184"/>
      <c r="J29" s="1184"/>
      <c r="K29" s="1184"/>
      <c r="L29" s="1184"/>
      <c r="M29" s="1184"/>
      <c r="N29" s="1184"/>
      <c r="O29" s="1184"/>
      <c r="P29" s="1184"/>
      <c r="Q29" s="1184"/>
      <c r="R29" s="646" t="s">
        <v>330</v>
      </c>
      <c r="S29" s="308" t="s">
        <v>334</v>
      </c>
      <c r="T29" s="649">
        <v>140</v>
      </c>
      <c r="U29" s="649">
        <v>245</v>
      </c>
      <c r="V29" s="649">
        <v>200</v>
      </c>
      <c r="W29" s="649">
        <v>200</v>
      </c>
      <c r="X29" s="649">
        <v>200</v>
      </c>
      <c r="Y29" s="648"/>
      <c r="Z29" s="641"/>
    </row>
    <row r="30" spans="1:26" ht="17.25" customHeight="1">
      <c r="A30" s="1166"/>
      <c r="B30" s="1183" t="s">
        <v>133</v>
      </c>
      <c r="C30" s="1184"/>
      <c r="D30" s="1184"/>
      <c r="E30" s="1184"/>
      <c r="F30" s="1184"/>
      <c r="G30" s="1184"/>
      <c r="H30" s="1184"/>
      <c r="I30" s="1184"/>
      <c r="J30" s="1184"/>
      <c r="K30" s="1184"/>
      <c r="L30" s="1184"/>
      <c r="M30" s="1184"/>
      <c r="N30" s="1184"/>
      <c r="O30" s="1184"/>
      <c r="P30" s="1184"/>
      <c r="Q30" s="1184"/>
      <c r="R30" s="646" t="s">
        <v>331</v>
      </c>
      <c r="S30" s="308" t="s">
        <v>334</v>
      </c>
      <c r="T30" s="649">
        <v>64</v>
      </c>
      <c r="U30" s="649">
        <v>85</v>
      </c>
      <c r="V30" s="649">
        <v>70</v>
      </c>
      <c r="W30" s="649">
        <v>70</v>
      </c>
      <c r="X30" s="649">
        <v>70</v>
      </c>
      <c r="Y30" s="648"/>
    </row>
    <row r="31" spans="1:26" ht="15.75" customHeight="1">
      <c r="A31" s="1166"/>
      <c r="B31" s="1183" t="s">
        <v>134</v>
      </c>
      <c r="C31" s="1184"/>
      <c r="D31" s="1184"/>
      <c r="E31" s="1184"/>
      <c r="F31" s="1184"/>
      <c r="G31" s="1184"/>
      <c r="H31" s="1184"/>
      <c r="I31" s="1184"/>
      <c r="J31" s="1184"/>
      <c r="K31" s="1184"/>
      <c r="L31" s="1184"/>
      <c r="M31" s="1184"/>
      <c r="N31" s="1184"/>
      <c r="O31" s="1184"/>
      <c r="P31" s="1184"/>
      <c r="Q31" s="1184"/>
      <c r="R31" s="646" t="s">
        <v>7</v>
      </c>
      <c r="S31" s="308" t="s">
        <v>334</v>
      </c>
      <c r="T31" s="649">
        <v>163</v>
      </c>
      <c r="U31" s="649">
        <v>170</v>
      </c>
      <c r="V31" s="649">
        <v>175</v>
      </c>
      <c r="W31" s="649">
        <v>175</v>
      </c>
      <c r="X31" s="649">
        <v>170</v>
      </c>
      <c r="Y31" s="648"/>
    </row>
    <row r="32" spans="1:26" ht="15.75" customHeight="1">
      <c r="A32" s="1166"/>
      <c r="B32" s="1185" t="s">
        <v>135</v>
      </c>
      <c r="C32" s="1186"/>
      <c r="D32" s="1186"/>
      <c r="E32" s="1186"/>
      <c r="F32" s="1186"/>
      <c r="G32" s="1186"/>
      <c r="H32" s="1186"/>
      <c r="I32" s="1186"/>
      <c r="J32" s="1186"/>
      <c r="K32" s="1186"/>
      <c r="L32" s="1186"/>
      <c r="M32" s="1186"/>
      <c r="N32" s="1186"/>
      <c r="O32" s="1186"/>
      <c r="P32" s="1186"/>
      <c r="Q32" s="1186"/>
      <c r="R32" s="646" t="s">
        <v>582</v>
      </c>
      <c r="S32" s="650" t="s">
        <v>334</v>
      </c>
      <c r="T32" s="651" t="s">
        <v>583</v>
      </c>
      <c r="U32" s="651" t="s">
        <v>584</v>
      </c>
      <c r="V32" s="651">
        <v>500</v>
      </c>
      <c r="W32" s="651">
        <v>500</v>
      </c>
      <c r="X32" s="651">
        <v>500</v>
      </c>
      <c r="Y32" s="648"/>
    </row>
    <row r="33" spans="1:27" ht="14.25" customHeight="1">
      <c r="A33" s="1166"/>
      <c r="B33" s="1183" t="s">
        <v>136</v>
      </c>
      <c r="C33" s="1184"/>
      <c r="D33" s="1184"/>
      <c r="E33" s="1184"/>
      <c r="F33" s="1184"/>
      <c r="G33" s="1184"/>
      <c r="H33" s="1184"/>
      <c r="I33" s="1184"/>
      <c r="J33" s="1184"/>
      <c r="K33" s="1184"/>
      <c r="L33" s="1184"/>
      <c r="M33" s="1184"/>
      <c r="N33" s="1184"/>
      <c r="O33" s="1184"/>
      <c r="P33" s="1184"/>
      <c r="Q33" s="1184"/>
      <c r="R33" s="646" t="s">
        <v>377</v>
      </c>
      <c r="S33" s="308" t="s">
        <v>334</v>
      </c>
      <c r="T33" s="649">
        <v>47</v>
      </c>
      <c r="U33" s="649">
        <v>70</v>
      </c>
      <c r="V33" s="649">
        <v>60</v>
      </c>
      <c r="W33" s="649">
        <v>50</v>
      </c>
      <c r="X33" s="649">
        <v>50</v>
      </c>
      <c r="Y33" s="648"/>
    </row>
    <row r="34" spans="1:27" ht="14.25" customHeight="1">
      <c r="A34" s="1166"/>
      <c r="B34" s="1183" t="s">
        <v>137</v>
      </c>
      <c r="C34" s="1184"/>
      <c r="D34" s="1184"/>
      <c r="E34" s="1184"/>
      <c r="F34" s="1184"/>
      <c r="G34" s="1184"/>
      <c r="H34" s="1184"/>
      <c r="I34" s="1184"/>
      <c r="J34" s="1184"/>
      <c r="K34" s="1184"/>
      <c r="L34" s="1184"/>
      <c r="M34" s="1184"/>
      <c r="N34" s="1184"/>
      <c r="O34" s="1184"/>
      <c r="P34" s="1184"/>
      <c r="Q34" s="1184"/>
      <c r="R34" s="646" t="s">
        <v>392</v>
      </c>
      <c r="S34" s="308" t="s">
        <v>334</v>
      </c>
      <c r="T34" s="649">
        <v>159</v>
      </c>
      <c r="U34" s="649">
        <v>130</v>
      </c>
      <c r="V34" s="649">
        <v>120</v>
      </c>
      <c r="W34" s="649">
        <v>110</v>
      </c>
      <c r="X34" s="649">
        <v>110</v>
      </c>
      <c r="Y34" s="648"/>
    </row>
    <row r="35" spans="1:27" ht="15.75" customHeight="1">
      <c r="A35" s="1183" t="s">
        <v>270</v>
      </c>
      <c r="B35" s="1183" t="s">
        <v>138</v>
      </c>
      <c r="C35" s="1184"/>
      <c r="D35" s="1184"/>
      <c r="E35" s="1184"/>
      <c r="F35" s="1184"/>
      <c r="G35" s="1184"/>
      <c r="H35" s="1184"/>
      <c r="I35" s="1184"/>
      <c r="J35" s="1184"/>
      <c r="K35" s="1184"/>
      <c r="L35" s="1184"/>
      <c r="M35" s="1184"/>
      <c r="N35" s="1184"/>
      <c r="O35" s="1184"/>
      <c r="P35" s="1184"/>
      <c r="Q35" s="1184"/>
      <c r="R35" s="646" t="s">
        <v>332</v>
      </c>
      <c r="S35" s="308" t="s">
        <v>585</v>
      </c>
      <c r="T35" s="649">
        <v>2.94</v>
      </c>
      <c r="U35" s="649">
        <v>3.55</v>
      </c>
      <c r="V35" s="649">
        <v>3.5</v>
      </c>
      <c r="W35" s="649">
        <v>3.5</v>
      </c>
      <c r="X35" s="649">
        <v>3.5</v>
      </c>
      <c r="Y35" s="648"/>
    </row>
    <row r="36" spans="1:27" ht="15" customHeight="1">
      <c r="A36" s="1183"/>
      <c r="B36" s="1183" t="s">
        <v>139</v>
      </c>
      <c r="C36" s="1184"/>
      <c r="D36" s="1184"/>
      <c r="E36" s="1184"/>
      <c r="F36" s="1184"/>
      <c r="G36" s="1184"/>
      <c r="H36" s="1184"/>
      <c r="I36" s="1184"/>
      <c r="J36" s="1184"/>
      <c r="K36" s="1184"/>
      <c r="L36" s="1184"/>
      <c r="M36" s="1184"/>
      <c r="N36" s="1184"/>
      <c r="O36" s="1184"/>
      <c r="P36" s="1184"/>
      <c r="Q36" s="1184"/>
      <c r="R36" s="646" t="s">
        <v>333</v>
      </c>
      <c r="S36" s="308" t="s">
        <v>585</v>
      </c>
      <c r="T36" s="649">
        <v>3.85</v>
      </c>
      <c r="U36" s="649">
        <v>4.55</v>
      </c>
      <c r="V36" s="649">
        <v>4.4000000000000004</v>
      </c>
      <c r="W36" s="649">
        <v>4.4000000000000004</v>
      </c>
      <c r="X36" s="649">
        <v>3.5</v>
      </c>
      <c r="Y36" s="648"/>
    </row>
    <row r="37" spans="1:27" ht="23.25" customHeight="1">
      <c r="A37" s="652" t="s">
        <v>273</v>
      </c>
      <c r="B37" s="1193"/>
      <c r="C37" s="1193"/>
      <c r="D37" s="1193"/>
      <c r="E37" s="1193"/>
      <c r="F37" s="1193"/>
      <c r="G37" s="1193"/>
      <c r="H37" s="1193"/>
      <c r="I37" s="1193"/>
      <c r="J37" s="1193"/>
      <c r="K37" s="1193"/>
      <c r="L37" s="1193"/>
      <c r="M37" s="1193"/>
      <c r="N37" s="1193"/>
      <c r="O37" s="1193"/>
      <c r="P37" s="1194"/>
      <c r="Q37" s="1194"/>
      <c r="R37" s="1195" t="s">
        <v>256</v>
      </c>
      <c r="S37" s="1196"/>
      <c r="T37" s="1196"/>
      <c r="U37" s="1196"/>
      <c r="V37" s="1196"/>
      <c r="W37" s="1196"/>
      <c r="X37" s="1196"/>
    </row>
    <row r="38" spans="1:27" ht="31.5" customHeight="1">
      <c r="A38" s="1197" t="s">
        <v>254</v>
      </c>
      <c r="B38" s="1197"/>
      <c r="C38" s="1197" t="s">
        <v>255</v>
      </c>
      <c r="D38" s="1197"/>
      <c r="E38" s="1199"/>
      <c r="F38" s="1197" t="s">
        <v>20</v>
      </c>
      <c r="G38" s="1197"/>
      <c r="H38" s="1197"/>
      <c r="I38" s="1197"/>
      <c r="J38" s="1197"/>
      <c r="K38" s="1197" t="s">
        <v>586</v>
      </c>
      <c r="L38" s="1197"/>
      <c r="M38" s="1197"/>
      <c r="N38" s="1197"/>
      <c r="O38" s="1197"/>
      <c r="P38" s="1197"/>
      <c r="Q38" s="1197"/>
      <c r="R38" s="1200" t="s">
        <v>554</v>
      </c>
      <c r="S38" s="1200"/>
      <c r="T38" s="1200"/>
      <c r="U38" s="1200"/>
      <c r="V38" s="1201"/>
      <c r="W38" s="653" t="s">
        <v>265</v>
      </c>
      <c r="X38" s="653" t="s">
        <v>300</v>
      </c>
    </row>
    <row r="39" spans="1:27" ht="83.25" customHeight="1">
      <c r="A39" s="1198"/>
      <c r="B39" s="1198"/>
      <c r="C39" s="654" t="s">
        <v>257</v>
      </c>
      <c r="D39" s="654" t="s">
        <v>277</v>
      </c>
      <c r="E39" s="654" t="s">
        <v>278</v>
      </c>
      <c r="F39" s="654" t="s">
        <v>253</v>
      </c>
      <c r="G39" s="654" t="s">
        <v>260</v>
      </c>
      <c r="H39" s="654" t="s">
        <v>261</v>
      </c>
      <c r="I39" s="654" t="s">
        <v>262</v>
      </c>
      <c r="J39" s="654" t="s">
        <v>263</v>
      </c>
      <c r="K39" s="654" t="s">
        <v>253</v>
      </c>
      <c r="L39" s="654" t="s">
        <v>260</v>
      </c>
      <c r="M39" s="654" t="s">
        <v>261</v>
      </c>
      <c r="N39" s="654" t="s">
        <v>262</v>
      </c>
      <c r="O39" s="654" t="s">
        <v>263</v>
      </c>
      <c r="P39" s="654" t="s">
        <v>253</v>
      </c>
      <c r="Q39" s="654" t="s">
        <v>92</v>
      </c>
      <c r="R39" s="654" t="s">
        <v>253</v>
      </c>
      <c r="S39" s="654" t="s">
        <v>260</v>
      </c>
      <c r="T39" s="654" t="s">
        <v>261</v>
      </c>
      <c r="U39" s="654" t="s">
        <v>262</v>
      </c>
      <c r="V39" s="654" t="s">
        <v>263</v>
      </c>
      <c r="W39" s="654" t="s">
        <v>253</v>
      </c>
      <c r="X39" s="654" t="s">
        <v>253</v>
      </c>
    </row>
    <row r="40" spans="1:27" s="656" customFormat="1" ht="13.5" customHeight="1">
      <c r="A40" s="1187">
        <v>1</v>
      </c>
      <c r="B40" s="1187"/>
      <c r="C40" s="655">
        <v>2</v>
      </c>
      <c r="D40" s="655">
        <v>3</v>
      </c>
      <c r="E40" s="655">
        <v>4</v>
      </c>
      <c r="F40" s="655">
        <v>5</v>
      </c>
      <c r="G40" s="655">
        <v>6</v>
      </c>
      <c r="H40" s="655">
        <v>7</v>
      </c>
      <c r="I40" s="655">
        <v>8</v>
      </c>
      <c r="J40" s="655">
        <v>9</v>
      </c>
      <c r="K40" s="655">
        <v>10</v>
      </c>
      <c r="L40" s="655">
        <v>11</v>
      </c>
      <c r="M40" s="655">
        <v>12</v>
      </c>
      <c r="N40" s="655">
        <v>13</v>
      </c>
      <c r="O40" s="655">
        <v>14</v>
      </c>
      <c r="P40" s="655">
        <v>15</v>
      </c>
      <c r="Q40" s="655">
        <v>14</v>
      </c>
      <c r="R40" s="655">
        <v>15</v>
      </c>
      <c r="S40" s="655">
        <v>16</v>
      </c>
      <c r="T40" s="655">
        <v>17</v>
      </c>
      <c r="U40" s="655">
        <v>18</v>
      </c>
      <c r="V40" s="655">
        <v>19</v>
      </c>
      <c r="W40" s="655">
        <v>20</v>
      </c>
      <c r="X40" s="655">
        <v>21</v>
      </c>
      <c r="Z40" s="657"/>
      <c r="AA40" s="658"/>
    </row>
    <row r="41" spans="1:27" ht="21.75" customHeight="1">
      <c r="A41" s="1188" t="s">
        <v>279</v>
      </c>
      <c r="B41" s="1188"/>
      <c r="C41" s="659">
        <v>14</v>
      </c>
      <c r="D41" s="659">
        <v>1</v>
      </c>
      <c r="E41" s="660" t="s">
        <v>305</v>
      </c>
      <c r="F41" s="661">
        <v>3452.7</v>
      </c>
      <c r="G41" s="661">
        <v>3452.7</v>
      </c>
      <c r="H41" s="661"/>
      <c r="I41" s="661"/>
      <c r="J41" s="661"/>
      <c r="K41" s="661">
        <v>3310</v>
      </c>
      <c r="L41" s="662">
        <f>K41</f>
        <v>3310</v>
      </c>
      <c r="M41" s="661"/>
      <c r="N41" s="661"/>
      <c r="O41" s="661"/>
      <c r="P41" s="661">
        <v>3000</v>
      </c>
      <c r="Q41" s="661"/>
      <c r="R41" s="661">
        <v>3132.2</v>
      </c>
      <c r="S41" s="661">
        <v>3132.2</v>
      </c>
      <c r="T41" s="661"/>
      <c r="U41" s="661"/>
      <c r="V41" s="661"/>
      <c r="W41" s="661">
        <v>3553.1</v>
      </c>
      <c r="X41" s="661">
        <v>3757.5</v>
      </c>
      <c r="Y41" s="663"/>
    </row>
    <row r="42" spans="1:27" ht="26.25" customHeight="1">
      <c r="A42" s="1188" t="s">
        <v>272</v>
      </c>
      <c r="B42" s="1188"/>
      <c r="C42" s="664">
        <v>14</v>
      </c>
      <c r="D42" s="664">
        <v>1</v>
      </c>
      <c r="E42" s="664">
        <v>10</v>
      </c>
      <c r="F42" s="665">
        <v>3452.7</v>
      </c>
      <c r="G42" s="665">
        <v>3452.7</v>
      </c>
      <c r="H42" s="665"/>
      <c r="I42" s="665"/>
      <c r="J42" s="665"/>
      <c r="K42" s="665">
        <v>3310</v>
      </c>
      <c r="L42" s="666">
        <f>K42</f>
        <v>3310</v>
      </c>
      <c r="M42" s="665"/>
      <c r="N42" s="665"/>
      <c r="O42" s="665"/>
      <c r="P42" s="665"/>
      <c r="Q42" s="665"/>
      <c r="R42" s="665">
        <v>3132.2</v>
      </c>
      <c r="S42" s="665">
        <v>3132.2</v>
      </c>
      <c r="T42" s="665"/>
      <c r="U42" s="665"/>
      <c r="V42" s="665"/>
      <c r="W42" s="665">
        <v>3553.1</v>
      </c>
      <c r="X42" s="665">
        <v>3757.5</v>
      </c>
    </row>
    <row r="43" spans="1:27" ht="34.5" customHeight="1">
      <c r="A43" s="1189" t="s">
        <v>289</v>
      </c>
      <c r="B43" s="1189"/>
      <c r="C43" s="667"/>
      <c r="D43" s="667"/>
      <c r="E43" s="667"/>
      <c r="F43" s="665"/>
      <c r="G43" s="665"/>
      <c r="H43" s="665"/>
      <c r="I43" s="665"/>
      <c r="J43" s="665"/>
      <c r="K43" s="665"/>
      <c r="L43" s="662">
        <f>K43</f>
        <v>0</v>
      </c>
      <c r="M43" s="665"/>
      <c r="N43" s="665"/>
      <c r="O43" s="665"/>
      <c r="P43" s="665"/>
      <c r="Q43" s="665"/>
      <c r="R43" s="665"/>
      <c r="S43" s="665"/>
      <c r="T43" s="665"/>
      <c r="U43" s="665"/>
      <c r="V43" s="665"/>
      <c r="W43" s="665"/>
      <c r="X43" s="665"/>
    </row>
    <row r="44" spans="1:27" ht="62.25" customHeight="1">
      <c r="A44" s="1190" t="s">
        <v>298</v>
      </c>
      <c r="B44" s="1190"/>
      <c r="C44" s="664">
        <v>14</v>
      </c>
      <c r="D44" s="664">
        <v>1</v>
      </c>
      <c r="E44" s="667" t="s">
        <v>305</v>
      </c>
      <c r="F44" s="665">
        <v>3452.7</v>
      </c>
      <c r="G44" s="665">
        <v>3452.7</v>
      </c>
      <c r="H44" s="668" t="s">
        <v>297</v>
      </c>
      <c r="I44" s="668" t="s">
        <v>297</v>
      </c>
      <c r="J44" s="668" t="s">
        <v>297</v>
      </c>
      <c r="K44" s="665">
        <v>3310</v>
      </c>
      <c r="L44" s="666">
        <f>K44</f>
        <v>3310</v>
      </c>
      <c r="M44" s="668" t="s">
        <v>297</v>
      </c>
      <c r="N44" s="668" t="s">
        <v>297</v>
      </c>
      <c r="O44" s="668" t="s">
        <v>297</v>
      </c>
      <c r="P44" s="665">
        <v>3000</v>
      </c>
      <c r="Q44" s="668" t="s">
        <v>297</v>
      </c>
      <c r="R44" s="665">
        <v>3132.2</v>
      </c>
      <c r="S44" s="665">
        <v>3132.2</v>
      </c>
      <c r="T44" s="668" t="s">
        <v>297</v>
      </c>
      <c r="U44" s="668" t="s">
        <v>297</v>
      </c>
      <c r="V44" s="668" t="s">
        <v>297</v>
      </c>
      <c r="W44" s="665">
        <v>3553.1</v>
      </c>
      <c r="X44" s="665">
        <v>3757.5</v>
      </c>
    </row>
    <row r="45" spans="1:27" s="669" customFormat="1" ht="31.5" customHeight="1">
      <c r="A45" s="1191" t="s">
        <v>293</v>
      </c>
      <c r="B45" s="1192"/>
      <c r="C45" s="667"/>
      <c r="D45" s="667"/>
      <c r="E45" s="667"/>
      <c r="F45" s="665"/>
      <c r="G45" s="665"/>
      <c r="H45" s="665"/>
      <c r="I45" s="665"/>
      <c r="J45" s="665"/>
      <c r="K45" s="665"/>
      <c r="L45" s="665"/>
      <c r="M45" s="665"/>
      <c r="N45" s="665"/>
      <c r="O45" s="665"/>
      <c r="P45" s="665"/>
      <c r="Q45" s="665"/>
      <c r="R45" s="665"/>
      <c r="S45" s="665"/>
      <c r="T45" s="665"/>
      <c r="U45" s="665"/>
      <c r="V45" s="665"/>
      <c r="W45" s="665"/>
      <c r="X45" s="665"/>
      <c r="Z45" s="670"/>
      <c r="AA45" s="671"/>
    </row>
    <row r="46" spans="1:27" s="672" customFormat="1" ht="37.5" customHeight="1">
      <c r="A46" s="1189" t="s">
        <v>290</v>
      </c>
      <c r="B46" s="1189"/>
      <c r="C46" s="667"/>
      <c r="D46" s="667"/>
      <c r="E46" s="667"/>
      <c r="F46" s="665"/>
      <c r="G46" s="665"/>
      <c r="H46" s="665"/>
      <c r="I46" s="665"/>
      <c r="J46" s="665"/>
      <c r="K46" s="665"/>
      <c r="L46" s="665"/>
      <c r="M46" s="665"/>
      <c r="N46" s="665"/>
      <c r="O46" s="665"/>
      <c r="P46" s="665">
        <v>3000</v>
      </c>
      <c r="Q46" s="665"/>
      <c r="R46" s="665"/>
      <c r="S46" s="665"/>
      <c r="T46" s="665"/>
      <c r="U46" s="665"/>
      <c r="V46" s="665"/>
      <c r="W46" s="665"/>
      <c r="X46" s="665"/>
      <c r="Z46" s="673"/>
      <c r="AA46" s="674"/>
    </row>
    <row r="47" spans="1:27" s="672" customFormat="1" ht="30" customHeight="1">
      <c r="A47" s="1189" t="s">
        <v>275</v>
      </c>
      <c r="B47" s="1202"/>
      <c r="C47" s="667" t="s">
        <v>297</v>
      </c>
      <c r="D47" s="667" t="s">
        <v>297</v>
      </c>
      <c r="E47" s="664">
        <v>75</v>
      </c>
      <c r="F47" s="667"/>
      <c r="G47" s="675" t="s">
        <v>297</v>
      </c>
      <c r="H47" s="667"/>
      <c r="I47" s="667"/>
      <c r="J47" s="667"/>
      <c r="K47" s="667"/>
      <c r="L47" s="675" t="s">
        <v>297</v>
      </c>
      <c r="M47" s="667"/>
      <c r="N47" s="667"/>
      <c r="O47" s="667"/>
      <c r="P47" s="667"/>
      <c r="Q47" s="667"/>
      <c r="R47" s="667"/>
      <c r="S47" s="675" t="s">
        <v>297</v>
      </c>
      <c r="T47" s="667"/>
      <c r="U47" s="667"/>
      <c r="V47" s="667"/>
      <c r="W47" s="667"/>
      <c r="X47" s="667"/>
      <c r="Z47" s="673"/>
      <c r="AA47" s="674"/>
    </row>
    <row r="48" spans="1:27" s="672" customFormat="1" ht="32.25" customHeight="1">
      <c r="A48" s="1189" t="s">
        <v>276</v>
      </c>
      <c r="B48" s="1202"/>
      <c r="C48" s="667" t="s">
        <v>297</v>
      </c>
      <c r="D48" s="667" t="s">
        <v>297</v>
      </c>
      <c r="E48" s="664">
        <v>76</v>
      </c>
      <c r="F48" s="667"/>
      <c r="G48" s="675" t="s">
        <v>297</v>
      </c>
      <c r="H48" s="667"/>
      <c r="I48" s="667"/>
      <c r="J48" s="667"/>
      <c r="K48" s="667"/>
      <c r="L48" s="675" t="s">
        <v>297</v>
      </c>
      <c r="M48" s="667"/>
      <c r="N48" s="667"/>
      <c r="O48" s="667"/>
      <c r="P48" s="667"/>
      <c r="Q48" s="667"/>
      <c r="R48" s="667"/>
      <c r="S48" s="675" t="s">
        <v>297</v>
      </c>
      <c r="T48" s="667"/>
      <c r="U48" s="667"/>
      <c r="V48" s="667"/>
      <c r="W48" s="667"/>
      <c r="X48" s="667"/>
      <c r="Z48" s="673"/>
      <c r="AA48" s="674"/>
    </row>
    <row r="49" spans="1:27" ht="22.5" customHeight="1">
      <c r="A49" s="1203" t="s">
        <v>274</v>
      </c>
      <c r="B49" s="1204"/>
      <c r="C49" s="1205" t="s">
        <v>256</v>
      </c>
      <c r="D49" s="1206"/>
      <c r="E49" s="1206"/>
      <c r="F49" s="1206"/>
      <c r="G49" s="1206"/>
      <c r="H49" s="1206"/>
      <c r="I49" s="1206"/>
      <c r="J49" s="1206"/>
      <c r="K49" s="1206"/>
      <c r="L49" s="1206"/>
      <c r="M49" s="1206"/>
      <c r="N49" s="1206"/>
      <c r="O49" s="1206"/>
      <c r="P49" s="1206"/>
      <c r="Q49" s="1206"/>
      <c r="R49" s="1206"/>
      <c r="S49" s="1206"/>
      <c r="T49" s="1206"/>
      <c r="U49" s="1206"/>
      <c r="V49" s="1206"/>
      <c r="W49" s="1206"/>
      <c r="X49" s="1207"/>
    </row>
    <row r="50" spans="1:27" ht="30" customHeight="1">
      <c r="A50" s="1197" t="s">
        <v>254</v>
      </c>
      <c r="B50" s="1199"/>
      <c r="C50" s="1197" t="s">
        <v>255</v>
      </c>
      <c r="D50" s="1198"/>
      <c r="E50" s="1198"/>
      <c r="F50" s="1197" t="s">
        <v>299</v>
      </c>
      <c r="G50" s="1197"/>
      <c r="H50" s="1197"/>
      <c r="I50" s="1197"/>
      <c r="J50" s="1197"/>
      <c r="K50" s="1197" t="s">
        <v>552</v>
      </c>
      <c r="L50" s="1197"/>
      <c r="M50" s="1197"/>
      <c r="N50" s="1197"/>
      <c r="O50" s="1197"/>
      <c r="P50" s="1197"/>
      <c r="Q50" s="1197"/>
      <c r="R50" s="1200" t="s">
        <v>554</v>
      </c>
      <c r="S50" s="1200"/>
      <c r="T50" s="1200"/>
      <c r="U50" s="1200"/>
      <c r="V50" s="1201"/>
      <c r="W50" s="653" t="s">
        <v>265</v>
      </c>
      <c r="X50" s="653" t="s">
        <v>300</v>
      </c>
    </row>
    <row r="51" spans="1:27" ht="61.5" customHeight="1">
      <c r="A51" s="1199"/>
      <c r="B51" s="1199"/>
      <c r="C51" s="654" t="s">
        <v>257</v>
      </c>
      <c r="D51" s="654" t="s">
        <v>258</v>
      </c>
      <c r="E51" s="654" t="s">
        <v>259</v>
      </c>
      <c r="F51" s="654" t="s">
        <v>253</v>
      </c>
      <c r="G51" s="654" t="s">
        <v>260</v>
      </c>
      <c r="H51" s="654" t="s">
        <v>261</v>
      </c>
      <c r="I51" s="654" t="s">
        <v>262</v>
      </c>
      <c r="J51" s="654" t="s">
        <v>263</v>
      </c>
      <c r="K51" s="654" t="s">
        <v>253</v>
      </c>
      <c r="L51" s="654" t="s">
        <v>260</v>
      </c>
      <c r="M51" s="654" t="s">
        <v>261</v>
      </c>
      <c r="N51" s="654" t="s">
        <v>262</v>
      </c>
      <c r="O51" s="654" t="s">
        <v>263</v>
      </c>
      <c r="P51" s="654" t="s">
        <v>253</v>
      </c>
      <c r="Q51" s="654" t="s">
        <v>92</v>
      </c>
      <c r="R51" s="654" t="s">
        <v>253</v>
      </c>
      <c r="S51" s="654" t="s">
        <v>260</v>
      </c>
      <c r="T51" s="654" t="s">
        <v>261</v>
      </c>
      <c r="U51" s="654" t="s">
        <v>262</v>
      </c>
      <c r="V51" s="654" t="s">
        <v>263</v>
      </c>
      <c r="W51" s="654" t="s">
        <v>253</v>
      </c>
      <c r="X51" s="654" t="s">
        <v>253</v>
      </c>
    </row>
    <row r="52" spans="1:27" s="656" customFormat="1" ht="13.5" customHeight="1">
      <c r="A52" s="1187">
        <v>1</v>
      </c>
      <c r="B52" s="1187"/>
      <c r="C52" s="676">
        <v>2</v>
      </c>
      <c r="D52" s="676">
        <v>3</v>
      </c>
      <c r="E52" s="676">
        <v>4</v>
      </c>
      <c r="F52" s="676">
        <v>5</v>
      </c>
      <c r="G52" s="676">
        <v>6</v>
      </c>
      <c r="H52" s="676">
        <v>7</v>
      </c>
      <c r="I52" s="676">
        <v>8</v>
      </c>
      <c r="J52" s="676">
        <v>9</v>
      </c>
      <c r="K52" s="676">
        <v>10</v>
      </c>
      <c r="L52" s="676">
        <v>11</v>
      </c>
      <c r="M52" s="676">
        <v>12</v>
      </c>
      <c r="N52" s="676">
        <v>13</v>
      </c>
      <c r="O52" s="676">
        <v>14</v>
      </c>
      <c r="P52" s="676">
        <v>15</v>
      </c>
      <c r="Q52" s="676">
        <v>14</v>
      </c>
      <c r="R52" s="676"/>
      <c r="S52" s="676">
        <v>16</v>
      </c>
      <c r="T52" s="676">
        <v>17</v>
      </c>
      <c r="U52" s="676">
        <v>18</v>
      </c>
      <c r="V52" s="676">
        <v>19</v>
      </c>
      <c r="W52" s="676">
        <v>20</v>
      </c>
      <c r="X52" s="676">
        <v>21</v>
      </c>
      <c r="Z52" s="657"/>
      <c r="AA52" s="658"/>
    </row>
    <row r="53" spans="1:27" ht="25.5" customHeight="1">
      <c r="A53" s="1209" t="s">
        <v>82</v>
      </c>
      <c r="B53" s="1209"/>
      <c r="C53" s="677" t="s">
        <v>294</v>
      </c>
      <c r="D53" s="677" t="s">
        <v>294</v>
      </c>
      <c r="E53" s="677" t="s">
        <v>297</v>
      </c>
      <c r="F53" s="662">
        <v>3452.7</v>
      </c>
      <c r="G53" s="666">
        <v>3452.7</v>
      </c>
      <c r="H53" s="666"/>
      <c r="I53" s="662"/>
      <c r="J53" s="662"/>
      <c r="K53" s="662">
        <v>3310</v>
      </c>
      <c r="L53" s="666">
        <v>3310</v>
      </c>
      <c r="M53" s="666"/>
      <c r="N53" s="662"/>
      <c r="O53" s="662"/>
      <c r="P53" s="662" t="e">
        <f>P81+P86+P87+#REF!+P101+P103+#REF!</f>
        <v>#REF!</v>
      </c>
      <c r="Q53" s="662"/>
      <c r="R53" s="662">
        <v>3132.2</v>
      </c>
      <c r="S53" s="662">
        <v>3132.2</v>
      </c>
      <c r="T53" s="666"/>
      <c r="U53" s="666"/>
      <c r="V53" s="662"/>
      <c r="W53" s="662">
        <v>3553.1</v>
      </c>
      <c r="X53" s="662">
        <v>3757.5</v>
      </c>
    </row>
    <row r="54" spans="1:27" ht="32.25" customHeight="1">
      <c r="A54" s="1209" t="s">
        <v>93</v>
      </c>
      <c r="B54" s="1209"/>
      <c r="C54" s="678"/>
      <c r="D54" s="678">
        <v>111</v>
      </c>
      <c r="E54" s="677" t="s">
        <v>94</v>
      </c>
      <c r="F54" s="662">
        <v>1929.3</v>
      </c>
      <c r="G54" s="666">
        <v>1929.3</v>
      </c>
      <c r="H54" s="666"/>
      <c r="I54" s="662"/>
      <c r="J54" s="662"/>
      <c r="K54" s="662">
        <v>1949</v>
      </c>
      <c r="L54" s="666">
        <f>K54</f>
        <v>1949</v>
      </c>
      <c r="M54" s="666"/>
      <c r="N54" s="662"/>
      <c r="O54" s="662"/>
      <c r="P54" s="662">
        <v>1962</v>
      </c>
      <c r="Q54" s="662"/>
      <c r="R54" s="662">
        <v>2055.1</v>
      </c>
      <c r="S54" s="662">
        <v>2055.1</v>
      </c>
      <c r="T54" s="666"/>
      <c r="U54" s="666"/>
      <c r="V54" s="662"/>
      <c r="W54" s="662">
        <v>2374.9</v>
      </c>
      <c r="X54" s="662">
        <v>2546.4</v>
      </c>
    </row>
    <row r="55" spans="1:27" ht="28.5" customHeight="1">
      <c r="A55" s="1208" t="s">
        <v>95</v>
      </c>
      <c r="B55" s="1208"/>
      <c r="C55" s="678"/>
      <c r="D55" s="678">
        <v>111</v>
      </c>
      <c r="E55" s="679" t="s">
        <v>96</v>
      </c>
      <c r="F55" s="666"/>
      <c r="G55" s="666"/>
      <c r="H55" s="666"/>
      <c r="I55" s="666"/>
      <c r="J55" s="666"/>
      <c r="K55" s="680">
        <v>1471.9</v>
      </c>
      <c r="L55" s="666">
        <f>K55</f>
        <v>1471.9</v>
      </c>
      <c r="M55" s="666"/>
      <c r="N55" s="666"/>
      <c r="O55" s="666"/>
      <c r="P55" s="666">
        <v>1482.5</v>
      </c>
      <c r="Q55" s="666"/>
      <c r="R55" s="666">
        <v>1522.7</v>
      </c>
      <c r="S55" s="666">
        <v>1522.7</v>
      </c>
      <c r="T55" s="666"/>
      <c r="U55" s="666"/>
      <c r="V55" s="666"/>
      <c r="W55" s="666">
        <v>1590</v>
      </c>
      <c r="X55" s="666">
        <v>1688</v>
      </c>
    </row>
    <row r="56" spans="1:27" ht="30" customHeight="1">
      <c r="A56" s="1208" t="s">
        <v>24</v>
      </c>
      <c r="B56" s="1208"/>
      <c r="C56" s="678"/>
      <c r="D56" s="678">
        <v>111</v>
      </c>
      <c r="E56" s="679" t="s">
        <v>340</v>
      </c>
      <c r="F56" s="666"/>
      <c r="G56" s="666"/>
      <c r="H56" s="666"/>
      <c r="I56" s="666"/>
      <c r="J56" s="666"/>
      <c r="K56" s="666">
        <v>290.3</v>
      </c>
      <c r="L56" s="666">
        <f>K56</f>
        <v>290.3</v>
      </c>
      <c r="M56" s="666"/>
      <c r="N56" s="666"/>
      <c r="O56" s="666"/>
      <c r="P56" s="666">
        <v>291.8</v>
      </c>
      <c r="Q56" s="666"/>
      <c r="R56" s="666">
        <v>336.6</v>
      </c>
      <c r="S56" s="666">
        <v>336.6</v>
      </c>
      <c r="T56" s="666"/>
      <c r="U56" s="666"/>
      <c r="V56" s="666"/>
      <c r="W56" s="666">
        <v>567</v>
      </c>
      <c r="X56" s="666">
        <v>630.29999999999995</v>
      </c>
    </row>
    <row r="57" spans="1:27" ht="18" customHeight="1">
      <c r="A57" s="1208" t="s">
        <v>26</v>
      </c>
      <c r="B57" s="1208"/>
      <c r="C57" s="678"/>
      <c r="D57" s="678">
        <v>111</v>
      </c>
      <c r="E57" s="679" t="s">
        <v>97</v>
      </c>
      <c r="F57" s="666"/>
      <c r="G57" s="666"/>
      <c r="H57" s="666"/>
      <c r="I57" s="666"/>
      <c r="J57" s="666"/>
      <c r="K57" s="666">
        <v>147</v>
      </c>
      <c r="L57" s="666">
        <f>K57</f>
        <v>147</v>
      </c>
      <c r="M57" s="666"/>
      <c r="N57" s="666"/>
      <c r="O57" s="666"/>
      <c r="P57" s="666">
        <v>148</v>
      </c>
      <c r="Q57" s="666"/>
      <c r="R57" s="666">
        <v>153.5</v>
      </c>
      <c r="S57" s="666">
        <v>153.5</v>
      </c>
      <c r="T57" s="666"/>
      <c r="U57" s="666"/>
      <c r="V57" s="666"/>
      <c r="W57" s="666">
        <v>175.6</v>
      </c>
      <c r="X57" s="666">
        <v>185.4</v>
      </c>
    </row>
    <row r="58" spans="1:27" ht="17.25" customHeight="1">
      <c r="A58" s="1208" t="s">
        <v>27</v>
      </c>
      <c r="B58" s="1208"/>
      <c r="C58" s="678"/>
      <c r="D58" s="678">
        <v>111</v>
      </c>
      <c r="E58" s="679" t="s">
        <v>98</v>
      </c>
      <c r="F58" s="666"/>
      <c r="G58" s="666"/>
      <c r="H58" s="666"/>
      <c r="I58" s="666"/>
      <c r="J58" s="666"/>
      <c r="K58" s="666">
        <v>39.799999999999997</v>
      </c>
      <c r="L58" s="666">
        <f>K58</f>
        <v>39.799999999999997</v>
      </c>
      <c r="M58" s="666"/>
      <c r="N58" s="666"/>
      <c r="O58" s="666"/>
      <c r="P58" s="666">
        <v>39.700000000000003</v>
      </c>
      <c r="Q58" s="666"/>
      <c r="R58" s="666">
        <v>42.3</v>
      </c>
      <c r="S58" s="666">
        <v>42.3</v>
      </c>
      <c r="T58" s="666"/>
      <c r="U58" s="666"/>
      <c r="V58" s="666"/>
      <c r="W58" s="666">
        <v>42.3</v>
      </c>
      <c r="X58" s="666">
        <v>42.3</v>
      </c>
    </row>
    <row r="59" spans="1:27" ht="42.75" customHeight="1">
      <c r="A59" s="1209" t="s">
        <v>28</v>
      </c>
      <c r="B59" s="1209"/>
      <c r="C59" s="678"/>
      <c r="D59" s="678">
        <v>112</v>
      </c>
      <c r="E59" s="677" t="s">
        <v>94</v>
      </c>
      <c r="F59" s="662">
        <v>412.2</v>
      </c>
      <c r="G59" s="666">
        <v>412.2</v>
      </c>
      <c r="H59" s="666"/>
      <c r="I59" s="662"/>
      <c r="J59" s="662"/>
      <c r="K59" s="662">
        <v>423.2</v>
      </c>
      <c r="L59" s="666">
        <v>423.2</v>
      </c>
      <c r="M59" s="666"/>
      <c r="N59" s="662"/>
      <c r="O59" s="662"/>
      <c r="P59" s="662">
        <v>424</v>
      </c>
      <c r="Q59" s="662"/>
      <c r="R59" s="662">
        <v>443.7</v>
      </c>
      <c r="S59" s="662">
        <v>443.7</v>
      </c>
      <c r="T59" s="666"/>
      <c r="U59" s="666"/>
      <c r="V59" s="662"/>
      <c r="W59" s="662">
        <v>514.29999999999995</v>
      </c>
      <c r="X59" s="662">
        <v>550.6</v>
      </c>
    </row>
    <row r="60" spans="1:27" ht="31.5" customHeight="1">
      <c r="A60" s="1209" t="s">
        <v>29</v>
      </c>
      <c r="B60" s="1209"/>
      <c r="C60" s="678"/>
      <c r="D60" s="678">
        <v>113</v>
      </c>
      <c r="E60" s="677" t="s">
        <v>94</v>
      </c>
      <c r="F60" s="662">
        <v>588.6</v>
      </c>
      <c r="G60" s="666">
        <f t="shared" ref="G60:G85" si="0">F60</f>
        <v>588.6</v>
      </c>
      <c r="H60" s="666"/>
      <c r="I60" s="662"/>
      <c r="J60" s="662"/>
      <c r="K60" s="662">
        <v>591.29999999999995</v>
      </c>
      <c r="L60" s="666">
        <v>591.29999999999995</v>
      </c>
      <c r="M60" s="666"/>
      <c r="N60" s="662"/>
      <c r="O60" s="662"/>
      <c r="P60" s="662">
        <f>SUM(S61:S71)</f>
        <v>520.4</v>
      </c>
      <c r="Q60" s="662"/>
      <c r="R60" s="662">
        <v>520.4</v>
      </c>
      <c r="S60" s="662">
        <v>520.4</v>
      </c>
      <c r="T60" s="666"/>
      <c r="U60" s="666"/>
      <c r="V60" s="662"/>
      <c r="W60" s="662">
        <v>541.70000000000005</v>
      </c>
      <c r="X60" s="662">
        <v>531</v>
      </c>
    </row>
    <row r="61" spans="1:27" ht="45" customHeight="1">
      <c r="A61" s="1208" t="s">
        <v>30</v>
      </c>
      <c r="B61" s="1208"/>
      <c r="C61" s="678"/>
      <c r="D61" s="678">
        <v>113</v>
      </c>
      <c r="E61" s="679" t="s">
        <v>337</v>
      </c>
      <c r="F61" s="666">
        <v>60.1</v>
      </c>
      <c r="G61" s="666">
        <f t="shared" si="0"/>
        <v>60.1</v>
      </c>
      <c r="H61" s="666"/>
      <c r="I61" s="666"/>
      <c r="J61" s="666"/>
      <c r="K61" s="666">
        <v>175.4</v>
      </c>
      <c r="L61" s="666">
        <v>175.4</v>
      </c>
      <c r="M61" s="666"/>
      <c r="N61" s="666"/>
      <c r="O61" s="666"/>
      <c r="P61" s="666">
        <v>105.1</v>
      </c>
      <c r="Q61" s="666"/>
      <c r="R61" s="666">
        <v>89.8</v>
      </c>
      <c r="S61" s="666">
        <v>89.8</v>
      </c>
      <c r="T61" s="666"/>
      <c r="U61" s="666"/>
      <c r="V61" s="666"/>
      <c r="W61" s="666">
        <v>82</v>
      </c>
      <c r="X61" s="666">
        <v>72</v>
      </c>
    </row>
    <row r="62" spans="1:27" ht="18.75" customHeight="1">
      <c r="A62" s="1208" t="s">
        <v>99</v>
      </c>
      <c r="B62" s="1208"/>
      <c r="C62" s="678"/>
      <c r="D62" s="678">
        <v>113</v>
      </c>
      <c r="E62" s="679" t="s">
        <v>97</v>
      </c>
      <c r="F62" s="666">
        <v>2.7</v>
      </c>
      <c r="G62" s="666">
        <f t="shared" si="0"/>
        <v>2.7</v>
      </c>
      <c r="H62" s="666"/>
      <c r="I62" s="666"/>
      <c r="J62" s="666"/>
      <c r="K62" s="666">
        <v>3.1</v>
      </c>
      <c r="L62" s="666">
        <f>K62</f>
        <v>3.1</v>
      </c>
      <c r="M62" s="666"/>
      <c r="N62" s="666"/>
      <c r="O62" s="666"/>
      <c r="P62" s="666">
        <v>3.1</v>
      </c>
      <c r="Q62" s="666"/>
      <c r="R62" s="666">
        <v>3.1</v>
      </c>
      <c r="S62" s="666">
        <v>3.1</v>
      </c>
      <c r="T62" s="666"/>
      <c r="U62" s="666"/>
      <c r="V62" s="666"/>
      <c r="W62" s="666">
        <v>3.5</v>
      </c>
      <c r="X62" s="666">
        <v>3.5</v>
      </c>
    </row>
    <row r="63" spans="1:27" ht="45.75" customHeight="1">
      <c r="A63" s="1208" t="s">
        <v>53</v>
      </c>
      <c r="B63" s="1208"/>
      <c r="C63" s="678"/>
      <c r="D63" s="678">
        <v>113</v>
      </c>
      <c r="E63" s="679" t="s">
        <v>425</v>
      </c>
      <c r="F63" s="666">
        <v>29.2</v>
      </c>
      <c r="G63" s="666">
        <f t="shared" si="0"/>
        <v>29.2</v>
      </c>
      <c r="H63" s="666"/>
      <c r="I63" s="666"/>
      <c r="J63" s="666"/>
      <c r="K63" s="666">
        <v>36</v>
      </c>
      <c r="L63" s="666">
        <v>36</v>
      </c>
      <c r="M63" s="666"/>
      <c r="N63" s="666"/>
      <c r="O63" s="666"/>
      <c r="P63" s="666">
        <v>38</v>
      </c>
      <c r="Q63" s="666"/>
      <c r="R63" s="666">
        <v>35</v>
      </c>
      <c r="S63" s="666">
        <v>35</v>
      </c>
      <c r="T63" s="666"/>
      <c r="U63" s="666"/>
      <c r="V63" s="666"/>
      <c r="W63" s="666">
        <v>42</v>
      </c>
      <c r="X63" s="666">
        <v>42</v>
      </c>
    </row>
    <row r="64" spans="1:27" ht="22.5" customHeight="1">
      <c r="A64" s="1208" t="s">
        <v>34</v>
      </c>
      <c r="B64" s="1208"/>
      <c r="C64" s="678"/>
      <c r="D64" s="678">
        <v>113</v>
      </c>
      <c r="E64" s="679" t="s">
        <v>100</v>
      </c>
      <c r="F64" s="666">
        <v>189.5</v>
      </c>
      <c r="G64" s="666">
        <f t="shared" si="0"/>
        <v>189.5</v>
      </c>
      <c r="H64" s="666"/>
      <c r="I64" s="666"/>
      <c r="J64" s="666"/>
      <c r="K64" s="666">
        <v>210.7</v>
      </c>
      <c r="L64" s="666">
        <v>210.7</v>
      </c>
      <c r="M64" s="666"/>
      <c r="N64" s="666"/>
      <c r="O64" s="666"/>
      <c r="P64" s="666">
        <v>140.5</v>
      </c>
      <c r="Q64" s="666"/>
      <c r="R64" s="666">
        <v>158</v>
      </c>
      <c r="S64" s="666">
        <v>158</v>
      </c>
      <c r="T64" s="666"/>
      <c r="U64" s="666"/>
      <c r="V64" s="666"/>
      <c r="W64" s="666">
        <v>160</v>
      </c>
      <c r="X64" s="666">
        <v>160</v>
      </c>
    </row>
    <row r="65" spans="1:27" ht="33" customHeight="1">
      <c r="A65" s="1208" t="s">
        <v>101</v>
      </c>
      <c r="B65" s="1208"/>
      <c r="C65" s="678"/>
      <c r="D65" s="678">
        <v>113</v>
      </c>
      <c r="E65" s="679" t="s">
        <v>102</v>
      </c>
      <c r="F65" s="666">
        <v>76.900000000000006</v>
      </c>
      <c r="G65" s="666">
        <f t="shared" si="0"/>
        <v>76.900000000000006</v>
      </c>
      <c r="H65" s="666"/>
      <c r="I65" s="666"/>
      <c r="J65" s="666"/>
      <c r="K65" s="666"/>
      <c r="L65" s="666">
        <f>K65</f>
        <v>0</v>
      </c>
      <c r="M65" s="666"/>
      <c r="N65" s="666"/>
      <c r="O65" s="666"/>
      <c r="P65" s="666"/>
      <c r="Q65" s="666"/>
      <c r="R65" s="666"/>
      <c r="S65" s="666"/>
      <c r="T65" s="666"/>
      <c r="U65" s="666"/>
      <c r="V65" s="666"/>
      <c r="W65" s="666"/>
      <c r="X65" s="666"/>
    </row>
    <row r="66" spans="1:27" ht="47.25" customHeight="1">
      <c r="A66" s="1208" t="s">
        <v>35</v>
      </c>
      <c r="B66" s="1208"/>
      <c r="C66" s="678"/>
      <c r="D66" s="678">
        <v>113</v>
      </c>
      <c r="E66" s="679" t="s">
        <v>103</v>
      </c>
      <c r="F66" s="666">
        <v>11.5</v>
      </c>
      <c r="G66" s="666">
        <f t="shared" si="0"/>
        <v>11.5</v>
      </c>
      <c r="H66" s="666"/>
      <c r="I66" s="666"/>
      <c r="J66" s="666"/>
      <c r="K66" s="666">
        <v>7.5</v>
      </c>
      <c r="L66" s="666">
        <v>7.5</v>
      </c>
      <c r="M66" s="666"/>
      <c r="N66" s="666"/>
      <c r="O66" s="666"/>
      <c r="P66" s="666">
        <v>10.5</v>
      </c>
      <c r="Q66" s="666"/>
      <c r="R66" s="666">
        <v>15.5</v>
      </c>
      <c r="S66" s="666">
        <v>15.5</v>
      </c>
      <c r="T66" s="666"/>
      <c r="U66" s="666"/>
      <c r="V66" s="666"/>
      <c r="W66" s="666">
        <v>16</v>
      </c>
      <c r="X66" s="666">
        <v>16</v>
      </c>
    </row>
    <row r="67" spans="1:27" ht="17.25" customHeight="1">
      <c r="A67" s="1208" t="s">
        <v>587</v>
      </c>
      <c r="B67" s="1208"/>
      <c r="C67" s="678"/>
      <c r="D67" s="678">
        <v>113</v>
      </c>
      <c r="E67" s="679" t="s">
        <v>336</v>
      </c>
      <c r="F67" s="666">
        <v>169.1</v>
      </c>
      <c r="G67" s="666">
        <f t="shared" si="0"/>
        <v>169.1</v>
      </c>
      <c r="H67" s="666"/>
      <c r="I67" s="666"/>
      <c r="J67" s="666"/>
      <c r="K67" s="666">
        <v>122.5</v>
      </c>
      <c r="L67" s="666">
        <v>122.5</v>
      </c>
      <c r="M67" s="666"/>
      <c r="N67" s="666"/>
      <c r="O67" s="666"/>
      <c r="P67" s="666">
        <v>188.58</v>
      </c>
      <c r="Q67" s="666"/>
      <c r="R67" s="666">
        <v>160.69999999999999</v>
      </c>
      <c r="S67" s="666">
        <v>160.69999999999999</v>
      </c>
      <c r="T67" s="666"/>
      <c r="U67" s="666"/>
      <c r="V67" s="666"/>
      <c r="W67" s="666">
        <v>174.7</v>
      </c>
      <c r="X67" s="666">
        <v>174.6</v>
      </c>
    </row>
    <row r="68" spans="1:27" ht="17.25" customHeight="1">
      <c r="A68" s="681" t="s">
        <v>104</v>
      </c>
      <c r="B68" s="681"/>
      <c r="C68" s="678"/>
      <c r="D68" s="678">
        <v>113</v>
      </c>
      <c r="E68" s="678">
        <v>21</v>
      </c>
      <c r="F68" s="666">
        <v>0.4</v>
      </c>
      <c r="G68" s="666">
        <f t="shared" si="0"/>
        <v>0.4</v>
      </c>
      <c r="H68" s="666"/>
      <c r="I68" s="666"/>
      <c r="J68" s="666"/>
      <c r="K68" s="666"/>
      <c r="L68" s="666"/>
      <c r="M68" s="666"/>
      <c r="N68" s="666"/>
      <c r="O68" s="666"/>
      <c r="P68" s="666"/>
      <c r="Q68" s="666"/>
      <c r="R68" s="666">
        <v>27.3</v>
      </c>
      <c r="S68" s="666">
        <v>27.3</v>
      </c>
      <c r="T68" s="666"/>
      <c r="U68" s="666"/>
      <c r="V68" s="666"/>
      <c r="W68" s="666">
        <v>28.5</v>
      </c>
      <c r="X68" s="666">
        <v>27.9</v>
      </c>
    </row>
    <row r="69" spans="1:27" ht="19.5" customHeight="1">
      <c r="A69" s="1208" t="s">
        <v>38</v>
      </c>
      <c r="B69" s="1208"/>
      <c r="C69" s="678"/>
      <c r="D69" s="678">
        <v>113</v>
      </c>
      <c r="E69" s="679" t="s">
        <v>105</v>
      </c>
      <c r="F69" s="666">
        <v>13.2</v>
      </c>
      <c r="G69" s="666">
        <f t="shared" si="0"/>
        <v>13.2</v>
      </c>
      <c r="H69" s="666"/>
      <c r="I69" s="666"/>
      <c r="J69" s="666"/>
      <c r="K69" s="666">
        <v>12.3</v>
      </c>
      <c r="L69" s="666">
        <f>K69</f>
        <v>12.3</v>
      </c>
      <c r="M69" s="666"/>
      <c r="N69" s="666"/>
      <c r="O69" s="666"/>
      <c r="P69" s="666">
        <v>12.3</v>
      </c>
      <c r="Q69" s="666"/>
      <c r="R69" s="666">
        <v>10</v>
      </c>
      <c r="S69" s="666">
        <v>10</v>
      </c>
      <c r="T69" s="666"/>
      <c r="U69" s="666"/>
      <c r="V69" s="666"/>
      <c r="W69" s="666">
        <v>15</v>
      </c>
      <c r="X69" s="666">
        <v>15</v>
      </c>
    </row>
    <row r="70" spans="1:27" ht="29.25" customHeight="1">
      <c r="A70" s="1208" t="s">
        <v>106</v>
      </c>
      <c r="B70" s="1208"/>
      <c r="C70" s="678"/>
      <c r="D70" s="678">
        <v>113</v>
      </c>
      <c r="E70" s="679" t="s">
        <v>107</v>
      </c>
      <c r="F70" s="666">
        <v>8.4</v>
      </c>
      <c r="G70" s="666">
        <f t="shared" si="0"/>
        <v>8.4</v>
      </c>
      <c r="H70" s="666"/>
      <c r="I70" s="666"/>
      <c r="J70" s="666"/>
      <c r="K70" s="666">
        <v>16</v>
      </c>
      <c r="L70" s="666">
        <v>16</v>
      </c>
      <c r="M70" s="666"/>
      <c r="N70" s="666"/>
      <c r="O70" s="666"/>
      <c r="P70" s="666">
        <v>10</v>
      </c>
      <c r="Q70" s="666"/>
      <c r="R70" s="666">
        <v>11</v>
      </c>
      <c r="S70" s="666">
        <v>11</v>
      </c>
      <c r="T70" s="666"/>
      <c r="U70" s="666"/>
      <c r="V70" s="666"/>
      <c r="W70" s="666">
        <v>16</v>
      </c>
      <c r="X70" s="666">
        <v>16</v>
      </c>
    </row>
    <row r="71" spans="1:27" ht="45" customHeight="1">
      <c r="A71" s="1208" t="s">
        <v>108</v>
      </c>
      <c r="B71" s="1208"/>
      <c r="C71" s="678"/>
      <c r="D71" s="678">
        <v>113</v>
      </c>
      <c r="E71" s="679" t="s">
        <v>109</v>
      </c>
      <c r="F71" s="666">
        <v>27.6</v>
      </c>
      <c r="G71" s="666">
        <f t="shared" si="0"/>
        <v>27.6</v>
      </c>
      <c r="H71" s="666"/>
      <c r="I71" s="666"/>
      <c r="J71" s="666"/>
      <c r="K71" s="666">
        <v>7.8</v>
      </c>
      <c r="L71" s="666">
        <v>7.8</v>
      </c>
      <c r="M71" s="666"/>
      <c r="N71" s="666"/>
      <c r="O71" s="666"/>
      <c r="P71" s="666">
        <v>3</v>
      </c>
      <c r="Q71" s="666"/>
      <c r="R71" s="666">
        <v>10</v>
      </c>
      <c r="S71" s="666">
        <v>10</v>
      </c>
      <c r="T71" s="666"/>
      <c r="U71" s="666"/>
      <c r="V71" s="666"/>
      <c r="W71" s="666">
        <v>4</v>
      </c>
      <c r="X71" s="666">
        <v>4</v>
      </c>
    </row>
    <row r="72" spans="1:27" ht="31.5" customHeight="1">
      <c r="A72" s="682" t="s">
        <v>42</v>
      </c>
      <c r="B72" s="681"/>
      <c r="C72" s="678"/>
      <c r="D72" s="678">
        <v>114</v>
      </c>
      <c r="E72" s="679">
        <v>0</v>
      </c>
      <c r="F72" s="666"/>
      <c r="G72" s="666"/>
      <c r="H72" s="666"/>
      <c r="I72" s="666"/>
      <c r="J72" s="666"/>
      <c r="K72" s="662">
        <v>7.7</v>
      </c>
      <c r="L72" s="666">
        <v>7.7</v>
      </c>
      <c r="M72" s="666"/>
      <c r="N72" s="666"/>
      <c r="O72" s="666"/>
      <c r="P72" s="666"/>
      <c r="Q72" s="666"/>
      <c r="R72" s="666"/>
      <c r="S72" s="666"/>
      <c r="T72" s="666"/>
      <c r="U72" s="666"/>
      <c r="V72" s="666"/>
      <c r="W72" s="666"/>
      <c r="X72" s="666"/>
    </row>
    <row r="73" spans="1:27" ht="20.25" customHeight="1">
      <c r="A73" s="681" t="s">
        <v>588</v>
      </c>
      <c r="B73" s="681"/>
      <c r="C73" s="678"/>
      <c r="D73" s="678">
        <v>114</v>
      </c>
      <c r="E73" s="679">
        <v>2</v>
      </c>
      <c r="F73" s="666"/>
      <c r="G73" s="666"/>
      <c r="H73" s="666"/>
      <c r="I73" s="666"/>
      <c r="J73" s="666"/>
      <c r="K73" s="666">
        <v>7.7</v>
      </c>
      <c r="L73" s="666">
        <v>7.7</v>
      </c>
      <c r="M73" s="666"/>
      <c r="N73" s="666"/>
      <c r="O73" s="666"/>
      <c r="P73" s="666"/>
      <c r="Q73" s="666"/>
      <c r="R73" s="666"/>
      <c r="S73" s="666"/>
      <c r="T73" s="666"/>
      <c r="U73" s="666"/>
      <c r="V73" s="666"/>
      <c r="W73" s="666"/>
      <c r="X73" s="666"/>
    </row>
    <row r="74" spans="1:27" ht="57" customHeight="1">
      <c r="A74" s="1209" t="s">
        <v>110</v>
      </c>
      <c r="B74" s="1209"/>
      <c r="C74" s="678"/>
      <c r="D74" s="678">
        <v>116</v>
      </c>
      <c r="E74" s="677" t="s">
        <v>94</v>
      </c>
      <c r="F74" s="662">
        <v>62.7</v>
      </c>
      <c r="G74" s="666">
        <f t="shared" si="0"/>
        <v>62.7</v>
      </c>
      <c r="H74" s="662"/>
      <c r="I74" s="662"/>
      <c r="J74" s="662"/>
      <c r="K74" s="662">
        <v>72</v>
      </c>
      <c r="L74" s="666">
        <f>K74</f>
        <v>72</v>
      </c>
      <c r="M74" s="662"/>
      <c r="N74" s="662"/>
      <c r="O74" s="662"/>
      <c r="P74" s="662">
        <v>63.4</v>
      </c>
      <c r="Q74" s="662"/>
      <c r="R74" s="662">
        <v>76.3</v>
      </c>
      <c r="S74" s="666">
        <v>76.3</v>
      </c>
      <c r="T74" s="662"/>
      <c r="U74" s="662"/>
      <c r="V74" s="662"/>
      <c r="W74" s="662">
        <v>88.1</v>
      </c>
      <c r="X74" s="662">
        <v>94.5</v>
      </c>
    </row>
    <row r="75" spans="1:27" ht="75" customHeight="1">
      <c r="A75" s="1208" t="s">
        <v>111</v>
      </c>
      <c r="B75" s="1208"/>
      <c r="C75" s="678"/>
      <c r="D75" s="678">
        <v>116</v>
      </c>
      <c r="E75" s="679" t="s">
        <v>96</v>
      </c>
      <c r="F75" s="662">
        <v>62.7</v>
      </c>
      <c r="G75" s="666">
        <f t="shared" si="0"/>
        <v>62.7</v>
      </c>
      <c r="H75" s="666"/>
      <c r="I75" s="666"/>
      <c r="J75" s="666"/>
      <c r="K75" s="662">
        <v>72</v>
      </c>
      <c r="L75" s="666">
        <f>K75</f>
        <v>72</v>
      </c>
      <c r="M75" s="666"/>
      <c r="N75" s="666"/>
      <c r="O75" s="666"/>
      <c r="P75" s="666">
        <v>63.4</v>
      </c>
      <c r="Q75" s="666"/>
      <c r="R75" s="666">
        <v>76.3</v>
      </c>
      <c r="S75" s="666">
        <v>76.3</v>
      </c>
      <c r="T75" s="662"/>
      <c r="U75" s="662"/>
      <c r="V75" s="662"/>
      <c r="W75" s="662">
        <v>88.1</v>
      </c>
      <c r="X75" s="662">
        <v>94.5</v>
      </c>
    </row>
    <row r="76" spans="1:27" ht="30" customHeight="1">
      <c r="A76" s="1209" t="s">
        <v>48</v>
      </c>
      <c r="B76" s="1209"/>
      <c r="C76" s="678"/>
      <c r="D76" s="678">
        <v>135</v>
      </c>
      <c r="E76" s="677" t="s">
        <v>94</v>
      </c>
      <c r="F76" s="662">
        <v>25.3</v>
      </c>
      <c r="G76" s="666">
        <f t="shared" si="0"/>
        <v>25.3</v>
      </c>
      <c r="H76" s="662"/>
      <c r="I76" s="662"/>
      <c r="J76" s="662"/>
      <c r="K76" s="662">
        <v>14.8</v>
      </c>
      <c r="L76" s="666">
        <v>14.8</v>
      </c>
      <c r="M76" s="662"/>
      <c r="N76" s="662"/>
      <c r="O76" s="662"/>
      <c r="P76" s="662">
        <v>39.5</v>
      </c>
      <c r="Q76" s="662"/>
      <c r="R76" s="662">
        <v>36.700000000000003</v>
      </c>
      <c r="S76" s="662">
        <v>36.700000000000003</v>
      </c>
      <c r="T76" s="666"/>
      <c r="U76" s="666"/>
      <c r="V76" s="662"/>
      <c r="W76" s="662">
        <v>34.1</v>
      </c>
      <c r="X76" s="662">
        <v>35</v>
      </c>
    </row>
    <row r="77" spans="1:27" ht="45" customHeight="1">
      <c r="A77" s="1208" t="s">
        <v>112</v>
      </c>
      <c r="B77" s="1208"/>
      <c r="C77" s="678"/>
      <c r="D77" s="678">
        <v>135</v>
      </c>
      <c r="E77" s="679" t="s">
        <v>113</v>
      </c>
      <c r="F77" s="666">
        <v>15.7</v>
      </c>
      <c r="G77" s="666">
        <f t="shared" si="0"/>
        <v>15.7</v>
      </c>
      <c r="H77" s="666"/>
      <c r="I77" s="666"/>
      <c r="J77" s="666"/>
      <c r="K77" s="666">
        <v>2.4</v>
      </c>
      <c r="L77" s="666">
        <v>2.4</v>
      </c>
      <c r="M77" s="666"/>
      <c r="N77" s="666"/>
      <c r="O77" s="666"/>
      <c r="P77" s="666">
        <v>15</v>
      </c>
      <c r="Q77" s="666"/>
      <c r="R77" s="666">
        <v>17.2</v>
      </c>
      <c r="S77" s="666">
        <v>17.2</v>
      </c>
      <c r="T77" s="666"/>
      <c r="U77" s="666"/>
      <c r="V77" s="662"/>
      <c r="W77" s="662"/>
      <c r="X77" s="662"/>
    </row>
    <row r="78" spans="1:27" ht="90" customHeight="1">
      <c r="A78" s="1208" t="s">
        <v>114</v>
      </c>
      <c r="B78" s="1208"/>
      <c r="C78" s="678"/>
      <c r="D78" s="678">
        <v>135</v>
      </c>
      <c r="E78" s="679" t="s">
        <v>115</v>
      </c>
      <c r="F78" s="666">
        <v>9.6</v>
      </c>
      <c r="G78" s="666">
        <f t="shared" si="0"/>
        <v>9.6</v>
      </c>
      <c r="H78" s="666"/>
      <c r="I78" s="666"/>
      <c r="J78" s="666"/>
      <c r="K78" s="666">
        <v>12.4</v>
      </c>
      <c r="L78" s="666">
        <f>K78</f>
        <v>12.4</v>
      </c>
      <c r="M78" s="666"/>
      <c r="N78" s="666"/>
      <c r="O78" s="666"/>
      <c r="P78" s="662">
        <v>24.5</v>
      </c>
      <c r="Q78" s="662"/>
      <c r="R78" s="662">
        <v>19.5</v>
      </c>
      <c r="S78" s="662">
        <v>19.5</v>
      </c>
      <c r="T78" s="666"/>
      <c r="U78" s="666"/>
      <c r="V78" s="662"/>
      <c r="W78" s="662">
        <v>34.1</v>
      </c>
      <c r="X78" s="662">
        <v>35</v>
      </c>
    </row>
    <row r="79" spans="1:27" ht="29.25" customHeight="1">
      <c r="A79" s="1209" t="s">
        <v>51</v>
      </c>
      <c r="B79" s="1209"/>
      <c r="C79" s="678"/>
      <c r="D79" s="678">
        <v>242</v>
      </c>
      <c r="E79" s="679"/>
      <c r="F79" s="666">
        <v>434.5</v>
      </c>
      <c r="G79" s="666">
        <f t="shared" si="0"/>
        <v>434.5</v>
      </c>
      <c r="H79" s="666"/>
      <c r="I79" s="666"/>
      <c r="J79" s="666"/>
      <c r="K79" s="662">
        <v>252</v>
      </c>
      <c r="L79" s="666">
        <f>K79</f>
        <v>252</v>
      </c>
      <c r="M79" s="666"/>
      <c r="N79" s="666"/>
      <c r="O79" s="666"/>
      <c r="P79" s="662"/>
      <c r="Q79" s="662"/>
      <c r="R79" s="662"/>
      <c r="S79" s="666"/>
      <c r="T79" s="666"/>
      <c r="U79" s="666"/>
      <c r="V79" s="662"/>
      <c r="W79" s="662"/>
      <c r="X79" s="662"/>
    </row>
    <row r="80" spans="1:27" s="663" customFormat="1" ht="43.5" customHeight="1">
      <c r="A80" s="1209" t="s">
        <v>589</v>
      </c>
      <c r="B80" s="1209"/>
      <c r="C80" s="683">
        <v>14</v>
      </c>
      <c r="D80" s="684" t="s">
        <v>294</v>
      </c>
      <c r="E80" s="684" t="s">
        <v>294</v>
      </c>
      <c r="F80" s="685">
        <v>3452.7</v>
      </c>
      <c r="G80" s="666">
        <f t="shared" si="0"/>
        <v>3452.7</v>
      </c>
      <c r="H80" s="685"/>
      <c r="I80" s="685"/>
      <c r="J80" s="685"/>
      <c r="K80" s="685">
        <v>3310</v>
      </c>
      <c r="L80" s="666">
        <f t="shared" ref="L80:L106" si="1">K80</f>
        <v>3310</v>
      </c>
      <c r="M80" s="685"/>
      <c r="N80" s="685"/>
      <c r="O80" s="685"/>
      <c r="P80" s="685"/>
      <c r="Q80" s="685"/>
      <c r="R80" s="685">
        <v>3132.2</v>
      </c>
      <c r="S80" s="685">
        <v>3132.2</v>
      </c>
      <c r="T80" s="527"/>
      <c r="U80" s="527"/>
      <c r="V80" s="685"/>
      <c r="W80" s="685">
        <v>3553.1</v>
      </c>
      <c r="X80" s="685">
        <v>3757.5</v>
      </c>
      <c r="Y80" s="686"/>
      <c r="Z80" s="687"/>
      <c r="AA80" s="688"/>
    </row>
    <row r="81" spans="1:27" ht="30" customHeight="1">
      <c r="A81" s="1209" t="s">
        <v>93</v>
      </c>
      <c r="B81" s="1209"/>
      <c r="C81" s="678">
        <v>14</v>
      </c>
      <c r="D81" s="678">
        <v>111</v>
      </c>
      <c r="E81" s="677" t="s">
        <v>94</v>
      </c>
      <c r="F81" s="662">
        <v>1929.3</v>
      </c>
      <c r="G81" s="666">
        <f t="shared" si="0"/>
        <v>1929.3</v>
      </c>
      <c r="H81" s="662"/>
      <c r="I81" s="662"/>
      <c r="J81" s="662"/>
      <c r="K81" s="662">
        <v>1949</v>
      </c>
      <c r="L81" s="666">
        <v>1949</v>
      </c>
      <c r="M81" s="662"/>
      <c r="N81" s="662"/>
      <c r="O81" s="662"/>
      <c r="P81" s="662">
        <v>1962</v>
      </c>
      <c r="Q81" s="662"/>
      <c r="R81" s="662">
        <v>2055.1</v>
      </c>
      <c r="S81" s="662">
        <v>2055.1</v>
      </c>
      <c r="T81" s="666"/>
      <c r="U81" s="666"/>
      <c r="V81" s="662"/>
      <c r="W81" s="662">
        <v>2374.9</v>
      </c>
      <c r="X81" s="662">
        <v>2546.4</v>
      </c>
    </row>
    <row r="82" spans="1:27" s="689" customFormat="1" ht="35.25" customHeight="1">
      <c r="A82" s="1208" t="s">
        <v>95</v>
      </c>
      <c r="B82" s="1208"/>
      <c r="C82" s="678">
        <v>14</v>
      </c>
      <c r="D82" s="678">
        <v>111</v>
      </c>
      <c r="E82" s="679" t="s">
        <v>96</v>
      </c>
      <c r="F82" s="666"/>
      <c r="G82" s="666">
        <f t="shared" si="0"/>
        <v>0</v>
      </c>
      <c r="H82" s="666"/>
      <c r="I82" s="666"/>
      <c r="J82" s="666"/>
      <c r="K82" s="680">
        <v>1471.9</v>
      </c>
      <c r="L82" s="666">
        <f t="shared" si="1"/>
        <v>1471.9</v>
      </c>
      <c r="M82" s="666"/>
      <c r="N82" s="666"/>
      <c r="O82" s="666"/>
      <c r="P82" s="666">
        <v>1482.5</v>
      </c>
      <c r="Q82" s="666"/>
      <c r="R82" s="666">
        <v>1522.7</v>
      </c>
      <c r="S82" s="666">
        <v>1522.7</v>
      </c>
      <c r="T82" s="666"/>
      <c r="U82" s="666"/>
      <c r="V82" s="666"/>
      <c r="W82" s="666">
        <v>1590</v>
      </c>
      <c r="X82" s="666">
        <v>1688</v>
      </c>
      <c r="Z82" s="690"/>
      <c r="AA82" s="691"/>
    </row>
    <row r="83" spans="1:27" ht="31.5" customHeight="1">
      <c r="A83" s="1208" t="s">
        <v>24</v>
      </c>
      <c r="B83" s="1208"/>
      <c r="C83" s="678">
        <v>14</v>
      </c>
      <c r="D83" s="678">
        <v>111</v>
      </c>
      <c r="E83" s="679" t="s">
        <v>340</v>
      </c>
      <c r="F83" s="666"/>
      <c r="G83" s="666">
        <f t="shared" si="0"/>
        <v>0</v>
      </c>
      <c r="H83" s="666"/>
      <c r="I83" s="666"/>
      <c r="J83" s="666"/>
      <c r="K83" s="666">
        <v>290.3</v>
      </c>
      <c r="L83" s="666">
        <f t="shared" si="1"/>
        <v>290.3</v>
      </c>
      <c r="M83" s="666"/>
      <c r="N83" s="666"/>
      <c r="O83" s="666"/>
      <c r="P83" s="666">
        <v>291.8</v>
      </c>
      <c r="Q83" s="666"/>
      <c r="R83" s="666">
        <v>336.6</v>
      </c>
      <c r="S83" s="666">
        <v>336.6</v>
      </c>
      <c r="T83" s="666"/>
      <c r="U83" s="666"/>
      <c r="V83" s="666"/>
      <c r="W83" s="666">
        <v>567</v>
      </c>
      <c r="X83" s="666">
        <v>630.29999999999995</v>
      </c>
    </row>
    <row r="84" spans="1:27">
      <c r="A84" s="1208" t="s">
        <v>26</v>
      </c>
      <c r="B84" s="1208"/>
      <c r="C84" s="678">
        <v>14</v>
      </c>
      <c r="D84" s="678">
        <v>111</v>
      </c>
      <c r="E84" s="679" t="s">
        <v>97</v>
      </c>
      <c r="F84" s="666"/>
      <c r="G84" s="666">
        <f t="shared" si="0"/>
        <v>0</v>
      </c>
      <c r="H84" s="666"/>
      <c r="I84" s="666"/>
      <c r="J84" s="666"/>
      <c r="K84" s="666">
        <v>147</v>
      </c>
      <c r="L84" s="666">
        <f t="shared" si="1"/>
        <v>147</v>
      </c>
      <c r="M84" s="666"/>
      <c r="N84" s="666"/>
      <c r="O84" s="666"/>
      <c r="P84" s="666">
        <v>148</v>
      </c>
      <c r="Q84" s="666"/>
      <c r="R84" s="666">
        <v>153.5</v>
      </c>
      <c r="S84" s="666">
        <v>153.5</v>
      </c>
      <c r="T84" s="666"/>
      <c r="U84" s="666"/>
      <c r="V84" s="666"/>
      <c r="W84" s="666">
        <v>175.6</v>
      </c>
      <c r="X84" s="666">
        <v>185.4</v>
      </c>
    </row>
    <row r="85" spans="1:27" s="692" customFormat="1" ht="15">
      <c r="A85" s="1208" t="s">
        <v>27</v>
      </c>
      <c r="B85" s="1208"/>
      <c r="C85" s="678">
        <v>14</v>
      </c>
      <c r="D85" s="678">
        <v>111</v>
      </c>
      <c r="E85" s="679" t="s">
        <v>98</v>
      </c>
      <c r="F85" s="666"/>
      <c r="G85" s="666">
        <f t="shared" si="0"/>
        <v>0</v>
      </c>
      <c r="H85" s="666"/>
      <c r="I85" s="666"/>
      <c r="J85" s="666"/>
      <c r="K85" s="666">
        <v>39.799999999999997</v>
      </c>
      <c r="L85" s="666">
        <f t="shared" si="1"/>
        <v>39.799999999999997</v>
      </c>
      <c r="M85" s="666"/>
      <c r="N85" s="666"/>
      <c r="O85" s="666"/>
      <c r="P85" s="666">
        <v>39.700000000000003</v>
      </c>
      <c r="Q85" s="666"/>
      <c r="R85" s="666">
        <v>42.3</v>
      </c>
      <c r="S85" s="666">
        <v>42.3</v>
      </c>
      <c r="T85" s="666"/>
      <c r="U85" s="666"/>
      <c r="V85" s="666"/>
      <c r="W85" s="666">
        <v>42.3</v>
      </c>
      <c r="X85" s="666">
        <v>42.3</v>
      </c>
      <c r="Z85" s="643"/>
      <c r="AA85" s="693"/>
    </row>
    <row r="86" spans="1:27" s="692" customFormat="1" ht="42.75" customHeight="1">
      <c r="A86" s="1209" t="s">
        <v>116</v>
      </c>
      <c r="B86" s="1209"/>
      <c r="C86" s="678">
        <v>14</v>
      </c>
      <c r="D86" s="678">
        <v>112</v>
      </c>
      <c r="E86" s="677" t="s">
        <v>94</v>
      </c>
      <c r="F86" s="662">
        <v>412.2</v>
      </c>
      <c r="G86" s="666">
        <f>F86</f>
        <v>412.2</v>
      </c>
      <c r="H86" s="662"/>
      <c r="I86" s="662"/>
      <c r="J86" s="662"/>
      <c r="K86" s="662">
        <v>423.2</v>
      </c>
      <c r="L86" s="666">
        <f t="shared" si="1"/>
        <v>423.2</v>
      </c>
      <c r="M86" s="662"/>
      <c r="N86" s="662"/>
      <c r="O86" s="662"/>
      <c r="P86" s="662">
        <v>424</v>
      </c>
      <c r="Q86" s="662"/>
      <c r="R86" s="662">
        <v>443.7</v>
      </c>
      <c r="S86" s="662">
        <v>443.7</v>
      </c>
      <c r="T86" s="662"/>
      <c r="U86" s="662"/>
      <c r="V86" s="662"/>
      <c r="W86" s="662">
        <v>514.29999999999995</v>
      </c>
      <c r="X86" s="662">
        <v>550.6</v>
      </c>
      <c r="Z86" s="643"/>
      <c r="AA86" s="693"/>
    </row>
    <row r="87" spans="1:27" s="692" customFormat="1" ht="33" customHeight="1">
      <c r="A87" s="1209" t="s">
        <v>29</v>
      </c>
      <c r="B87" s="1209"/>
      <c r="C87" s="678">
        <v>14</v>
      </c>
      <c r="D87" s="678">
        <v>113</v>
      </c>
      <c r="E87" s="677" t="s">
        <v>94</v>
      </c>
      <c r="F87" s="662">
        <v>588.6</v>
      </c>
      <c r="G87" s="666">
        <f>F87</f>
        <v>588.6</v>
      </c>
      <c r="H87" s="662"/>
      <c r="I87" s="662"/>
      <c r="J87" s="662"/>
      <c r="K87" s="662">
        <v>591.29999999999995</v>
      </c>
      <c r="L87" s="666">
        <f t="shared" si="1"/>
        <v>591.29999999999995</v>
      </c>
      <c r="M87" s="662"/>
      <c r="N87" s="662"/>
      <c r="O87" s="662"/>
      <c r="P87" s="662">
        <f>SUM(S88:S98)</f>
        <v>520.4</v>
      </c>
      <c r="Q87" s="662"/>
      <c r="R87" s="662">
        <v>520.4</v>
      </c>
      <c r="S87" s="662">
        <v>520.4</v>
      </c>
      <c r="T87" s="662"/>
      <c r="U87" s="662"/>
      <c r="V87" s="662"/>
      <c r="W87" s="662">
        <v>541.70000000000005</v>
      </c>
      <c r="X87" s="662">
        <v>531</v>
      </c>
      <c r="Z87" s="643"/>
      <c r="AA87" s="693"/>
    </row>
    <row r="88" spans="1:27" s="692" customFormat="1" ht="50.25" customHeight="1">
      <c r="A88" s="1208" t="s">
        <v>30</v>
      </c>
      <c r="B88" s="1208"/>
      <c r="C88" s="678">
        <v>14</v>
      </c>
      <c r="D88" s="678">
        <v>113</v>
      </c>
      <c r="E88" s="679" t="s">
        <v>337</v>
      </c>
      <c r="F88" s="666">
        <v>60.1</v>
      </c>
      <c r="G88" s="666">
        <f t="shared" ref="G88:G106" si="2">F88</f>
        <v>60.1</v>
      </c>
      <c r="H88" s="666"/>
      <c r="I88" s="666"/>
      <c r="J88" s="666"/>
      <c r="K88" s="666">
        <v>175.4</v>
      </c>
      <c r="L88" s="666">
        <f t="shared" si="1"/>
        <v>175.4</v>
      </c>
      <c r="M88" s="666"/>
      <c r="N88" s="666"/>
      <c r="O88" s="666"/>
      <c r="P88" s="666">
        <v>105.1</v>
      </c>
      <c r="Q88" s="666"/>
      <c r="R88" s="666">
        <v>89.8</v>
      </c>
      <c r="S88" s="666">
        <v>89.8</v>
      </c>
      <c r="T88" s="666"/>
      <c r="U88" s="666"/>
      <c r="V88" s="666"/>
      <c r="W88" s="666">
        <v>82</v>
      </c>
      <c r="X88" s="666">
        <v>72</v>
      </c>
      <c r="Z88" s="643"/>
      <c r="AA88" s="693"/>
    </row>
    <row r="89" spans="1:27" s="692" customFormat="1" ht="22.15" customHeight="1">
      <c r="A89" s="1208" t="s">
        <v>99</v>
      </c>
      <c r="B89" s="1208"/>
      <c r="C89" s="678">
        <v>14</v>
      </c>
      <c r="D89" s="678">
        <v>113</v>
      </c>
      <c r="E89" s="679" t="s">
        <v>97</v>
      </c>
      <c r="F89" s="666">
        <v>2.7</v>
      </c>
      <c r="G89" s="666">
        <f t="shared" si="2"/>
        <v>2.7</v>
      </c>
      <c r="H89" s="666"/>
      <c r="I89" s="666"/>
      <c r="J89" s="666"/>
      <c r="K89" s="666">
        <v>3.1</v>
      </c>
      <c r="L89" s="666">
        <f t="shared" si="1"/>
        <v>3.1</v>
      </c>
      <c r="M89" s="666"/>
      <c r="N89" s="666"/>
      <c r="O89" s="666"/>
      <c r="P89" s="666">
        <v>3.1</v>
      </c>
      <c r="Q89" s="666"/>
      <c r="R89" s="666">
        <v>3.1</v>
      </c>
      <c r="S89" s="666">
        <v>3.1</v>
      </c>
      <c r="T89" s="666"/>
      <c r="U89" s="666"/>
      <c r="V89" s="666"/>
      <c r="W89" s="666">
        <v>3.5</v>
      </c>
      <c r="X89" s="666">
        <v>3.5</v>
      </c>
      <c r="Z89" s="643"/>
      <c r="AA89" s="693"/>
    </row>
    <row r="90" spans="1:27" s="692" customFormat="1" ht="45.75" customHeight="1">
      <c r="A90" s="1208" t="s">
        <v>53</v>
      </c>
      <c r="B90" s="1208"/>
      <c r="C90" s="678">
        <v>14</v>
      </c>
      <c r="D90" s="678">
        <v>113</v>
      </c>
      <c r="E90" s="679" t="s">
        <v>425</v>
      </c>
      <c r="F90" s="666">
        <v>29.2</v>
      </c>
      <c r="G90" s="666">
        <f t="shared" si="2"/>
        <v>29.2</v>
      </c>
      <c r="H90" s="666"/>
      <c r="I90" s="666"/>
      <c r="J90" s="666"/>
      <c r="K90" s="666">
        <v>36</v>
      </c>
      <c r="L90" s="666">
        <f t="shared" si="1"/>
        <v>36</v>
      </c>
      <c r="M90" s="666"/>
      <c r="N90" s="666"/>
      <c r="O90" s="666"/>
      <c r="P90" s="666">
        <v>38</v>
      </c>
      <c r="Q90" s="666"/>
      <c r="R90" s="666">
        <v>35</v>
      </c>
      <c r="S90" s="666">
        <v>35</v>
      </c>
      <c r="T90" s="666"/>
      <c r="U90" s="666"/>
      <c r="V90" s="666"/>
      <c r="W90" s="666">
        <v>42</v>
      </c>
      <c r="X90" s="666">
        <v>42</v>
      </c>
      <c r="Z90" s="643"/>
      <c r="AA90" s="693"/>
    </row>
    <row r="91" spans="1:27" s="692" customFormat="1" ht="18.75" customHeight="1">
      <c r="A91" s="1208" t="s">
        <v>34</v>
      </c>
      <c r="B91" s="1208"/>
      <c r="C91" s="678">
        <v>14</v>
      </c>
      <c r="D91" s="678">
        <v>113</v>
      </c>
      <c r="E91" s="679" t="s">
        <v>100</v>
      </c>
      <c r="F91" s="666">
        <v>189.5</v>
      </c>
      <c r="G91" s="666">
        <f t="shared" si="2"/>
        <v>189.5</v>
      </c>
      <c r="H91" s="666"/>
      <c r="I91" s="666"/>
      <c r="J91" s="666"/>
      <c r="K91" s="666">
        <v>210.7</v>
      </c>
      <c r="L91" s="666">
        <f t="shared" si="1"/>
        <v>210.7</v>
      </c>
      <c r="M91" s="666"/>
      <c r="N91" s="666"/>
      <c r="O91" s="666"/>
      <c r="P91" s="666">
        <v>140.5</v>
      </c>
      <c r="Q91" s="666"/>
      <c r="R91" s="666">
        <v>158</v>
      </c>
      <c r="S91" s="666">
        <v>158</v>
      </c>
      <c r="T91" s="666"/>
      <c r="U91" s="666"/>
      <c r="V91" s="666"/>
      <c r="W91" s="666">
        <v>160</v>
      </c>
      <c r="X91" s="666">
        <v>160</v>
      </c>
      <c r="Z91" s="643"/>
      <c r="AA91" s="693"/>
    </row>
    <row r="92" spans="1:27" s="692" customFormat="1" ht="33.75" customHeight="1">
      <c r="A92" s="1208" t="s">
        <v>101</v>
      </c>
      <c r="B92" s="1208"/>
      <c r="C92" s="678">
        <v>14</v>
      </c>
      <c r="D92" s="678">
        <v>113</v>
      </c>
      <c r="E92" s="679" t="s">
        <v>102</v>
      </c>
      <c r="F92" s="666">
        <v>76.900000000000006</v>
      </c>
      <c r="G92" s="666">
        <f t="shared" si="2"/>
        <v>76.900000000000006</v>
      </c>
      <c r="H92" s="666"/>
      <c r="I92" s="666"/>
      <c r="J92" s="666"/>
      <c r="K92" s="666"/>
      <c r="L92" s="666">
        <f t="shared" si="1"/>
        <v>0</v>
      </c>
      <c r="M92" s="666"/>
      <c r="N92" s="666"/>
      <c r="O92" s="666"/>
      <c r="P92" s="666"/>
      <c r="Q92" s="666"/>
      <c r="R92" s="666"/>
      <c r="S92" s="666"/>
      <c r="T92" s="666"/>
      <c r="U92" s="666"/>
      <c r="V92" s="666"/>
      <c r="W92" s="666"/>
      <c r="X92" s="666"/>
      <c r="Z92" s="643"/>
      <c r="AA92" s="693"/>
    </row>
    <row r="93" spans="1:27" ht="45.75" customHeight="1">
      <c r="A93" s="1208" t="s">
        <v>35</v>
      </c>
      <c r="B93" s="1208"/>
      <c r="C93" s="678">
        <v>14</v>
      </c>
      <c r="D93" s="678">
        <v>113</v>
      </c>
      <c r="E93" s="679" t="s">
        <v>103</v>
      </c>
      <c r="F93" s="666">
        <v>11.5</v>
      </c>
      <c r="G93" s="666">
        <f t="shared" si="2"/>
        <v>11.5</v>
      </c>
      <c r="H93" s="666"/>
      <c r="I93" s="666"/>
      <c r="J93" s="666"/>
      <c r="K93" s="666">
        <v>7.5</v>
      </c>
      <c r="L93" s="666">
        <f t="shared" si="1"/>
        <v>7.5</v>
      </c>
      <c r="M93" s="666"/>
      <c r="N93" s="666"/>
      <c r="O93" s="666"/>
      <c r="P93" s="666">
        <v>10.5</v>
      </c>
      <c r="Q93" s="666"/>
      <c r="R93" s="666">
        <v>15.5</v>
      </c>
      <c r="S93" s="666">
        <v>15.5</v>
      </c>
      <c r="T93" s="666"/>
      <c r="U93" s="666"/>
      <c r="V93" s="666"/>
      <c r="W93" s="666">
        <v>16</v>
      </c>
      <c r="X93" s="666">
        <v>16</v>
      </c>
    </row>
    <row r="94" spans="1:27" ht="18" customHeight="1">
      <c r="A94" s="1208" t="s">
        <v>587</v>
      </c>
      <c r="B94" s="1208"/>
      <c r="C94" s="678">
        <v>14</v>
      </c>
      <c r="D94" s="678">
        <v>113</v>
      </c>
      <c r="E94" s="679" t="s">
        <v>336</v>
      </c>
      <c r="F94" s="666">
        <v>169.1</v>
      </c>
      <c r="G94" s="666">
        <f t="shared" si="2"/>
        <v>169.1</v>
      </c>
      <c r="H94" s="666"/>
      <c r="I94" s="666"/>
      <c r="J94" s="666"/>
      <c r="K94" s="666">
        <v>122.5</v>
      </c>
      <c r="L94" s="666">
        <f t="shared" si="1"/>
        <v>122.5</v>
      </c>
      <c r="M94" s="666"/>
      <c r="N94" s="666"/>
      <c r="O94" s="666"/>
      <c r="P94" s="666">
        <v>188.58</v>
      </c>
      <c r="Q94" s="666"/>
      <c r="R94" s="666">
        <v>160.69999999999999</v>
      </c>
      <c r="S94" s="666">
        <v>160.69999999999999</v>
      </c>
      <c r="T94" s="666"/>
      <c r="U94" s="666"/>
      <c r="V94" s="666"/>
      <c r="W94" s="666">
        <v>174.7</v>
      </c>
      <c r="X94" s="666">
        <v>174.6</v>
      </c>
    </row>
    <row r="95" spans="1:27" ht="19.899999999999999" customHeight="1">
      <c r="A95" s="681" t="s">
        <v>104</v>
      </c>
      <c r="B95" s="681"/>
      <c r="C95" s="678">
        <v>14</v>
      </c>
      <c r="D95" s="678">
        <v>113</v>
      </c>
      <c r="E95" s="678">
        <v>21</v>
      </c>
      <c r="F95" s="666">
        <v>0.4</v>
      </c>
      <c r="G95" s="666">
        <f t="shared" si="2"/>
        <v>0.4</v>
      </c>
      <c r="H95" s="666"/>
      <c r="I95" s="666"/>
      <c r="J95" s="666"/>
      <c r="K95" s="666"/>
      <c r="L95" s="666">
        <f t="shared" si="1"/>
        <v>0</v>
      </c>
      <c r="M95" s="666"/>
      <c r="N95" s="666"/>
      <c r="O95" s="666"/>
      <c r="P95" s="666"/>
      <c r="Q95" s="666"/>
      <c r="R95" s="666">
        <v>27.3</v>
      </c>
      <c r="S95" s="666">
        <v>27.3</v>
      </c>
      <c r="T95" s="666"/>
      <c r="U95" s="666"/>
      <c r="V95" s="666"/>
      <c r="W95" s="666">
        <v>28.5</v>
      </c>
      <c r="X95" s="666">
        <v>27.9</v>
      </c>
    </row>
    <row r="96" spans="1:27" ht="21" customHeight="1">
      <c r="A96" s="1208" t="s">
        <v>38</v>
      </c>
      <c r="B96" s="1208"/>
      <c r="C96" s="678">
        <v>14</v>
      </c>
      <c r="D96" s="678">
        <v>113</v>
      </c>
      <c r="E96" s="679" t="s">
        <v>105</v>
      </c>
      <c r="F96" s="666">
        <v>13.2</v>
      </c>
      <c r="G96" s="666">
        <f t="shared" si="2"/>
        <v>13.2</v>
      </c>
      <c r="H96" s="666"/>
      <c r="I96" s="666"/>
      <c r="J96" s="666"/>
      <c r="K96" s="666">
        <v>12.3</v>
      </c>
      <c r="L96" s="666">
        <f t="shared" si="1"/>
        <v>12.3</v>
      </c>
      <c r="M96" s="666"/>
      <c r="N96" s="666"/>
      <c r="O96" s="666"/>
      <c r="P96" s="666">
        <v>12.3</v>
      </c>
      <c r="Q96" s="666"/>
      <c r="R96" s="666">
        <v>10</v>
      </c>
      <c r="S96" s="666">
        <v>10</v>
      </c>
      <c r="T96" s="666"/>
      <c r="U96" s="666"/>
      <c r="V96" s="666"/>
      <c r="W96" s="666">
        <v>15</v>
      </c>
      <c r="X96" s="666">
        <v>15</v>
      </c>
    </row>
    <row r="97" spans="1:27" ht="33" customHeight="1">
      <c r="A97" s="1208" t="s">
        <v>117</v>
      </c>
      <c r="B97" s="1208"/>
      <c r="C97" s="678">
        <v>14</v>
      </c>
      <c r="D97" s="678">
        <v>113</v>
      </c>
      <c r="E97" s="679" t="s">
        <v>107</v>
      </c>
      <c r="F97" s="666">
        <v>8.4</v>
      </c>
      <c r="G97" s="666">
        <f t="shared" si="2"/>
        <v>8.4</v>
      </c>
      <c r="H97" s="666"/>
      <c r="I97" s="666"/>
      <c r="J97" s="666"/>
      <c r="K97" s="666">
        <v>16</v>
      </c>
      <c r="L97" s="666">
        <f t="shared" si="1"/>
        <v>16</v>
      </c>
      <c r="M97" s="666"/>
      <c r="N97" s="666"/>
      <c r="O97" s="666"/>
      <c r="P97" s="666">
        <v>10</v>
      </c>
      <c r="Q97" s="666"/>
      <c r="R97" s="666">
        <v>11</v>
      </c>
      <c r="S97" s="666">
        <v>11</v>
      </c>
      <c r="T97" s="666"/>
      <c r="U97" s="666"/>
      <c r="V97" s="666"/>
      <c r="W97" s="666">
        <v>16</v>
      </c>
      <c r="X97" s="666">
        <v>16</v>
      </c>
    </row>
    <row r="98" spans="1:27" ht="47.25" customHeight="1">
      <c r="A98" s="1208" t="s">
        <v>108</v>
      </c>
      <c r="B98" s="1208"/>
      <c r="C98" s="678">
        <v>14</v>
      </c>
      <c r="D98" s="678">
        <v>113</v>
      </c>
      <c r="E98" s="679" t="s">
        <v>109</v>
      </c>
      <c r="F98" s="666">
        <v>27.6</v>
      </c>
      <c r="G98" s="666">
        <f t="shared" si="2"/>
        <v>27.6</v>
      </c>
      <c r="H98" s="666"/>
      <c r="I98" s="666"/>
      <c r="J98" s="666"/>
      <c r="K98" s="666">
        <v>7.8</v>
      </c>
      <c r="L98" s="666">
        <f t="shared" si="1"/>
        <v>7.8</v>
      </c>
      <c r="M98" s="666"/>
      <c r="N98" s="666"/>
      <c r="O98" s="666"/>
      <c r="P98" s="666">
        <v>3</v>
      </c>
      <c r="Q98" s="666"/>
      <c r="R98" s="666">
        <v>10</v>
      </c>
      <c r="S98" s="666">
        <v>10</v>
      </c>
      <c r="T98" s="666"/>
      <c r="U98" s="666"/>
      <c r="V98" s="666"/>
      <c r="W98" s="666">
        <v>4</v>
      </c>
      <c r="X98" s="666">
        <v>4</v>
      </c>
    </row>
    <row r="99" spans="1:27" ht="33.75" customHeight="1">
      <c r="A99" s="682" t="s">
        <v>42</v>
      </c>
      <c r="B99" s="681"/>
      <c r="C99" s="678">
        <v>14</v>
      </c>
      <c r="D99" s="678">
        <v>114</v>
      </c>
      <c r="E99" s="679"/>
      <c r="F99" s="666"/>
      <c r="G99" s="666"/>
      <c r="H99" s="666"/>
      <c r="I99" s="666"/>
      <c r="J99" s="666"/>
      <c r="K99" s="662">
        <v>7.7</v>
      </c>
      <c r="L99" s="666">
        <f t="shared" si="1"/>
        <v>7.7</v>
      </c>
      <c r="M99" s="666"/>
      <c r="N99" s="666"/>
      <c r="O99" s="666"/>
      <c r="P99" s="666"/>
      <c r="Q99" s="666"/>
      <c r="R99" s="666"/>
      <c r="S99" s="666"/>
      <c r="T99" s="666"/>
      <c r="U99" s="666"/>
      <c r="V99" s="666"/>
      <c r="W99" s="666"/>
      <c r="X99" s="666"/>
    </row>
    <row r="100" spans="1:27" ht="15.75" customHeight="1">
      <c r="A100" s="681" t="s">
        <v>588</v>
      </c>
      <c r="B100" s="681"/>
      <c r="C100" s="678">
        <v>14</v>
      </c>
      <c r="D100" s="678">
        <v>114</v>
      </c>
      <c r="E100" s="679">
        <v>2</v>
      </c>
      <c r="F100" s="666"/>
      <c r="G100" s="666"/>
      <c r="H100" s="666"/>
      <c r="I100" s="666"/>
      <c r="J100" s="666"/>
      <c r="K100" s="666">
        <v>7.7</v>
      </c>
      <c r="L100" s="666">
        <f t="shared" si="1"/>
        <v>7.7</v>
      </c>
      <c r="M100" s="666"/>
      <c r="N100" s="666"/>
      <c r="O100" s="666"/>
      <c r="P100" s="666"/>
      <c r="Q100" s="666"/>
      <c r="R100" s="666"/>
      <c r="S100" s="666"/>
      <c r="T100" s="666"/>
      <c r="U100" s="666"/>
      <c r="V100" s="666"/>
      <c r="W100" s="666"/>
      <c r="X100" s="666"/>
    </row>
    <row r="101" spans="1:27" ht="60" customHeight="1">
      <c r="A101" s="1209" t="s">
        <v>110</v>
      </c>
      <c r="B101" s="1209"/>
      <c r="C101" s="678">
        <v>14</v>
      </c>
      <c r="D101" s="678">
        <v>116</v>
      </c>
      <c r="E101" s="677" t="s">
        <v>94</v>
      </c>
      <c r="F101" s="662">
        <v>62.7</v>
      </c>
      <c r="G101" s="666">
        <f t="shared" si="2"/>
        <v>62.7</v>
      </c>
      <c r="H101" s="662"/>
      <c r="I101" s="662"/>
      <c r="J101" s="662"/>
      <c r="K101" s="662">
        <v>72</v>
      </c>
      <c r="L101" s="666">
        <f t="shared" si="1"/>
        <v>72</v>
      </c>
      <c r="M101" s="662"/>
      <c r="N101" s="662"/>
      <c r="O101" s="662"/>
      <c r="P101" s="662">
        <v>63.4</v>
      </c>
      <c r="Q101" s="662"/>
      <c r="R101" s="662">
        <v>76.3</v>
      </c>
      <c r="S101" s="662">
        <v>76.3</v>
      </c>
      <c r="T101" s="662"/>
      <c r="U101" s="662"/>
      <c r="V101" s="662"/>
      <c r="W101" s="662">
        <v>88.1</v>
      </c>
      <c r="X101" s="662">
        <v>94.5</v>
      </c>
    </row>
    <row r="102" spans="1:27" ht="75.75" customHeight="1">
      <c r="A102" s="1208" t="s">
        <v>118</v>
      </c>
      <c r="B102" s="1208"/>
      <c r="C102" s="678">
        <v>14</v>
      </c>
      <c r="D102" s="678">
        <v>116</v>
      </c>
      <c r="E102" s="679" t="s">
        <v>96</v>
      </c>
      <c r="F102" s="666">
        <v>62.7</v>
      </c>
      <c r="G102" s="666">
        <f t="shared" si="2"/>
        <v>62.7</v>
      </c>
      <c r="H102" s="666"/>
      <c r="I102" s="666"/>
      <c r="J102" s="666"/>
      <c r="K102" s="666">
        <v>72</v>
      </c>
      <c r="L102" s="666">
        <f t="shared" si="1"/>
        <v>72</v>
      </c>
      <c r="M102" s="666"/>
      <c r="N102" s="666"/>
      <c r="O102" s="666"/>
      <c r="P102" s="666">
        <v>63.4</v>
      </c>
      <c r="Q102" s="666"/>
      <c r="R102" s="666">
        <v>76.3</v>
      </c>
      <c r="S102" s="666">
        <v>76.3</v>
      </c>
      <c r="T102" s="662"/>
      <c r="U102" s="662"/>
      <c r="V102" s="662"/>
      <c r="W102" s="662">
        <v>88.1</v>
      </c>
      <c r="X102" s="662">
        <v>94.5</v>
      </c>
    </row>
    <row r="103" spans="1:27" ht="30.75" customHeight="1">
      <c r="A103" s="1209" t="s">
        <v>48</v>
      </c>
      <c r="B103" s="1209"/>
      <c r="C103" s="678">
        <v>14</v>
      </c>
      <c r="D103" s="678">
        <v>135</v>
      </c>
      <c r="E103" s="677" t="s">
        <v>94</v>
      </c>
      <c r="F103" s="662">
        <v>25.3</v>
      </c>
      <c r="G103" s="666">
        <f t="shared" si="2"/>
        <v>25.3</v>
      </c>
      <c r="H103" s="662"/>
      <c r="I103" s="662"/>
      <c r="J103" s="662"/>
      <c r="K103" s="662">
        <v>14.8</v>
      </c>
      <c r="L103" s="666">
        <f t="shared" si="1"/>
        <v>14.8</v>
      </c>
      <c r="M103" s="662"/>
      <c r="N103" s="662"/>
      <c r="O103" s="662"/>
      <c r="P103" s="662">
        <v>39.5</v>
      </c>
      <c r="Q103" s="662"/>
      <c r="R103" s="662">
        <v>36.700000000000003</v>
      </c>
      <c r="S103" s="662">
        <v>36.700000000000003</v>
      </c>
      <c r="T103" s="662"/>
      <c r="U103" s="662"/>
      <c r="V103" s="662"/>
      <c r="W103" s="662">
        <v>34.1</v>
      </c>
      <c r="X103" s="662">
        <v>35</v>
      </c>
    </row>
    <row r="104" spans="1:27" ht="46.5" customHeight="1">
      <c r="A104" s="1208" t="s">
        <v>112</v>
      </c>
      <c r="B104" s="1208"/>
      <c r="C104" s="678">
        <v>14</v>
      </c>
      <c r="D104" s="678">
        <v>135</v>
      </c>
      <c r="E104" s="679" t="s">
        <v>113</v>
      </c>
      <c r="F104" s="666">
        <v>15.7</v>
      </c>
      <c r="G104" s="666">
        <f t="shared" si="2"/>
        <v>15.7</v>
      </c>
      <c r="H104" s="666"/>
      <c r="I104" s="666"/>
      <c r="J104" s="666"/>
      <c r="K104" s="666">
        <v>2.4</v>
      </c>
      <c r="L104" s="666">
        <f t="shared" si="1"/>
        <v>2.4</v>
      </c>
      <c r="M104" s="666"/>
      <c r="N104" s="666"/>
      <c r="O104" s="666"/>
      <c r="P104" s="666">
        <v>15</v>
      </c>
      <c r="Q104" s="666"/>
      <c r="R104" s="666">
        <v>17.2</v>
      </c>
      <c r="S104" s="666">
        <v>17.2</v>
      </c>
      <c r="T104" s="662"/>
      <c r="U104" s="662"/>
      <c r="V104" s="662"/>
      <c r="W104" s="662"/>
      <c r="X104" s="662"/>
    </row>
    <row r="105" spans="1:27" ht="88.5" customHeight="1">
      <c r="A105" s="1208" t="s">
        <v>114</v>
      </c>
      <c r="B105" s="1208"/>
      <c r="C105" s="678">
        <v>14</v>
      </c>
      <c r="D105" s="678">
        <v>135</v>
      </c>
      <c r="E105" s="679" t="s">
        <v>115</v>
      </c>
      <c r="F105" s="666">
        <v>9.6</v>
      </c>
      <c r="G105" s="666">
        <f t="shared" si="2"/>
        <v>9.6</v>
      </c>
      <c r="H105" s="666"/>
      <c r="I105" s="666"/>
      <c r="J105" s="666"/>
      <c r="K105" s="666">
        <v>12.4</v>
      </c>
      <c r="L105" s="666">
        <f t="shared" si="1"/>
        <v>12.4</v>
      </c>
      <c r="M105" s="666"/>
      <c r="N105" s="666"/>
      <c r="O105" s="666"/>
      <c r="P105" s="662">
        <v>24.5</v>
      </c>
      <c r="Q105" s="662"/>
      <c r="R105" s="666">
        <v>19.5</v>
      </c>
      <c r="S105" s="666">
        <v>19.5</v>
      </c>
      <c r="T105" s="662"/>
      <c r="U105" s="662"/>
      <c r="V105" s="662"/>
      <c r="W105" s="666">
        <v>34.1</v>
      </c>
      <c r="X105" s="666">
        <v>35</v>
      </c>
    </row>
    <row r="106" spans="1:27" ht="32.25" customHeight="1">
      <c r="A106" s="1209" t="s">
        <v>119</v>
      </c>
      <c r="B106" s="1209"/>
      <c r="C106" s="678">
        <v>14</v>
      </c>
      <c r="D106" s="678">
        <v>242</v>
      </c>
      <c r="E106" s="679"/>
      <c r="F106" s="662">
        <v>434.5</v>
      </c>
      <c r="G106" s="662">
        <f t="shared" si="2"/>
        <v>434.5</v>
      </c>
      <c r="H106" s="666"/>
      <c r="I106" s="666"/>
      <c r="J106" s="666"/>
      <c r="K106" s="662">
        <v>252</v>
      </c>
      <c r="L106" s="662">
        <f t="shared" si="1"/>
        <v>252</v>
      </c>
      <c r="M106" s="666"/>
      <c r="N106" s="666"/>
      <c r="O106" s="666"/>
      <c r="P106" s="662"/>
      <c r="Q106" s="662"/>
      <c r="R106" s="662"/>
      <c r="S106" s="666">
        <f>P106</f>
        <v>0</v>
      </c>
      <c r="T106" s="662"/>
      <c r="U106" s="662"/>
      <c r="V106" s="662"/>
      <c r="W106" s="662"/>
      <c r="X106" s="662"/>
    </row>
    <row r="107" spans="1:27" ht="15" customHeight="1">
      <c r="A107" s="694"/>
      <c r="B107" s="694"/>
      <c r="C107" s="309"/>
      <c r="D107" s="309"/>
      <c r="E107" s="310"/>
      <c r="F107" s="312"/>
      <c r="G107" s="695"/>
      <c r="H107" s="695"/>
      <c r="I107" s="695"/>
      <c r="J107" s="695"/>
      <c r="K107" s="312"/>
      <c r="L107" s="696"/>
      <c r="M107" s="696"/>
      <c r="N107" s="311"/>
      <c r="O107" s="311"/>
      <c r="P107" s="312"/>
      <c r="Q107" s="312"/>
      <c r="R107" s="312"/>
      <c r="S107" s="311"/>
      <c r="T107" s="312"/>
      <c r="U107" s="312"/>
      <c r="V107" s="312"/>
      <c r="W107" s="312"/>
      <c r="X107" s="312"/>
      <c r="Y107" s="638"/>
      <c r="Z107" s="638"/>
    </row>
    <row r="108" spans="1:27" ht="24.75" customHeight="1">
      <c r="A108" s="697" t="s">
        <v>280</v>
      </c>
      <c r="B108" s="698"/>
      <c r="C108" s="698"/>
      <c r="D108" s="698"/>
      <c r="E108" s="698"/>
      <c r="F108" s="698"/>
      <c r="G108" s="1214"/>
      <c r="H108" s="1214"/>
      <c r="I108" s="1214"/>
      <c r="J108" s="1214"/>
      <c r="K108" s="644"/>
      <c r="L108" s="1215"/>
      <c r="M108" s="1215"/>
      <c r="N108" s="699"/>
      <c r="O108" s="699"/>
      <c r="P108" s="700"/>
      <c r="Q108" s="700"/>
      <c r="R108" s="700"/>
      <c r="S108" s="700"/>
      <c r="T108" s="644"/>
      <c r="U108" s="644"/>
      <c r="V108" s="644"/>
      <c r="W108" s="644"/>
      <c r="X108" s="644"/>
      <c r="Y108" s="638"/>
      <c r="Z108" s="638"/>
    </row>
    <row r="109" spans="1:27" s="709" customFormat="1" ht="10.5" customHeight="1">
      <c r="A109" s="701"/>
      <c r="B109" s="702"/>
      <c r="C109" s="702"/>
      <c r="D109" s="702"/>
      <c r="E109" s="702"/>
      <c r="F109" s="702"/>
      <c r="G109" s="1216" t="s">
        <v>283</v>
      </c>
      <c r="H109" s="1216"/>
      <c r="I109" s="1216"/>
      <c r="J109" s="1216"/>
      <c r="K109" s="703"/>
      <c r="L109" s="1217" t="s">
        <v>284</v>
      </c>
      <c r="M109" s="1217"/>
      <c r="N109" s="704"/>
      <c r="O109" s="704"/>
      <c r="P109" s="705"/>
      <c r="Q109" s="705"/>
      <c r="R109" s="705"/>
      <c r="S109" s="705"/>
      <c r="T109" s="706"/>
      <c r="U109" s="706"/>
      <c r="V109" s="706"/>
      <c r="W109" s="706"/>
      <c r="X109" s="706"/>
      <c r="Y109" s="707"/>
      <c r="Z109" s="707"/>
      <c r="AA109" s="708"/>
    </row>
    <row r="110" spans="1:27" ht="31.9" customHeight="1">
      <c r="A110" s="1212" t="s">
        <v>281</v>
      </c>
      <c r="B110" s="1212"/>
      <c r="C110" s="1212"/>
      <c r="D110" s="1212"/>
      <c r="E110" s="1212"/>
      <c r="F110" s="1212"/>
      <c r="G110" s="1213"/>
      <c r="H110" s="1213"/>
      <c r="I110" s="1213"/>
      <c r="J110" s="1213"/>
      <c r="K110" s="644"/>
      <c r="L110" s="1214"/>
      <c r="M110" s="1214"/>
      <c r="N110" s="699"/>
      <c r="O110" s="699"/>
      <c r="P110" s="700"/>
      <c r="Q110" s="700"/>
      <c r="R110" s="700"/>
      <c r="S110" s="700"/>
      <c r="T110" s="644"/>
      <c r="U110" s="644"/>
      <c r="V110" s="644"/>
      <c r="W110" s="644"/>
      <c r="X110" s="644"/>
      <c r="Y110" s="638"/>
      <c r="Z110" s="638"/>
    </row>
    <row r="111" spans="1:27" ht="15" customHeight="1">
      <c r="A111" s="701"/>
      <c r="B111" s="710"/>
      <c r="C111" s="710"/>
      <c r="D111" s="710"/>
      <c r="E111" s="710"/>
      <c r="F111" s="710"/>
      <c r="G111" s="1210" t="s">
        <v>283</v>
      </c>
      <c r="H111" s="1210"/>
      <c r="I111" s="1210"/>
      <c r="J111" s="1210"/>
      <c r="K111" s="711"/>
      <c r="L111" s="1211" t="s">
        <v>284</v>
      </c>
      <c r="M111" s="1211"/>
      <c r="N111" s="700"/>
      <c r="O111" s="700"/>
      <c r="P111" s="699"/>
      <c r="Q111" s="699"/>
      <c r="R111" s="699"/>
      <c r="S111" s="699"/>
      <c r="T111" s="644"/>
      <c r="U111" s="644"/>
      <c r="V111" s="644"/>
      <c r="W111" s="644"/>
      <c r="X111" s="644"/>
      <c r="Y111" s="638"/>
      <c r="Z111" s="638"/>
    </row>
    <row r="112" spans="1:27" ht="18.75" customHeight="1">
      <c r="A112" s="1212" t="s">
        <v>282</v>
      </c>
      <c r="B112" s="1212"/>
      <c r="C112" s="1212"/>
      <c r="D112" s="1212"/>
      <c r="E112" s="1212"/>
      <c r="F112" s="1212"/>
      <c r="G112" s="1213"/>
      <c r="H112" s="1213"/>
      <c r="I112" s="1213"/>
      <c r="J112" s="1213"/>
      <c r="K112" s="644"/>
      <c r="L112" s="1214"/>
      <c r="M112" s="1214"/>
      <c r="N112" s="699"/>
      <c r="O112" s="699"/>
      <c r="P112" s="700"/>
      <c r="Q112" s="700"/>
      <c r="R112" s="700"/>
      <c r="S112" s="700"/>
      <c r="T112" s="644"/>
      <c r="U112" s="644"/>
      <c r="V112" s="644"/>
      <c r="W112" s="644"/>
      <c r="X112" s="644"/>
      <c r="Y112" s="638"/>
      <c r="Z112" s="638"/>
    </row>
    <row r="113" spans="1:27" ht="15" customHeight="1">
      <c r="A113" s="701"/>
      <c r="B113" s="712"/>
      <c r="C113" s="712"/>
      <c r="D113" s="712"/>
      <c r="E113" s="712"/>
      <c r="F113" s="712"/>
      <c r="G113" s="1210" t="s">
        <v>283</v>
      </c>
      <c r="H113" s="1210"/>
      <c r="I113" s="1210"/>
      <c r="J113" s="1210"/>
      <c r="K113" s="711"/>
      <c r="L113" s="1211" t="s">
        <v>284</v>
      </c>
      <c r="M113" s="1211"/>
      <c r="N113" s="700"/>
      <c r="O113" s="700"/>
      <c r="P113" s="644"/>
      <c r="Q113" s="644"/>
      <c r="R113" s="644"/>
      <c r="S113" s="644"/>
      <c r="T113" s="644"/>
      <c r="U113" s="644"/>
      <c r="V113" s="644"/>
      <c r="W113" s="644"/>
      <c r="X113" s="644"/>
      <c r="Y113" s="638"/>
      <c r="Z113" s="638"/>
    </row>
    <row r="114" spans="1:27" ht="15" customHeight="1">
      <c r="A114" s="713"/>
      <c r="B114" s="714"/>
      <c r="C114" s="714"/>
      <c r="D114" s="714"/>
      <c r="E114" s="714"/>
      <c r="F114" s="714"/>
      <c r="G114" s="715"/>
      <c r="H114" s="644"/>
      <c r="I114" s="644"/>
      <c r="J114" s="644"/>
      <c r="K114" s="644"/>
      <c r="L114" s="644"/>
      <c r="M114" s="644"/>
      <c r="N114" s="644"/>
      <c r="O114" s="644"/>
      <c r="P114" s="644"/>
      <c r="Q114" s="644"/>
      <c r="R114" s="644"/>
      <c r="S114" s="644"/>
      <c r="T114" s="644"/>
      <c r="U114" s="644"/>
      <c r="V114" s="644"/>
      <c r="W114" s="644"/>
      <c r="X114" s="644"/>
      <c r="Y114" s="638"/>
      <c r="Z114" s="638"/>
    </row>
    <row r="115" spans="1:27" s="717" customFormat="1">
      <c r="A115" s="701" t="s">
        <v>285</v>
      </c>
      <c r="B115" s="638"/>
      <c r="C115" s="638"/>
      <c r="D115" s="638"/>
      <c r="E115" s="638"/>
      <c r="F115" s="638"/>
      <c r="G115" s="715" t="s">
        <v>286</v>
      </c>
      <c r="H115" s="638"/>
      <c r="I115" s="638"/>
      <c r="J115" s="638"/>
      <c r="K115" s="638"/>
      <c r="L115" s="638"/>
      <c r="M115" s="638"/>
      <c r="N115" s="638"/>
      <c r="O115" s="638"/>
      <c r="P115" s="638"/>
      <c r="Q115" s="638"/>
      <c r="R115" s="638"/>
      <c r="S115" s="638"/>
      <c r="T115" s="638"/>
      <c r="U115" s="638"/>
      <c r="V115" s="638"/>
      <c r="W115" s="638"/>
      <c r="X115" s="638"/>
      <c r="Y115" s="638"/>
      <c r="Z115" s="638"/>
      <c r="AA115" s="716"/>
    </row>
    <row r="116" spans="1:27" s="638" customFormat="1"/>
    <row r="117" spans="1:27" s="638" customFormat="1"/>
    <row r="118" spans="1:27" s="638" customFormat="1"/>
    <row r="119" spans="1:27" s="638" customFormat="1"/>
    <row r="120" spans="1:27" s="638" customFormat="1"/>
    <row r="121" spans="1:27" s="638" customFormat="1"/>
    <row r="122" spans="1:27" s="638" customFormat="1"/>
    <row r="123" spans="1:27" s="638" customFormat="1"/>
    <row r="124" spans="1:27" s="638" customFormat="1"/>
    <row r="125" spans="1:27" s="638" customFormat="1"/>
    <row r="126" spans="1:27" s="638" customFormat="1"/>
    <row r="127" spans="1:27" s="638" customFormat="1"/>
    <row r="128" spans="1:27" s="638" customFormat="1"/>
    <row r="129" s="638" customFormat="1"/>
    <row r="130" s="638" customFormat="1"/>
    <row r="131" s="638" customFormat="1"/>
    <row r="132" s="638" customFormat="1"/>
    <row r="133" s="638" customFormat="1"/>
    <row r="134" s="638" customFormat="1"/>
    <row r="135" s="638" customFormat="1"/>
    <row r="136" s="638" customFormat="1"/>
    <row r="137" s="638" customFormat="1"/>
    <row r="138" s="638" customFormat="1"/>
    <row r="139" s="638" customFormat="1"/>
    <row r="140" s="638" customFormat="1"/>
    <row r="141" s="638" customFormat="1"/>
    <row r="142" s="638" customFormat="1"/>
    <row r="143" s="638" customFormat="1"/>
  </sheetData>
  <mergeCells count="138">
    <mergeCell ref="G111:J111"/>
    <mergeCell ref="L111:M111"/>
    <mergeCell ref="A112:F112"/>
    <mergeCell ref="G112:J112"/>
    <mergeCell ref="L112:M112"/>
    <mergeCell ref="G113:J113"/>
    <mergeCell ref="L113:M113"/>
    <mergeCell ref="A106:B106"/>
    <mergeCell ref="G108:J108"/>
    <mergeCell ref="L108:M108"/>
    <mergeCell ref="G109:J109"/>
    <mergeCell ref="L109:M109"/>
    <mergeCell ref="A110:F110"/>
    <mergeCell ref="G110:J110"/>
    <mergeCell ref="L110:M110"/>
    <mergeCell ref="A98:B98"/>
    <mergeCell ref="A101:B101"/>
    <mergeCell ref="A102:B102"/>
    <mergeCell ref="A103:B103"/>
    <mergeCell ref="A104:B104"/>
    <mergeCell ref="A105:B105"/>
    <mergeCell ref="A91:B91"/>
    <mergeCell ref="A92:B92"/>
    <mergeCell ref="A93:B93"/>
    <mergeCell ref="A94:B94"/>
    <mergeCell ref="A96:B96"/>
    <mergeCell ref="A97:B97"/>
    <mergeCell ref="A85:B85"/>
    <mergeCell ref="A86:B86"/>
    <mergeCell ref="A87:B87"/>
    <mergeCell ref="A88:B88"/>
    <mergeCell ref="A89:B89"/>
    <mergeCell ref="A90:B90"/>
    <mergeCell ref="A79:B79"/>
    <mergeCell ref="A80:B80"/>
    <mergeCell ref="A81:B81"/>
    <mergeCell ref="A82:B82"/>
    <mergeCell ref="A83:B83"/>
    <mergeCell ref="A84:B84"/>
    <mergeCell ref="A71:B71"/>
    <mergeCell ref="A74:B74"/>
    <mergeCell ref="A75:B75"/>
    <mergeCell ref="A76:B76"/>
    <mergeCell ref="A77:B77"/>
    <mergeCell ref="A78:B78"/>
    <mergeCell ref="A64:B64"/>
    <mergeCell ref="A65:B65"/>
    <mergeCell ref="A66:B66"/>
    <mergeCell ref="A67:B67"/>
    <mergeCell ref="A69:B69"/>
    <mergeCell ref="A70:B70"/>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C49:X49"/>
    <mergeCell ref="A50:B51"/>
    <mergeCell ref="C50:E50"/>
    <mergeCell ref="F50:J50"/>
    <mergeCell ref="K50:Q50"/>
    <mergeCell ref="R50:V50"/>
    <mergeCell ref="A40:B40"/>
    <mergeCell ref="A41:B41"/>
    <mergeCell ref="A42:B42"/>
    <mergeCell ref="A43:B43"/>
    <mergeCell ref="A44:B44"/>
    <mergeCell ref="A45:B45"/>
    <mergeCell ref="B37:Q37"/>
    <mergeCell ref="R37:X37"/>
    <mergeCell ref="A38:B39"/>
    <mergeCell ref="C38:E38"/>
    <mergeCell ref="F38:J38"/>
    <mergeCell ref="K38:Q38"/>
    <mergeCell ref="R38:V38"/>
    <mergeCell ref="B30:Q30"/>
    <mergeCell ref="B31:Q31"/>
    <mergeCell ref="B32:Q32"/>
    <mergeCell ref="B33:Q33"/>
    <mergeCell ref="B34:Q34"/>
    <mergeCell ref="A35:A36"/>
    <mergeCell ref="B35:Q35"/>
    <mergeCell ref="B36:Q36"/>
    <mergeCell ref="A22:A23"/>
    <mergeCell ref="B22:Q22"/>
    <mergeCell ref="B23:Q23"/>
    <mergeCell ref="A24:A34"/>
    <mergeCell ref="B24:Q24"/>
    <mergeCell ref="B25:Q25"/>
    <mergeCell ref="B26:Q26"/>
    <mergeCell ref="B27:Q27"/>
    <mergeCell ref="B28:Q28"/>
    <mergeCell ref="B29:Q29"/>
    <mergeCell ref="A19:B19"/>
    <mergeCell ref="C19:X19"/>
    <mergeCell ref="A20:A21"/>
    <mergeCell ref="B20:O21"/>
    <mergeCell ref="P20:P21"/>
    <mergeCell ref="Q20:Q21"/>
    <mergeCell ref="R20:R21"/>
    <mergeCell ref="S20:S21"/>
    <mergeCell ref="A15:B15"/>
    <mergeCell ref="C15:R15"/>
    <mergeCell ref="A16:X16"/>
    <mergeCell ref="A17:B17"/>
    <mergeCell ref="C17:X17"/>
    <mergeCell ref="A18:B18"/>
    <mergeCell ref="C18:X18"/>
    <mergeCell ref="A13:B13"/>
    <mergeCell ref="C13:R13"/>
    <mergeCell ref="A14:B14"/>
    <mergeCell ref="C14:R14"/>
    <mergeCell ref="T4:X4"/>
    <mergeCell ref="A8:X8"/>
    <mergeCell ref="A10:B10"/>
    <mergeCell ref="C10:R10"/>
    <mergeCell ref="A11:B11"/>
    <mergeCell ref="C11:R11"/>
    <mergeCell ref="C1:E1"/>
    <mergeCell ref="K1:O1"/>
    <mergeCell ref="V1:X1"/>
    <mergeCell ref="C2:H2"/>
    <mergeCell ref="V2:X2"/>
    <mergeCell ref="C3:H3"/>
    <mergeCell ref="T3:X3"/>
    <mergeCell ref="A12:B12"/>
    <mergeCell ref="C12:R12"/>
  </mergeCells>
  <pageMargins left="0.31496062992125984" right="0.15748031496062992" top="0.38" bottom="0.35" header="0.15748031496062992" footer="0.15748031496062992"/>
  <pageSetup paperSize="9" scale="59" orientation="landscape" blackAndWhite="1" r:id="rId1"/>
  <headerFooter>
    <oddFooter>&amp;R&amp;P</oddFooter>
  </headerFooter>
  <rowBreaks count="2" manualBreakCount="2">
    <brk id="36" max="16383" man="1"/>
    <brk id="86" max="23" man="1"/>
  </rowBreaks>
  <colBreaks count="1" manualBreakCount="1">
    <brk id="24" max="1048575" man="1"/>
  </colBreaks>
</worksheet>
</file>

<file path=xl/worksheets/sheet5.xml><?xml version="1.0" encoding="utf-8"?>
<worksheet xmlns="http://schemas.openxmlformats.org/spreadsheetml/2006/main" xmlns:r="http://schemas.openxmlformats.org/officeDocument/2006/relationships">
  <sheetPr>
    <tabColor theme="0"/>
  </sheetPr>
  <dimension ref="A1:V125"/>
  <sheetViews>
    <sheetView showZeros="0" topLeftCell="A7" zoomScale="70" zoomScaleNormal="70" zoomScaleSheetLayoutView="100" workbookViewId="0">
      <selection activeCell="C19" sqref="C19:V19"/>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7.85546875" style="4" customWidth="1"/>
    <col min="11" max="11" width="8.28515625" style="4" customWidth="1"/>
    <col min="12" max="12" width="10.5703125" style="4" customWidth="1"/>
    <col min="13" max="13" width="10.140625" style="4" customWidth="1"/>
    <col min="14" max="14" width="9.42578125" style="4" customWidth="1"/>
    <col min="15" max="15" width="9.28515625" style="4" customWidth="1"/>
    <col min="16" max="16" width="9.42578125" style="4" customWidth="1"/>
    <col min="17" max="20" width="9.85546875" style="4" customWidth="1"/>
    <col min="21" max="21" width="9.4257812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ht="32.25" customHeight="1">
      <c r="A2" s="939"/>
      <c r="B2" s="1219" t="s">
        <v>544</v>
      </c>
      <c r="C2" s="1219"/>
      <c r="D2" s="1219"/>
      <c r="E2" s="1219"/>
      <c r="F2" s="1219"/>
      <c r="G2" s="576"/>
      <c r="H2" s="576"/>
      <c r="I2" s="576"/>
      <c r="J2" s="576"/>
      <c r="K2" s="576"/>
      <c r="L2" s="576"/>
      <c r="M2" s="576"/>
      <c r="N2" s="576"/>
      <c r="O2" s="576"/>
      <c r="P2" s="576"/>
      <c r="Q2" s="576"/>
      <c r="R2" s="576"/>
      <c r="S2" s="966" t="s">
        <v>545</v>
      </c>
      <c r="T2" s="966"/>
      <c r="U2" s="966"/>
      <c r="V2" s="966"/>
    </row>
    <row r="3" spans="1:22" ht="35.25" customHeight="1">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3.25"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21.7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1.7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2.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18.75" customHeight="1">
      <c r="A9" s="5"/>
      <c r="B9" s="5"/>
      <c r="C9" s="5"/>
      <c r="D9" s="5"/>
      <c r="E9" s="5"/>
      <c r="F9" s="5"/>
      <c r="G9" s="5"/>
      <c r="I9" s="5"/>
      <c r="Q9" s="6" t="s">
        <v>255</v>
      </c>
    </row>
    <row r="10" spans="1:22" ht="25.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23.25" customHeight="1">
      <c r="A11" s="1134" t="s">
        <v>295</v>
      </c>
      <c r="B11" s="1135"/>
      <c r="C11" s="1036"/>
      <c r="D11" s="1057"/>
      <c r="E11" s="1057"/>
      <c r="F11" s="1057"/>
      <c r="G11" s="1057"/>
      <c r="H11" s="1057"/>
      <c r="I11" s="1057"/>
      <c r="J11" s="1057"/>
      <c r="K11" s="1057"/>
      <c r="L11" s="1057"/>
      <c r="M11" s="1057"/>
      <c r="N11" s="1057"/>
      <c r="O11" s="1057"/>
      <c r="P11" s="1218"/>
      <c r="Q11" s="3"/>
    </row>
    <row r="12" spans="1:22" ht="21"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1.75" customHeight="1">
      <c r="A13" s="1134" t="s">
        <v>288</v>
      </c>
      <c r="B13" s="1135"/>
      <c r="C13" s="1036" t="s">
        <v>335</v>
      </c>
      <c r="D13" s="1057"/>
      <c r="E13" s="1057"/>
      <c r="F13" s="1057"/>
      <c r="G13" s="1057"/>
      <c r="H13" s="1057"/>
      <c r="I13" s="1057"/>
      <c r="J13" s="1057"/>
      <c r="K13" s="1057"/>
      <c r="L13" s="1057"/>
      <c r="M13" s="1057"/>
      <c r="N13" s="1057"/>
      <c r="O13" s="1057"/>
      <c r="P13" s="1218"/>
      <c r="Q13" s="3" t="s">
        <v>355</v>
      </c>
    </row>
    <row r="14" spans="1:22" ht="25.5" customHeight="1">
      <c r="A14" s="1136" t="s">
        <v>248</v>
      </c>
      <c r="B14" s="1136"/>
      <c r="C14" s="1036" t="s">
        <v>306</v>
      </c>
      <c r="D14" s="1057"/>
      <c r="E14" s="1057"/>
      <c r="F14" s="1057"/>
      <c r="G14" s="1057"/>
      <c r="H14" s="1057"/>
      <c r="I14" s="1057"/>
      <c r="J14" s="1057"/>
      <c r="K14" s="1057"/>
      <c r="L14" s="1057"/>
      <c r="M14" s="1057"/>
      <c r="N14" s="1057"/>
      <c r="O14" s="1057"/>
      <c r="P14" s="1218"/>
      <c r="Q14" s="3" t="s">
        <v>307</v>
      </c>
    </row>
    <row r="15" spans="1:22" ht="23.25" customHeight="1">
      <c r="A15" s="1136" t="s">
        <v>249</v>
      </c>
      <c r="B15" s="1136"/>
      <c r="C15" s="1036" t="s">
        <v>393</v>
      </c>
      <c r="D15" s="1057"/>
      <c r="E15" s="1057"/>
      <c r="F15" s="1057"/>
      <c r="G15" s="1057"/>
      <c r="H15" s="1057"/>
      <c r="I15" s="1057"/>
      <c r="J15" s="1057"/>
      <c r="K15" s="1057"/>
      <c r="L15" s="1057"/>
      <c r="M15" s="1057"/>
      <c r="N15" s="1057"/>
      <c r="O15" s="1057"/>
      <c r="P15" s="1218"/>
      <c r="Q15" s="3" t="s">
        <v>394</v>
      </c>
      <c r="R15" s="8"/>
      <c r="S15" s="8"/>
      <c r="T15" s="8"/>
      <c r="U15" s="8"/>
      <c r="V15" s="8"/>
    </row>
    <row r="16" spans="1:22" ht="21.75"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21.75" customHeight="1">
      <c r="A17" s="1026" t="s">
        <v>250</v>
      </c>
      <c r="B17" s="1026"/>
      <c r="C17" s="1130" t="s">
        <v>395</v>
      </c>
      <c r="D17" s="1130"/>
      <c r="E17" s="1130"/>
      <c r="F17" s="1130"/>
      <c r="G17" s="1130"/>
      <c r="H17" s="1130"/>
      <c r="I17" s="1130"/>
      <c r="J17" s="1130"/>
      <c r="K17" s="1130"/>
      <c r="L17" s="1130"/>
      <c r="M17" s="1130"/>
      <c r="N17" s="1130"/>
      <c r="O17" s="1130"/>
      <c r="P17" s="1130"/>
      <c r="Q17" s="1130"/>
      <c r="R17" s="1130"/>
      <c r="S17" s="1130"/>
      <c r="T17" s="1130"/>
      <c r="U17" s="1130"/>
      <c r="V17" s="1130"/>
    </row>
    <row r="18" spans="1:22" ht="54" customHeight="1">
      <c r="A18" s="1026" t="s">
        <v>264</v>
      </c>
      <c r="B18" s="1026"/>
      <c r="C18" s="1130" t="s">
        <v>396</v>
      </c>
      <c r="D18" s="1130"/>
      <c r="E18" s="1130"/>
      <c r="F18" s="1130"/>
      <c r="G18" s="1130"/>
      <c r="H18" s="1130"/>
      <c r="I18" s="1130"/>
      <c r="J18" s="1130"/>
      <c r="K18" s="1130"/>
      <c r="L18" s="1130"/>
      <c r="M18" s="1130"/>
      <c r="N18" s="1130"/>
      <c r="O18" s="1130"/>
      <c r="P18" s="1130"/>
      <c r="Q18" s="1130"/>
      <c r="R18" s="1130"/>
      <c r="S18" s="1130"/>
      <c r="T18" s="1130"/>
      <c r="U18" s="1130"/>
      <c r="V18" s="1130"/>
    </row>
    <row r="19" spans="1:22" ht="54" customHeight="1">
      <c r="A19" s="1026" t="s">
        <v>296</v>
      </c>
      <c r="B19" s="1026"/>
      <c r="C19" s="1130" t="s">
        <v>397</v>
      </c>
      <c r="D19" s="1130"/>
      <c r="E19" s="1130"/>
      <c r="F19" s="1130"/>
      <c r="G19" s="1130"/>
      <c r="H19" s="1130"/>
      <c r="I19" s="1130"/>
      <c r="J19" s="1130"/>
      <c r="K19" s="1130"/>
      <c r="L19" s="1130"/>
      <c r="M19" s="1130"/>
      <c r="N19" s="1130"/>
      <c r="O19" s="1130"/>
      <c r="P19" s="1130"/>
      <c r="Q19" s="1130"/>
      <c r="R19" s="1130"/>
      <c r="S19" s="1130"/>
      <c r="T19" s="1130"/>
      <c r="U19" s="1130"/>
      <c r="V19" s="1130"/>
    </row>
    <row r="20" spans="1:22" ht="24.75" customHeight="1">
      <c r="A20" s="1055" t="s">
        <v>292</v>
      </c>
      <c r="B20" s="1132" t="s">
        <v>254</v>
      </c>
      <c r="C20" s="1132"/>
      <c r="D20" s="1132"/>
      <c r="E20" s="1132"/>
      <c r="F20" s="1132"/>
      <c r="G20" s="1132"/>
      <c r="H20" s="1132"/>
      <c r="I20" s="1132"/>
      <c r="J20" s="1132"/>
      <c r="K20" s="1132"/>
      <c r="L20" s="1132"/>
      <c r="M20" s="1132"/>
      <c r="N20" s="1132"/>
      <c r="O20" s="1132"/>
      <c r="P20" s="1132" t="s">
        <v>255</v>
      </c>
      <c r="Q20" s="1132" t="s">
        <v>271</v>
      </c>
      <c r="R20" s="932">
        <v>2013</v>
      </c>
      <c r="S20" s="932">
        <v>2014</v>
      </c>
      <c r="T20" s="932">
        <v>2015</v>
      </c>
      <c r="U20" s="932">
        <v>2016</v>
      </c>
      <c r="V20" s="932">
        <v>2017</v>
      </c>
    </row>
    <row r="21" spans="1:22" ht="22.5" customHeight="1">
      <c r="A21" s="1131"/>
      <c r="B21" s="1132"/>
      <c r="C21" s="1132"/>
      <c r="D21" s="1132"/>
      <c r="E21" s="1132"/>
      <c r="F21" s="1132"/>
      <c r="G21" s="1132"/>
      <c r="H21" s="1132"/>
      <c r="I21" s="1132"/>
      <c r="J21" s="1132"/>
      <c r="K21" s="1132"/>
      <c r="L21" s="1132"/>
      <c r="M21" s="1132"/>
      <c r="N21" s="1132"/>
      <c r="O21" s="1132"/>
      <c r="P21" s="1133"/>
      <c r="Q21" s="1133"/>
      <c r="R21" s="932" t="s">
        <v>268</v>
      </c>
      <c r="S21" s="932" t="s">
        <v>267</v>
      </c>
      <c r="T21" s="932" t="s">
        <v>267</v>
      </c>
      <c r="U21" s="932" t="s">
        <v>266</v>
      </c>
      <c r="V21" s="932" t="s">
        <v>266</v>
      </c>
    </row>
    <row r="22" spans="1:22" ht="24" customHeight="1">
      <c r="A22" s="929" t="s">
        <v>251</v>
      </c>
      <c r="B22" s="1026" t="s">
        <v>398</v>
      </c>
      <c r="C22" s="1026"/>
      <c r="D22" s="1026"/>
      <c r="E22" s="1026"/>
      <c r="F22" s="1026"/>
      <c r="G22" s="1026"/>
      <c r="H22" s="1026"/>
      <c r="I22" s="1026"/>
      <c r="J22" s="1026"/>
      <c r="K22" s="1026"/>
      <c r="L22" s="1026"/>
      <c r="M22" s="1026"/>
      <c r="N22" s="1026"/>
      <c r="O22" s="1026"/>
      <c r="P22" s="66" t="s">
        <v>387</v>
      </c>
      <c r="Q22" s="63" t="s">
        <v>315</v>
      </c>
      <c r="R22" s="321">
        <v>66.3</v>
      </c>
      <c r="S22" s="64">
        <v>80</v>
      </c>
      <c r="T22" s="65">
        <v>80</v>
      </c>
      <c r="U22" s="65">
        <v>80</v>
      </c>
      <c r="V22" s="65">
        <v>80</v>
      </c>
    </row>
    <row r="23" spans="1:22" ht="20.25" customHeight="1">
      <c r="A23" s="1026" t="s">
        <v>252</v>
      </c>
      <c r="B23" s="1026" t="s">
        <v>399</v>
      </c>
      <c r="C23" s="1026"/>
      <c r="D23" s="1026"/>
      <c r="E23" s="1026"/>
      <c r="F23" s="1026"/>
      <c r="G23" s="1026"/>
      <c r="H23" s="1026"/>
      <c r="I23" s="1026"/>
      <c r="J23" s="1026"/>
      <c r="K23" s="1026"/>
      <c r="L23" s="1026"/>
      <c r="M23" s="1026"/>
      <c r="N23" s="1026"/>
      <c r="O23" s="1026"/>
      <c r="P23" s="66" t="s">
        <v>389</v>
      </c>
      <c r="Q23" s="63" t="s">
        <v>352</v>
      </c>
      <c r="R23" s="322">
        <v>2580</v>
      </c>
      <c r="S23" s="64">
        <v>2714</v>
      </c>
      <c r="T23" s="29">
        <v>2714</v>
      </c>
      <c r="U23" s="29">
        <v>2714</v>
      </c>
      <c r="V23" s="29">
        <v>2714</v>
      </c>
    </row>
    <row r="24" spans="1:22" ht="23.25" customHeight="1">
      <c r="A24" s="1026"/>
      <c r="B24" s="1026" t="s">
        <v>400</v>
      </c>
      <c r="C24" s="1026"/>
      <c r="D24" s="1026"/>
      <c r="E24" s="1026"/>
      <c r="F24" s="1026"/>
      <c r="G24" s="1026"/>
      <c r="H24" s="1026"/>
      <c r="I24" s="1026"/>
      <c r="J24" s="1026"/>
      <c r="K24" s="1026"/>
      <c r="L24" s="1026"/>
      <c r="M24" s="1026"/>
      <c r="N24" s="1026"/>
      <c r="O24" s="1026"/>
      <c r="P24" s="66" t="s">
        <v>371</v>
      </c>
      <c r="Q24" s="63" t="s">
        <v>352</v>
      </c>
      <c r="R24" s="322">
        <v>1090</v>
      </c>
      <c r="S24" s="64">
        <v>1628</v>
      </c>
      <c r="T24" s="29">
        <v>1628</v>
      </c>
      <c r="U24" s="29">
        <v>1628</v>
      </c>
      <c r="V24" s="29">
        <v>1628</v>
      </c>
    </row>
    <row r="25" spans="1:22" ht="18.75" customHeight="1">
      <c r="A25" s="1026"/>
      <c r="B25" s="1026" t="s">
        <v>401</v>
      </c>
      <c r="C25" s="1026"/>
      <c r="D25" s="1026"/>
      <c r="E25" s="1026"/>
      <c r="F25" s="1026"/>
      <c r="G25" s="1026"/>
      <c r="H25" s="1026"/>
      <c r="I25" s="1026"/>
      <c r="J25" s="1026"/>
      <c r="K25" s="1026"/>
      <c r="L25" s="1026"/>
      <c r="M25" s="1026"/>
      <c r="N25" s="1026"/>
      <c r="O25" s="1026"/>
      <c r="P25" s="66" t="s">
        <v>372</v>
      </c>
      <c r="Q25" s="63" t="s">
        <v>352</v>
      </c>
      <c r="R25" s="322">
        <v>1490</v>
      </c>
      <c r="S25" s="64">
        <v>1086</v>
      </c>
      <c r="T25" s="29">
        <v>1086</v>
      </c>
      <c r="U25" s="29">
        <v>1086</v>
      </c>
      <c r="V25" s="29">
        <v>1086</v>
      </c>
    </row>
    <row r="26" spans="1:22" ht="19.5" customHeight="1">
      <c r="A26" s="1026"/>
      <c r="B26" s="1026" t="s">
        <v>402</v>
      </c>
      <c r="C26" s="1026"/>
      <c r="D26" s="1026"/>
      <c r="E26" s="1026"/>
      <c r="F26" s="1026"/>
      <c r="G26" s="1026"/>
      <c r="H26" s="1026"/>
      <c r="I26" s="1026"/>
      <c r="J26" s="1026"/>
      <c r="K26" s="1026"/>
      <c r="L26" s="1026"/>
      <c r="M26" s="1026"/>
      <c r="N26" s="1026"/>
      <c r="O26" s="1026"/>
      <c r="P26" s="66" t="s">
        <v>373</v>
      </c>
      <c r="Q26" s="63" t="s">
        <v>352</v>
      </c>
      <c r="R26" s="323">
        <v>303</v>
      </c>
      <c r="S26" s="64">
        <v>6</v>
      </c>
      <c r="T26" s="65">
        <v>6</v>
      </c>
      <c r="U26" s="65">
        <v>6</v>
      </c>
      <c r="V26" s="65">
        <v>6</v>
      </c>
    </row>
    <row r="27" spans="1:22" s="52" customFormat="1" ht="21.75" customHeight="1">
      <c r="A27" s="1026"/>
      <c r="B27" s="1026" t="s">
        <v>403</v>
      </c>
      <c r="C27" s="1026"/>
      <c r="D27" s="1026"/>
      <c r="E27" s="1026"/>
      <c r="F27" s="1026"/>
      <c r="G27" s="1026"/>
      <c r="H27" s="1026"/>
      <c r="I27" s="1026"/>
      <c r="J27" s="1026"/>
      <c r="K27" s="1026"/>
      <c r="L27" s="1026"/>
      <c r="M27" s="1026"/>
      <c r="N27" s="1026"/>
      <c r="O27" s="1026"/>
      <c r="P27" s="66" t="s">
        <v>374</v>
      </c>
      <c r="Q27" s="63" t="s">
        <v>352</v>
      </c>
      <c r="R27" s="322">
        <v>5800</v>
      </c>
      <c r="S27" s="64">
        <v>25000</v>
      </c>
      <c r="T27" s="29">
        <v>25000</v>
      </c>
      <c r="U27" s="29">
        <v>25000</v>
      </c>
      <c r="V27" s="29">
        <v>25000</v>
      </c>
    </row>
    <row r="28" spans="1:22" ht="21.75" customHeight="1">
      <c r="A28" s="1026"/>
      <c r="B28" s="1026" t="s">
        <v>404</v>
      </c>
      <c r="C28" s="1026"/>
      <c r="D28" s="1026"/>
      <c r="E28" s="1026"/>
      <c r="F28" s="1026"/>
      <c r="G28" s="1026"/>
      <c r="H28" s="1026"/>
      <c r="I28" s="1026"/>
      <c r="J28" s="1026"/>
      <c r="K28" s="1026"/>
      <c r="L28" s="1026"/>
      <c r="M28" s="1026"/>
      <c r="N28" s="1026"/>
      <c r="O28" s="1026"/>
      <c r="P28" s="66" t="s">
        <v>390</v>
      </c>
      <c r="Q28" s="63" t="s">
        <v>352</v>
      </c>
      <c r="R28" s="322">
        <v>118</v>
      </c>
      <c r="S28" s="64">
        <v>30</v>
      </c>
      <c r="T28" s="29">
        <v>30</v>
      </c>
      <c r="U28" s="29">
        <v>30</v>
      </c>
      <c r="V28" s="29">
        <v>30</v>
      </c>
    </row>
    <row r="29" spans="1:22" ht="19.5" customHeight="1">
      <c r="A29" s="1026"/>
      <c r="B29" s="1026" t="s">
        <v>405</v>
      </c>
      <c r="C29" s="1026"/>
      <c r="D29" s="1026"/>
      <c r="E29" s="1026"/>
      <c r="F29" s="1026"/>
      <c r="G29" s="1026"/>
      <c r="H29" s="1026"/>
      <c r="I29" s="1026"/>
      <c r="J29" s="1026"/>
      <c r="K29" s="1026"/>
      <c r="L29" s="1026"/>
      <c r="M29" s="1026"/>
      <c r="N29" s="1026"/>
      <c r="O29" s="1026"/>
      <c r="P29" s="66" t="s">
        <v>375</v>
      </c>
      <c r="Q29" s="63" t="s">
        <v>352</v>
      </c>
      <c r="R29" s="75"/>
      <c r="S29" s="324">
        <v>1900</v>
      </c>
      <c r="T29" s="29">
        <v>1900</v>
      </c>
      <c r="U29" s="29">
        <v>1900</v>
      </c>
      <c r="V29" s="29">
        <v>1900</v>
      </c>
    </row>
    <row r="30" spans="1:22" ht="24" customHeight="1">
      <c r="A30" s="1026"/>
      <c r="B30" s="1026" t="s">
        <v>406</v>
      </c>
      <c r="C30" s="1026"/>
      <c r="D30" s="1026"/>
      <c r="E30" s="1026"/>
      <c r="F30" s="1026"/>
      <c r="G30" s="1026"/>
      <c r="H30" s="1026"/>
      <c r="I30" s="1026"/>
      <c r="J30" s="1026"/>
      <c r="K30" s="1026"/>
      <c r="L30" s="1026"/>
      <c r="M30" s="1026"/>
      <c r="N30" s="1026"/>
      <c r="O30" s="1026"/>
      <c r="P30" s="66" t="s">
        <v>7</v>
      </c>
      <c r="Q30" s="63" t="s">
        <v>352</v>
      </c>
      <c r="R30" s="75"/>
      <c r="S30" s="324"/>
      <c r="T30" s="65">
        <v>45</v>
      </c>
      <c r="U30" s="65">
        <v>45</v>
      </c>
      <c r="V30" s="65">
        <v>45</v>
      </c>
    </row>
    <row r="31" spans="1:22" ht="24" customHeight="1">
      <c r="A31" s="930" t="s">
        <v>270</v>
      </c>
      <c r="B31" s="1026" t="s">
        <v>407</v>
      </c>
      <c r="C31" s="1026"/>
      <c r="D31" s="1026"/>
      <c r="E31" s="1026"/>
      <c r="F31" s="1026"/>
      <c r="G31" s="1026"/>
      <c r="H31" s="1026"/>
      <c r="I31" s="1026"/>
      <c r="J31" s="1026"/>
      <c r="K31" s="1026"/>
      <c r="L31" s="1026"/>
      <c r="M31" s="1026"/>
      <c r="N31" s="1026"/>
      <c r="O31" s="1026"/>
      <c r="P31" s="63" t="s">
        <v>332</v>
      </c>
      <c r="Q31" s="63" t="s">
        <v>352</v>
      </c>
      <c r="R31" s="323">
        <v>57</v>
      </c>
      <c r="S31" s="64">
        <v>59</v>
      </c>
      <c r="T31" s="29">
        <v>59</v>
      </c>
      <c r="U31" s="29">
        <v>59</v>
      </c>
      <c r="V31" s="29">
        <v>59</v>
      </c>
    </row>
    <row r="32" spans="1:22" ht="34.5" customHeight="1">
      <c r="A32" s="325" t="s">
        <v>273</v>
      </c>
      <c r="B32" s="1223" t="s">
        <v>256</v>
      </c>
      <c r="C32" s="1223"/>
      <c r="D32" s="1223"/>
      <c r="E32" s="1223"/>
      <c r="F32" s="1223"/>
      <c r="G32" s="1223"/>
      <c r="H32" s="1223"/>
      <c r="I32" s="1223"/>
      <c r="J32" s="1223"/>
      <c r="K32" s="1223"/>
      <c r="L32" s="1223"/>
      <c r="M32" s="1223"/>
      <c r="N32" s="1223"/>
      <c r="O32" s="1223"/>
      <c r="P32" s="1223"/>
      <c r="Q32" s="1223"/>
      <c r="R32" s="1223"/>
      <c r="S32" s="1223"/>
      <c r="T32" s="1223"/>
      <c r="U32" s="1223"/>
      <c r="V32" s="1223"/>
    </row>
    <row r="33" spans="1:22" ht="32.25" customHeight="1">
      <c r="A33" s="1228" t="s">
        <v>254</v>
      </c>
      <c r="B33" s="1228"/>
      <c r="C33" s="1228" t="s">
        <v>255</v>
      </c>
      <c r="D33" s="1228"/>
      <c r="E33" s="1222"/>
      <c r="F33" s="1228" t="s">
        <v>20</v>
      </c>
      <c r="G33" s="1228"/>
      <c r="H33" s="1228"/>
      <c r="I33" s="1228"/>
      <c r="J33" s="1228"/>
      <c r="K33" s="983" t="s">
        <v>552</v>
      </c>
      <c r="L33" s="983"/>
      <c r="M33" s="983"/>
      <c r="N33" s="983"/>
      <c r="O33" s="983"/>
      <c r="P33" s="983" t="s">
        <v>553</v>
      </c>
      <c r="Q33" s="983"/>
      <c r="R33" s="983"/>
      <c r="S33" s="983"/>
      <c r="T33" s="983"/>
      <c r="U33" s="737" t="s">
        <v>265</v>
      </c>
      <c r="V33" s="737" t="s">
        <v>300</v>
      </c>
    </row>
    <row r="34" spans="1:22" s="10" customFormat="1" ht="81.75" customHeight="1">
      <c r="A34" s="1222"/>
      <c r="B34" s="1222"/>
      <c r="C34" s="737" t="s">
        <v>257</v>
      </c>
      <c r="D34" s="737" t="s">
        <v>277</v>
      </c>
      <c r="E34" s="737" t="s">
        <v>278</v>
      </c>
      <c r="F34" s="737" t="s">
        <v>253</v>
      </c>
      <c r="G34" s="737" t="s">
        <v>260</v>
      </c>
      <c r="H34" s="737" t="s">
        <v>261</v>
      </c>
      <c r="I34" s="737" t="s">
        <v>262</v>
      </c>
      <c r="J34" s="737" t="s">
        <v>263</v>
      </c>
      <c r="K34" s="737" t="s">
        <v>253</v>
      </c>
      <c r="L34" s="737" t="s">
        <v>260</v>
      </c>
      <c r="M34" s="737" t="s">
        <v>261</v>
      </c>
      <c r="N34" s="737" t="s">
        <v>262</v>
      </c>
      <c r="O34" s="737" t="s">
        <v>263</v>
      </c>
      <c r="P34" s="737" t="s">
        <v>253</v>
      </c>
      <c r="Q34" s="737" t="s">
        <v>260</v>
      </c>
      <c r="R34" s="737" t="s">
        <v>261</v>
      </c>
      <c r="S34" s="737" t="s">
        <v>262</v>
      </c>
      <c r="T34" s="737" t="s">
        <v>263</v>
      </c>
      <c r="U34" s="737" t="s">
        <v>253</v>
      </c>
      <c r="V34" s="737" t="s">
        <v>253</v>
      </c>
    </row>
    <row r="35" spans="1:22" s="27" customFormat="1" ht="18.75" customHeight="1">
      <c r="A35" s="1222">
        <v>1</v>
      </c>
      <c r="B35" s="1222"/>
      <c r="C35" s="778">
        <v>2</v>
      </c>
      <c r="D35" s="778">
        <v>3</v>
      </c>
      <c r="E35" s="778">
        <v>4</v>
      </c>
      <c r="F35" s="778">
        <v>5</v>
      </c>
      <c r="G35" s="778">
        <v>6</v>
      </c>
      <c r="H35" s="778">
        <v>7</v>
      </c>
      <c r="I35" s="778">
        <v>8</v>
      </c>
      <c r="J35" s="778">
        <v>9</v>
      </c>
      <c r="K35" s="778">
        <v>10</v>
      </c>
      <c r="L35" s="778">
        <v>11</v>
      </c>
      <c r="M35" s="778">
        <v>12</v>
      </c>
      <c r="N35" s="778">
        <v>13</v>
      </c>
      <c r="O35" s="778">
        <v>14</v>
      </c>
      <c r="P35" s="778">
        <v>15</v>
      </c>
      <c r="Q35" s="778">
        <v>16</v>
      </c>
      <c r="R35" s="778">
        <v>17</v>
      </c>
      <c r="S35" s="778">
        <v>18</v>
      </c>
      <c r="T35" s="778">
        <v>19</v>
      </c>
      <c r="U35" s="778">
        <v>20</v>
      </c>
      <c r="V35" s="778">
        <v>21</v>
      </c>
    </row>
    <row r="36" spans="1:22" s="27" customFormat="1" ht="27" customHeight="1">
      <c r="A36" s="991" t="s">
        <v>279</v>
      </c>
      <c r="B36" s="992"/>
      <c r="C36" s="105"/>
      <c r="D36" s="21"/>
      <c r="E36" s="21"/>
      <c r="F36" s="106">
        <v>6684.3</v>
      </c>
      <c r="G36" s="106">
        <v>6684.3</v>
      </c>
      <c r="H36" s="106"/>
      <c r="I36" s="106"/>
      <c r="J36" s="106"/>
      <c r="K36" s="107">
        <v>6748.1</v>
      </c>
      <c r="L36" s="107">
        <v>6748.1</v>
      </c>
      <c r="M36" s="106"/>
      <c r="N36" s="106"/>
      <c r="O36" s="106"/>
      <c r="P36" s="107">
        <v>16256.3</v>
      </c>
      <c r="Q36" s="107">
        <v>16256.3</v>
      </c>
      <c r="R36" s="106"/>
      <c r="S36" s="106"/>
      <c r="T36" s="106"/>
      <c r="U36" s="107">
        <v>9146.4</v>
      </c>
      <c r="V36" s="108">
        <v>9628.7999999999993</v>
      </c>
    </row>
    <row r="37" spans="1:22" s="27" customFormat="1" ht="24" customHeight="1">
      <c r="A37" s="991" t="s">
        <v>272</v>
      </c>
      <c r="B37" s="992"/>
      <c r="C37" s="105"/>
      <c r="D37" s="21"/>
      <c r="E37" s="21"/>
      <c r="F37" s="106">
        <v>6684.3</v>
      </c>
      <c r="G37" s="106">
        <v>6684.3</v>
      </c>
      <c r="H37" s="106"/>
      <c r="I37" s="106"/>
      <c r="J37" s="106"/>
      <c r="K37" s="107">
        <v>6748.1</v>
      </c>
      <c r="L37" s="107">
        <v>6748.1</v>
      </c>
      <c r="M37" s="106"/>
      <c r="N37" s="106"/>
      <c r="O37" s="106"/>
      <c r="P37" s="107">
        <v>16256.3</v>
      </c>
      <c r="Q37" s="107">
        <v>16256.3</v>
      </c>
      <c r="R37" s="106"/>
      <c r="S37" s="106"/>
      <c r="T37" s="106"/>
      <c r="U37" s="107">
        <v>9146.4</v>
      </c>
      <c r="V37" s="108">
        <v>9628.7999999999993</v>
      </c>
    </row>
    <row r="38" spans="1:22" s="27" customFormat="1" ht="68.25" customHeight="1">
      <c r="A38" s="1114" t="s">
        <v>298</v>
      </c>
      <c r="B38" s="1145"/>
      <c r="C38" s="112"/>
      <c r="D38" s="112">
        <v>600</v>
      </c>
      <c r="E38" s="113"/>
      <c r="F38" s="115">
        <v>6684.3</v>
      </c>
      <c r="G38" s="115">
        <v>6684.3</v>
      </c>
      <c r="H38" s="116" t="s">
        <v>297</v>
      </c>
      <c r="I38" s="116" t="s">
        <v>297</v>
      </c>
      <c r="J38" s="116" t="s">
        <v>297</v>
      </c>
      <c r="K38" s="115">
        <v>6748.1</v>
      </c>
      <c r="L38" s="115">
        <v>6748.1</v>
      </c>
      <c r="M38" s="116" t="s">
        <v>297</v>
      </c>
      <c r="N38" s="116" t="s">
        <v>297</v>
      </c>
      <c r="O38" s="116" t="s">
        <v>297</v>
      </c>
      <c r="P38" s="115">
        <v>16256.3</v>
      </c>
      <c r="Q38" s="115">
        <v>16256.3</v>
      </c>
      <c r="R38" s="116" t="s">
        <v>297</v>
      </c>
      <c r="S38" s="116" t="s">
        <v>297</v>
      </c>
      <c r="T38" s="116" t="s">
        <v>297</v>
      </c>
      <c r="U38" s="115">
        <v>9146.4</v>
      </c>
      <c r="V38" s="117">
        <v>9628.7999999999993</v>
      </c>
    </row>
    <row r="39" spans="1:22" s="27" customFormat="1" ht="33" customHeight="1">
      <c r="A39" s="1112" t="s">
        <v>293</v>
      </c>
      <c r="B39" s="1113"/>
      <c r="C39" s="109"/>
      <c r="D39" s="109"/>
      <c r="E39" s="109"/>
      <c r="F39" s="107"/>
      <c r="G39" s="107"/>
      <c r="H39" s="116"/>
      <c r="I39" s="107"/>
      <c r="J39" s="107"/>
      <c r="K39" s="107"/>
      <c r="L39" s="107"/>
      <c r="M39" s="116"/>
      <c r="N39" s="107"/>
      <c r="O39" s="107"/>
      <c r="P39" s="107"/>
      <c r="Q39" s="107"/>
      <c r="R39" s="116"/>
      <c r="S39" s="107"/>
      <c r="T39" s="107"/>
      <c r="U39" s="107"/>
      <c r="V39" s="118"/>
    </row>
    <row r="40" spans="1:22" ht="37.5" customHeight="1">
      <c r="A40" s="1120" t="s">
        <v>290</v>
      </c>
      <c r="B40" s="1121"/>
      <c r="C40" s="119"/>
      <c r="D40" s="119"/>
      <c r="E40" s="120"/>
      <c r="F40" s="326"/>
      <c r="G40" s="326"/>
      <c r="H40" s="326"/>
      <c r="I40" s="326"/>
      <c r="J40" s="326"/>
      <c r="K40" s="326"/>
      <c r="L40" s="326"/>
      <c r="M40" s="326"/>
      <c r="N40" s="326"/>
      <c r="O40" s="326"/>
      <c r="P40" s="326"/>
      <c r="Q40" s="326"/>
      <c r="R40" s="326"/>
      <c r="S40" s="326"/>
      <c r="T40" s="326"/>
      <c r="U40" s="326"/>
      <c r="V40" s="121"/>
    </row>
    <row r="41" spans="1:22" ht="36.75" customHeight="1">
      <c r="A41" s="1114" t="s">
        <v>275</v>
      </c>
      <c r="B41" s="1115"/>
      <c r="C41" s="122" t="s">
        <v>297</v>
      </c>
      <c r="D41" s="122" t="s">
        <v>297</v>
      </c>
      <c r="E41" s="122">
        <v>75</v>
      </c>
      <c r="F41" s="123">
        <v>363.2</v>
      </c>
      <c r="G41" s="267" t="s">
        <v>297</v>
      </c>
      <c r="H41" s="123">
        <v>363.2</v>
      </c>
      <c r="I41" s="123"/>
      <c r="J41" s="123"/>
      <c r="K41" s="123">
        <v>363.2</v>
      </c>
      <c r="L41" s="267" t="s">
        <v>297</v>
      </c>
      <c r="M41" s="123">
        <v>363.2</v>
      </c>
      <c r="N41" s="123"/>
      <c r="O41" s="123"/>
      <c r="P41" s="123">
        <v>363.2</v>
      </c>
      <c r="Q41" s="267" t="s">
        <v>297</v>
      </c>
      <c r="R41" s="123">
        <v>363.2</v>
      </c>
      <c r="S41" s="326"/>
      <c r="T41" s="326"/>
      <c r="U41" s="326">
        <v>363.2</v>
      </c>
      <c r="V41" s="121">
        <v>363.2</v>
      </c>
    </row>
    <row r="42" spans="1:22" ht="21.75" customHeight="1">
      <c r="A42" s="1116" t="s">
        <v>276</v>
      </c>
      <c r="B42" s="1117"/>
      <c r="C42" s="124" t="s">
        <v>297</v>
      </c>
      <c r="D42" s="124" t="s">
        <v>297</v>
      </c>
      <c r="E42" s="124">
        <v>76</v>
      </c>
      <c r="F42" s="125">
        <v>363.2</v>
      </c>
      <c r="G42" s="259" t="s">
        <v>297</v>
      </c>
      <c r="H42" s="125">
        <v>363.2</v>
      </c>
      <c r="I42" s="125"/>
      <c r="J42" s="125"/>
      <c r="K42" s="125">
        <v>363.2</v>
      </c>
      <c r="L42" s="259" t="s">
        <v>297</v>
      </c>
      <c r="M42" s="125">
        <v>363.2</v>
      </c>
      <c r="N42" s="125"/>
      <c r="O42" s="125"/>
      <c r="P42" s="125">
        <v>363.2</v>
      </c>
      <c r="Q42" s="259" t="s">
        <v>297</v>
      </c>
      <c r="R42" s="125">
        <v>363.2</v>
      </c>
      <c r="S42" s="327"/>
      <c r="T42" s="327"/>
      <c r="U42" s="327">
        <v>363.2</v>
      </c>
      <c r="V42" s="328">
        <v>363.2</v>
      </c>
    </row>
    <row r="43" spans="1:22" s="52" customFormat="1" ht="21" customHeight="1">
      <c r="A43" s="1112" t="s">
        <v>160</v>
      </c>
      <c r="B43" s="1152"/>
      <c r="C43" s="114">
        <v>418</v>
      </c>
      <c r="D43" s="109"/>
      <c r="E43" s="329"/>
      <c r="F43" s="326"/>
      <c r="G43" s="326"/>
      <c r="H43" s="326"/>
      <c r="I43" s="326"/>
      <c r="J43" s="326"/>
      <c r="K43" s="326"/>
      <c r="L43" s="326"/>
      <c r="M43" s="326"/>
      <c r="N43" s="326"/>
      <c r="O43" s="326"/>
      <c r="P43" s="326"/>
      <c r="Q43" s="326"/>
      <c r="R43" s="330"/>
      <c r="S43" s="330"/>
      <c r="T43" s="330"/>
      <c r="U43" s="330"/>
      <c r="V43" s="331"/>
    </row>
    <row r="44" spans="1:22" ht="36.75" customHeight="1">
      <c r="A44" s="991" t="s">
        <v>279</v>
      </c>
      <c r="B44" s="992"/>
      <c r="C44" s="105"/>
      <c r="D44" s="21"/>
      <c r="E44" s="21"/>
      <c r="F44" s="106">
        <v>6684.3</v>
      </c>
      <c r="G44" s="106">
        <v>6684.3</v>
      </c>
      <c r="H44" s="106"/>
      <c r="I44" s="106"/>
      <c r="J44" s="106"/>
      <c r="K44" s="107">
        <v>6748.1</v>
      </c>
      <c r="L44" s="107">
        <v>6748.1</v>
      </c>
      <c r="M44" s="106"/>
      <c r="N44" s="106"/>
      <c r="O44" s="106"/>
      <c r="P44" s="107">
        <v>16256.3</v>
      </c>
      <c r="Q44" s="107">
        <v>16256.3</v>
      </c>
      <c r="R44" s="106"/>
      <c r="S44" s="106"/>
      <c r="T44" s="106"/>
      <c r="U44" s="107">
        <v>9146.4</v>
      </c>
      <c r="V44" s="108">
        <v>9628.7999999999993</v>
      </c>
    </row>
    <row r="45" spans="1:22" ht="42.75" customHeight="1">
      <c r="A45" s="991" t="s">
        <v>272</v>
      </c>
      <c r="B45" s="992"/>
      <c r="C45" s="105">
        <v>418</v>
      </c>
      <c r="D45" s="21"/>
      <c r="E45" s="21"/>
      <c r="F45" s="106">
        <v>6684.3</v>
      </c>
      <c r="G45" s="106">
        <v>6684.3</v>
      </c>
      <c r="H45" s="106"/>
      <c r="I45" s="106"/>
      <c r="J45" s="106"/>
      <c r="K45" s="107">
        <v>6748.1</v>
      </c>
      <c r="L45" s="107">
        <v>6748.1</v>
      </c>
      <c r="M45" s="106"/>
      <c r="N45" s="106"/>
      <c r="O45" s="106"/>
      <c r="P45" s="107">
        <v>16256.3</v>
      </c>
      <c r="Q45" s="107">
        <v>16256.3</v>
      </c>
      <c r="R45" s="106"/>
      <c r="S45" s="106"/>
      <c r="T45" s="106"/>
      <c r="U45" s="107">
        <v>9146.4</v>
      </c>
      <c r="V45" s="108">
        <v>9628.7999999999993</v>
      </c>
    </row>
    <row r="46" spans="1:22" ht="19.5" customHeight="1">
      <c r="A46" s="1120" t="s">
        <v>298</v>
      </c>
      <c r="B46" s="1121"/>
      <c r="C46" s="112"/>
      <c r="D46" s="112">
        <v>600</v>
      </c>
      <c r="E46" s="113"/>
      <c r="F46" s="115">
        <v>6684.3</v>
      </c>
      <c r="G46" s="115">
        <v>6684.3</v>
      </c>
      <c r="H46" s="116" t="s">
        <v>297</v>
      </c>
      <c r="I46" s="116" t="s">
        <v>297</v>
      </c>
      <c r="J46" s="116" t="s">
        <v>297</v>
      </c>
      <c r="K46" s="115">
        <v>6748.4</v>
      </c>
      <c r="L46" s="115">
        <v>6748.1</v>
      </c>
      <c r="M46" s="116" t="s">
        <v>297</v>
      </c>
      <c r="N46" s="116" t="s">
        <v>297</v>
      </c>
      <c r="O46" s="116" t="s">
        <v>297</v>
      </c>
      <c r="P46" s="115">
        <v>16256.3</v>
      </c>
      <c r="Q46" s="115">
        <v>16256.3</v>
      </c>
      <c r="R46" s="116" t="s">
        <v>297</v>
      </c>
      <c r="S46" s="116" t="s">
        <v>297</v>
      </c>
      <c r="T46" s="116" t="s">
        <v>297</v>
      </c>
      <c r="U46" s="115">
        <v>9146.4</v>
      </c>
      <c r="V46" s="117">
        <v>9628.7999999999993</v>
      </c>
    </row>
    <row r="47" spans="1:22" s="49" customFormat="1" ht="45.75" customHeight="1">
      <c r="A47" s="1112" t="s">
        <v>293</v>
      </c>
      <c r="B47" s="1113"/>
      <c r="C47" s="109"/>
      <c r="D47" s="109"/>
      <c r="E47" s="109"/>
      <c r="F47" s="107"/>
      <c r="G47" s="107"/>
      <c r="H47" s="116"/>
      <c r="I47" s="107"/>
      <c r="J47" s="107"/>
      <c r="K47" s="107"/>
      <c r="L47" s="107"/>
      <c r="M47" s="116"/>
      <c r="N47" s="107"/>
      <c r="O47" s="107"/>
      <c r="P47" s="107"/>
      <c r="Q47" s="107"/>
      <c r="R47" s="116"/>
      <c r="S47" s="107"/>
      <c r="T47" s="107"/>
      <c r="U47" s="107"/>
      <c r="V47" s="118"/>
    </row>
    <row r="48" spans="1:22" ht="19.5" customHeight="1">
      <c r="A48" s="1120" t="s">
        <v>290</v>
      </c>
      <c r="B48" s="1121"/>
      <c r="C48" s="119"/>
      <c r="D48" s="119"/>
      <c r="E48" s="120"/>
      <c r="F48" s="326"/>
      <c r="G48" s="326"/>
      <c r="H48" s="326"/>
      <c r="I48" s="326"/>
      <c r="J48" s="326"/>
      <c r="K48" s="326"/>
      <c r="L48" s="326"/>
      <c r="M48" s="326"/>
      <c r="N48" s="326"/>
      <c r="O48" s="326"/>
      <c r="P48" s="326"/>
      <c r="Q48" s="326"/>
      <c r="R48" s="326"/>
      <c r="S48" s="326"/>
      <c r="T48" s="326"/>
      <c r="U48" s="326"/>
      <c r="V48" s="121"/>
    </row>
    <row r="49" spans="1:22" s="8" customFormat="1" ht="18.75" customHeight="1">
      <c r="A49" s="1114" t="s">
        <v>275</v>
      </c>
      <c r="B49" s="1115"/>
      <c r="C49" s="122" t="s">
        <v>297</v>
      </c>
      <c r="D49" s="122" t="s">
        <v>297</v>
      </c>
      <c r="E49" s="122">
        <v>75</v>
      </c>
      <c r="F49" s="123">
        <v>363.2</v>
      </c>
      <c r="G49" s="267" t="s">
        <v>297</v>
      </c>
      <c r="H49" s="123">
        <v>363.2</v>
      </c>
      <c r="I49" s="123"/>
      <c r="J49" s="123"/>
      <c r="K49" s="123">
        <v>363.2</v>
      </c>
      <c r="L49" s="267" t="s">
        <v>297</v>
      </c>
      <c r="M49" s="123">
        <v>363.2</v>
      </c>
      <c r="N49" s="123"/>
      <c r="O49" s="123"/>
      <c r="P49" s="123">
        <v>363.2</v>
      </c>
      <c r="Q49" s="267" t="s">
        <v>297</v>
      </c>
      <c r="R49" s="123">
        <v>363.2</v>
      </c>
      <c r="S49" s="326"/>
      <c r="T49" s="326"/>
      <c r="U49" s="326">
        <v>363.2</v>
      </c>
      <c r="V49" s="121">
        <v>363.2</v>
      </c>
    </row>
    <row r="50" spans="1:22" s="31" customFormat="1" ht="18.75" customHeight="1">
      <c r="A50" s="1114" t="s">
        <v>276</v>
      </c>
      <c r="B50" s="1115"/>
      <c r="C50" s="122" t="s">
        <v>297</v>
      </c>
      <c r="D50" s="122" t="s">
        <v>297</v>
      </c>
      <c r="E50" s="122">
        <v>76</v>
      </c>
      <c r="F50" s="123">
        <v>363.2</v>
      </c>
      <c r="G50" s="267" t="s">
        <v>297</v>
      </c>
      <c r="H50" s="123">
        <v>363.2</v>
      </c>
      <c r="I50" s="123"/>
      <c r="J50" s="123"/>
      <c r="K50" s="123">
        <v>363.2</v>
      </c>
      <c r="L50" s="267" t="s">
        <v>297</v>
      </c>
      <c r="M50" s="123">
        <v>363.2</v>
      </c>
      <c r="N50" s="123"/>
      <c r="O50" s="123"/>
      <c r="P50" s="123">
        <v>363.2</v>
      </c>
      <c r="Q50" s="267" t="s">
        <v>297</v>
      </c>
      <c r="R50" s="123">
        <v>363.2</v>
      </c>
      <c r="S50" s="326"/>
      <c r="T50" s="326"/>
      <c r="U50" s="326">
        <v>363.2</v>
      </c>
      <c r="V50" s="332">
        <v>363.2</v>
      </c>
    </row>
    <row r="51" spans="1:22" s="31" customFormat="1" ht="32.25" customHeight="1">
      <c r="A51" s="1220" t="s">
        <v>161</v>
      </c>
      <c r="B51" s="1221"/>
      <c r="C51" s="1221"/>
      <c r="D51" s="1221"/>
      <c r="E51" s="1221"/>
      <c r="F51" s="1221"/>
      <c r="G51" s="1221"/>
      <c r="H51" s="1221"/>
      <c r="I51" s="1221"/>
      <c r="J51" s="1221"/>
      <c r="K51" s="1221"/>
      <c r="L51" s="1221"/>
      <c r="M51" s="1221"/>
      <c r="N51" s="1221"/>
      <c r="O51" s="1221"/>
      <c r="P51" s="1221"/>
      <c r="Q51" s="1221"/>
      <c r="R51" s="1221"/>
      <c r="S51" s="1221"/>
      <c r="T51" s="1221"/>
      <c r="U51" s="1221"/>
      <c r="V51" s="1221"/>
    </row>
    <row r="52" spans="1:22" s="31" customFormat="1" ht="20.25" customHeight="1">
      <c r="A52" s="989" t="s">
        <v>254</v>
      </c>
      <c r="B52" s="1000"/>
      <c r="C52" s="989" t="s">
        <v>255</v>
      </c>
      <c r="D52" s="1000"/>
      <c r="E52" s="1000"/>
      <c r="F52" s="989" t="s">
        <v>20</v>
      </c>
      <c r="G52" s="989"/>
      <c r="H52" s="989"/>
      <c r="I52" s="989"/>
      <c r="J52" s="989"/>
      <c r="K52" s="983" t="s">
        <v>552</v>
      </c>
      <c r="L52" s="983"/>
      <c r="M52" s="983"/>
      <c r="N52" s="983"/>
      <c r="O52" s="983"/>
      <c r="P52" s="983" t="s">
        <v>553</v>
      </c>
      <c r="Q52" s="983"/>
      <c r="R52" s="983"/>
      <c r="S52" s="983"/>
      <c r="T52" s="983"/>
      <c r="U52" s="7" t="s">
        <v>265</v>
      </c>
      <c r="V52" s="7" t="s">
        <v>300</v>
      </c>
    </row>
    <row r="53" spans="1:22" s="31" customFormat="1" ht="80.25" customHeight="1">
      <c r="A53" s="1000"/>
      <c r="B53" s="1000"/>
      <c r="C53" s="7" t="s">
        <v>257</v>
      </c>
      <c r="D53" s="7" t="s">
        <v>258</v>
      </c>
      <c r="E53" s="7" t="s">
        <v>259</v>
      </c>
      <c r="F53" s="7" t="s">
        <v>253</v>
      </c>
      <c r="G53" s="7" t="s">
        <v>260</v>
      </c>
      <c r="H53" s="7" t="s">
        <v>261</v>
      </c>
      <c r="I53" s="7" t="s">
        <v>262</v>
      </c>
      <c r="J53" s="7" t="s">
        <v>263</v>
      </c>
      <c r="K53" s="7" t="s">
        <v>253</v>
      </c>
      <c r="L53" s="7" t="s">
        <v>260</v>
      </c>
      <c r="M53" s="7" t="s">
        <v>261</v>
      </c>
      <c r="N53" s="7" t="s">
        <v>262</v>
      </c>
      <c r="O53" s="7" t="s">
        <v>263</v>
      </c>
      <c r="P53" s="7" t="s">
        <v>253</v>
      </c>
      <c r="Q53" s="7" t="s">
        <v>260</v>
      </c>
      <c r="R53" s="7" t="s">
        <v>261</v>
      </c>
      <c r="S53" s="7" t="s">
        <v>262</v>
      </c>
      <c r="T53" s="7" t="s">
        <v>263</v>
      </c>
      <c r="U53" s="7" t="s">
        <v>253</v>
      </c>
      <c r="V53" s="7" t="s">
        <v>253</v>
      </c>
    </row>
    <row r="54" spans="1:22" s="31" customFormat="1" ht="15.75" customHeight="1">
      <c r="A54" s="1100">
        <v>1</v>
      </c>
      <c r="B54" s="1101"/>
      <c r="C54" s="584">
        <v>2</v>
      </c>
      <c r="D54" s="584">
        <v>3</v>
      </c>
      <c r="E54" s="584">
        <v>4</v>
      </c>
      <c r="F54" s="584">
        <v>5</v>
      </c>
      <c r="G54" s="584">
        <v>6</v>
      </c>
      <c r="H54" s="584">
        <v>7</v>
      </c>
      <c r="I54" s="584">
        <v>8</v>
      </c>
      <c r="J54" s="584">
        <v>9</v>
      </c>
      <c r="K54" s="584">
        <v>10</v>
      </c>
      <c r="L54" s="584">
        <v>11</v>
      </c>
      <c r="M54" s="584">
        <v>12</v>
      </c>
      <c r="N54" s="584">
        <v>13</v>
      </c>
      <c r="O54" s="584">
        <v>14</v>
      </c>
      <c r="P54" s="584">
        <v>15</v>
      </c>
      <c r="Q54" s="584">
        <v>16</v>
      </c>
      <c r="R54" s="584">
        <v>17</v>
      </c>
      <c r="S54" s="584">
        <v>18</v>
      </c>
      <c r="T54" s="584">
        <v>19</v>
      </c>
      <c r="U54" s="584">
        <v>20</v>
      </c>
      <c r="V54" s="584">
        <v>21</v>
      </c>
    </row>
    <row r="55" spans="1:22" s="31" customFormat="1" ht="22.5" customHeight="1">
      <c r="A55" s="1011" t="s">
        <v>21</v>
      </c>
      <c r="B55" s="1012"/>
      <c r="C55" s="243" t="s">
        <v>294</v>
      </c>
      <c r="D55" s="127" t="s">
        <v>294</v>
      </c>
      <c r="E55" s="127" t="s">
        <v>297</v>
      </c>
      <c r="F55" s="107">
        <v>6684.3</v>
      </c>
      <c r="G55" s="107">
        <v>6684.3</v>
      </c>
      <c r="H55" s="107"/>
      <c r="I55" s="107"/>
      <c r="J55" s="107"/>
      <c r="K55" s="128">
        <f>K56+K62+K63+K75+K78+K83</f>
        <v>6748.1</v>
      </c>
      <c r="L55" s="128">
        <f>L56+L62+L63+L75+L78+L83</f>
        <v>6748.1</v>
      </c>
      <c r="M55" s="128"/>
      <c r="N55" s="128"/>
      <c r="O55" s="128"/>
      <c r="P55" s="128">
        <f>P56+P62+P63+P75+P78+P83+P80+P86</f>
        <v>16256.300000000001</v>
      </c>
      <c r="Q55" s="128">
        <f>Q56+Q62+Q63+Q75+Q78+Q83+Q80+Q86</f>
        <v>16256.300000000001</v>
      </c>
      <c r="R55" s="128"/>
      <c r="S55" s="128"/>
      <c r="T55" s="128"/>
      <c r="U55" s="128">
        <f>U56+U62+U63+U75+U78+U83</f>
        <v>9146.4</v>
      </c>
      <c r="V55" s="128">
        <f>V56+V62+V63+V75+V78+V83</f>
        <v>9628.7999999999993</v>
      </c>
    </row>
    <row r="56" spans="1:22" s="31" customFormat="1" ht="23.25" customHeight="1">
      <c r="A56" s="1226" t="s">
        <v>162</v>
      </c>
      <c r="B56" s="1227"/>
      <c r="C56" s="265" t="s">
        <v>294</v>
      </c>
      <c r="D56" s="129">
        <v>111</v>
      </c>
      <c r="E56" s="122" t="s">
        <v>297</v>
      </c>
      <c r="F56" s="130">
        <f>G56+H56</f>
        <v>4334.5</v>
      </c>
      <c r="G56" s="130">
        <v>4334.5</v>
      </c>
      <c r="H56" s="131"/>
      <c r="I56" s="131"/>
      <c r="J56" s="131"/>
      <c r="K56" s="132">
        <f>L56+M56</f>
        <v>4461.3999999999996</v>
      </c>
      <c r="L56" s="132">
        <v>4461.3999999999996</v>
      </c>
      <c r="M56" s="145"/>
      <c r="N56" s="145"/>
      <c r="O56" s="145"/>
      <c r="P56" s="334">
        <v>4662.7</v>
      </c>
      <c r="Q56" s="334">
        <v>4662.7</v>
      </c>
      <c r="R56" s="334"/>
      <c r="S56" s="334"/>
      <c r="T56" s="334"/>
      <c r="U56" s="334">
        <v>5517.1</v>
      </c>
      <c r="V56" s="335">
        <v>5931</v>
      </c>
    </row>
    <row r="57" spans="1:22" s="31" customFormat="1" ht="21" customHeight="1">
      <c r="A57" s="1224" t="s">
        <v>23</v>
      </c>
      <c r="B57" s="1225"/>
      <c r="C57" s="215"/>
      <c r="D57" s="122">
        <v>111</v>
      </c>
      <c r="E57" s="122">
        <v>1</v>
      </c>
      <c r="F57" s="130"/>
      <c r="G57" s="136"/>
      <c r="H57" s="137"/>
      <c r="I57" s="137"/>
      <c r="J57" s="137"/>
      <c r="K57" s="138">
        <f t="shared" ref="K57:K85" si="0">L57+M57</f>
        <v>3475.1</v>
      </c>
      <c r="L57" s="138">
        <v>3475.1</v>
      </c>
      <c r="M57" s="145"/>
      <c r="N57" s="145"/>
      <c r="O57" s="145"/>
      <c r="P57" s="336">
        <v>3738.9</v>
      </c>
      <c r="Q57" s="336">
        <v>3738.9</v>
      </c>
      <c r="R57" s="334"/>
      <c r="S57" s="334"/>
      <c r="T57" s="334"/>
      <c r="U57" s="145">
        <v>3852.9</v>
      </c>
      <c r="V57" s="337">
        <v>4095.5</v>
      </c>
    </row>
    <row r="58" spans="1:22" s="31" customFormat="1" ht="21.75" customHeight="1">
      <c r="A58" s="1224" t="s">
        <v>24</v>
      </c>
      <c r="B58" s="1225"/>
      <c r="C58" s="215"/>
      <c r="D58" s="122">
        <v>111</v>
      </c>
      <c r="E58" s="122">
        <v>2</v>
      </c>
      <c r="F58" s="130"/>
      <c r="G58" s="136"/>
      <c r="H58" s="137"/>
      <c r="I58" s="137"/>
      <c r="J58" s="137"/>
      <c r="K58" s="138">
        <f t="shared" si="0"/>
        <v>612.29999999999995</v>
      </c>
      <c r="L58" s="138">
        <v>612.29999999999995</v>
      </c>
      <c r="M58" s="145"/>
      <c r="N58" s="145"/>
      <c r="O58" s="145"/>
      <c r="P58" s="336">
        <v>557</v>
      </c>
      <c r="Q58" s="336">
        <v>557</v>
      </c>
      <c r="R58" s="334"/>
      <c r="S58" s="334"/>
      <c r="T58" s="334"/>
      <c r="U58" s="145">
        <v>818.2</v>
      </c>
      <c r="V58" s="337">
        <v>912.8</v>
      </c>
    </row>
    <row r="59" spans="1:22" ht="30.75" customHeight="1">
      <c r="A59" s="1224" t="s">
        <v>25</v>
      </c>
      <c r="B59" s="1225"/>
      <c r="C59" s="215"/>
      <c r="D59" s="122">
        <v>111</v>
      </c>
      <c r="E59" s="122">
        <v>3</v>
      </c>
      <c r="F59" s="130"/>
      <c r="G59" s="136"/>
      <c r="H59" s="137"/>
      <c r="I59" s="137"/>
      <c r="J59" s="137"/>
      <c r="K59" s="138"/>
      <c r="L59" s="138"/>
      <c r="M59" s="145"/>
      <c r="N59" s="145"/>
      <c r="O59" s="145"/>
      <c r="P59" s="336"/>
      <c r="Q59" s="336"/>
      <c r="R59" s="334"/>
      <c r="S59" s="334"/>
      <c r="T59" s="334"/>
      <c r="U59" s="145"/>
      <c r="V59" s="337"/>
    </row>
    <row r="60" spans="1:22" ht="19.5" customHeight="1">
      <c r="A60" s="1224" t="s">
        <v>26</v>
      </c>
      <c r="B60" s="1225"/>
      <c r="C60" s="215"/>
      <c r="D60" s="122">
        <v>111</v>
      </c>
      <c r="E60" s="122">
        <v>6</v>
      </c>
      <c r="F60" s="130"/>
      <c r="G60" s="136"/>
      <c r="H60" s="137"/>
      <c r="I60" s="137"/>
      <c r="J60" s="137"/>
      <c r="K60" s="138">
        <f t="shared" si="0"/>
        <v>360.1</v>
      </c>
      <c r="L60" s="138">
        <v>360.1</v>
      </c>
      <c r="M60" s="145"/>
      <c r="N60" s="145"/>
      <c r="O60" s="145"/>
      <c r="P60" s="336">
        <v>352.8</v>
      </c>
      <c r="Q60" s="336">
        <v>352.8</v>
      </c>
      <c r="R60" s="334"/>
      <c r="S60" s="334"/>
      <c r="T60" s="334"/>
      <c r="U60" s="145">
        <v>397.2</v>
      </c>
      <c r="V60" s="337">
        <v>438.1</v>
      </c>
    </row>
    <row r="61" spans="1:22" ht="21.75" customHeight="1">
      <c r="A61" s="1224" t="s">
        <v>27</v>
      </c>
      <c r="B61" s="1225"/>
      <c r="C61" s="215"/>
      <c r="D61" s="122">
        <v>111</v>
      </c>
      <c r="E61" s="122">
        <v>7</v>
      </c>
      <c r="F61" s="130"/>
      <c r="G61" s="136"/>
      <c r="H61" s="137"/>
      <c r="I61" s="137"/>
      <c r="J61" s="137"/>
      <c r="K61" s="138">
        <f t="shared" si="0"/>
        <v>13.9</v>
      </c>
      <c r="L61" s="138">
        <v>13.9</v>
      </c>
      <c r="M61" s="145"/>
      <c r="N61" s="145"/>
      <c r="O61" s="145"/>
      <c r="P61" s="336">
        <v>14</v>
      </c>
      <c r="Q61" s="336">
        <v>14</v>
      </c>
      <c r="R61" s="334"/>
      <c r="S61" s="334"/>
      <c r="T61" s="334"/>
      <c r="U61" s="145">
        <v>448.8</v>
      </c>
      <c r="V61" s="337">
        <v>484.6</v>
      </c>
    </row>
    <row r="62" spans="1:22" ht="21.75" customHeight="1">
      <c r="A62" s="997" t="s">
        <v>28</v>
      </c>
      <c r="B62" s="998"/>
      <c r="C62" s="215"/>
      <c r="D62" s="129">
        <v>112</v>
      </c>
      <c r="E62" s="122"/>
      <c r="F62" s="130">
        <f t="shared" ref="F62:F85" si="1">G62+H62</f>
        <v>947.7</v>
      </c>
      <c r="G62" s="130">
        <v>947.7</v>
      </c>
      <c r="H62" s="131"/>
      <c r="I62" s="131"/>
      <c r="J62" s="131"/>
      <c r="K62" s="132">
        <f t="shared" si="0"/>
        <v>952.3</v>
      </c>
      <c r="L62" s="132">
        <v>952.3</v>
      </c>
      <c r="M62" s="145"/>
      <c r="N62" s="145"/>
      <c r="O62" s="145"/>
      <c r="P62" s="334">
        <v>951.1</v>
      </c>
      <c r="Q62" s="334">
        <v>951.1</v>
      </c>
      <c r="R62" s="334"/>
      <c r="S62" s="334"/>
      <c r="T62" s="334"/>
      <c r="U62" s="334">
        <v>1128.4000000000001</v>
      </c>
      <c r="V62" s="335">
        <v>1204.2</v>
      </c>
    </row>
    <row r="63" spans="1:22" ht="21" customHeight="1">
      <c r="A63" s="1087" t="s">
        <v>29</v>
      </c>
      <c r="B63" s="1088"/>
      <c r="C63" s="215"/>
      <c r="D63" s="129">
        <v>113</v>
      </c>
      <c r="E63" s="122"/>
      <c r="F63" s="130">
        <f t="shared" si="1"/>
        <v>1062.5999999999999</v>
      </c>
      <c r="G63" s="130">
        <v>1062.5999999999999</v>
      </c>
      <c r="H63" s="131"/>
      <c r="I63" s="131"/>
      <c r="J63" s="131"/>
      <c r="K63" s="132">
        <f t="shared" si="0"/>
        <v>1005.3</v>
      </c>
      <c r="L63" s="132">
        <v>1005.3</v>
      </c>
      <c r="M63" s="334"/>
      <c r="N63" s="145"/>
      <c r="O63" s="145"/>
      <c r="P63" s="334">
        <v>3244.8</v>
      </c>
      <c r="Q63" s="334">
        <v>3244.8</v>
      </c>
      <c r="R63" s="334"/>
      <c r="S63" s="334"/>
      <c r="T63" s="334"/>
      <c r="U63" s="334">
        <v>1987.9</v>
      </c>
      <c r="V63" s="335">
        <v>1991.1</v>
      </c>
    </row>
    <row r="64" spans="1:22" ht="35.25" customHeight="1">
      <c r="A64" s="1224" t="s">
        <v>30</v>
      </c>
      <c r="B64" s="1225"/>
      <c r="C64" s="215"/>
      <c r="D64" s="122">
        <v>113</v>
      </c>
      <c r="E64" s="122">
        <v>3</v>
      </c>
      <c r="F64" s="136">
        <f t="shared" si="1"/>
        <v>204.2</v>
      </c>
      <c r="G64" s="136">
        <v>204.2</v>
      </c>
      <c r="H64" s="137"/>
      <c r="I64" s="137"/>
      <c r="J64" s="137"/>
      <c r="K64" s="138">
        <f t="shared" si="0"/>
        <v>90</v>
      </c>
      <c r="L64" s="138">
        <v>90</v>
      </c>
      <c r="M64" s="145"/>
      <c r="N64" s="145"/>
      <c r="O64" s="145"/>
      <c r="P64" s="336">
        <v>1889.7</v>
      </c>
      <c r="Q64" s="336">
        <v>1889.7</v>
      </c>
      <c r="R64" s="334"/>
      <c r="S64" s="334"/>
      <c r="T64" s="334"/>
      <c r="U64" s="336">
        <v>293.10000000000002</v>
      </c>
      <c r="V64" s="337">
        <v>299.10000000000002</v>
      </c>
    </row>
    <row r="65" spans="1:22" ht="21" customHeight="1">
      <c r="A65" s="1224" t="s">
        <v>31</v>
      </c>
      <c r="B65" s="1225"/>
      <c r="C65" s="215"/>
      <c r="D65" s="122">
        <v>113</v>
      </c>
      <c r="E65" s="122">
        <v>6</v>
      </c>
      <c r="F65" s="136">
        <f t="shared" si="1"/>
        <v>6.1</v>
      </c>
      <c r="G65" s="136">
        <v>6.1</v>
      </c>
      <c r="H65" s="137"/>
      <c r="I65" s="137"/>
      <c r="J65" s="137"/>
      <c r="K65" s="138">
        <f t="shared" si="0"/>
        <v>6.5</v>
      </c>
      <c r="L65" s="138">
        <v>6.5</v>
      </c>
      <c r="M65" s="145"/>
      <c r="N65" s="145"/>
      <c r="O65" s="145"/>
      <c r="P65" s="336">
        <v>3.2</v>
      </c>
      <c r="Q65" s="336">
        <v>3.2</v>
      </c>
      <c r="R65" s="334"/>
      <c r="S65" s="334"/>
      <c r="T65" s="334"/>
      <c r="U65" s="336">
        <v>19.5</v>
      </c>
      <c r="V65" s="337">
        <v>15</v>
      </c>
    </row>
    <row r="66" spans="1:22" ht="21.75" customHeight="1">
      <c r="A66" s="1224" t="s">
        <v>32</v>
      </c>
      <c r="B66" s="1225"/>
      <c r="C66" s="338"/>
      <c r="D66" s="141">
        <v>113</v>
      </c>
      <c r="E66" s="141">
        <v>10</v>
      </c>
      <c r="F66" s="136">
        <f t="shared" si="1"/>
        <v>0</v>
      </c>
      <c r="G66" s="136"/>
      <c r="H66" s="137"/>
      <c r="I66" s="137"/>
      <c r="J66" s="137"/>
      <c r="K66" s="138">
        <f t="shared" si="0"/>
        <v>0</v>
      </c>
      <c r="L66" s="138"/>
      <c r="M66" s="145"/>
      <c r="N66" s="145"/>
      <c r="O66" s="145"/>
      <c r="P66" s="336"/>
      <c r="Q66" s="336"/>
      <c r="R66" s="334"/>
      <c r="S66" s="334"/>
      <c r="T66" s="334"/>
      <c r="U66" s="336"/>
      <c r="V66" s="337"/>
    </row>
    <row r="67" spans="1:22" ht="33" customHeight="1">
      <c r="A67" s="1224" t="s">
        <v>33</v>
      </c>
      <c r="B67" s="1225"/>
      <c r="C67" s="215"/>
      <c r="D67" s="122">
        <v>113</v>
      </c>
      <c r="E67" s="122">
        <v>11</v>
      </c>
      <c r="F67" s="136">
        <f t="shared" si="1"/>
        <v>69.099999999999994</v>
      </c>
      <c r="G67" s="136">
        <v>69.099999999999994</v>
      </c>
      <c r="H67" s="137"/>
      <c r="I67" s="137"/>
      <c r="J67" s="137"/>
      <c r="K67" s="138">
        <f t="shared" si="0"/>
        <v>97.1</v>
      </c>
      <c r="L67" s="138">
        <v>97.1</v>
      </c>
      <c r="M67" s="145"/>
      <c r="N67" s="145"/>
      <c r="O67" s="145"/>
      <c r="P67" s="336">
        <v>97</v>
      </c>
      <c r="Q67" s="336">
        <v>97</v>
      </c>
      <c r="R67" s="334"/>
      <c r="S67" s="334"/>
      <c r="T67" s="334"/>
      <c r="U67" s="336">
        <v>100</v>
      </c>
      <c r="V67" s="337">
        <v>100</v>
      </c>
    </row>
    <row r="68" spans="1:22" ht="20.25" customHeight="1">
      <c r="A68" s="1224" t="s">
        <v>34</v>
      </c>
      <c r="B68" s="1225"/>
      <c r="C68" s="215"/>
      <c r="D68" s="122">
        <v>113</v>
      </c>
      <c r="E68" s="122">
        <v>13</v>
      </c>
      <c r="F68" s="136"/>
      <c r="G68" s="136"/>
      <c r="H68" s="137"/>
      <c r="I68" s="137"/>
      <c r="J68" s="137"/>
      <c r="K68" s="138"/>
      <c r="L68" s="138"/>
      <c r="M68" s="145"/>
      <c r="N68" s="145"/>
      <c r="O68" s="145"/>
      <c r="P68" s="336">
        <v>108.2</v>
      </c>
      <c r="Q68" s="336">
        <v>108.2</v>
      </c>
      <c r="R68" s="334"/>
      <c r="S68" s="334"/>
      <c r="T68" s="334"/>
      <c r="U68" s="336">
        <v>50</v>
      </c>
      <c r="V68" s="337">
        <v>50</v>
      </c>
    </row>
    <row r="69" spans="1:22" ht="18.75" customHeight="1">
      <c r="A69" s="1224" t="s">
        <v>35</v>
      </c>
      <c r="B69" s="1225"/>
      <c r="C69" s="215"/>
      <c r="D69" s="122">
        <v>113</v>
      </c>
      <c r="E69" s="122">
        <v>18</v>
      </c>
      <c r="F69" s="136">
        <f t="shared" si="1"/>
        <v>10</v>
      </c>
      <c r="G69" s="136">
        <v>10</v>
      </c>
      <c r="H69" s="137"/>
      <c r="I69" s="137"/>
      <c r="J69" s="137"/>
      <c r="K69" s="138">
        <f t="shared" si="0"/>
        <v>20</v>
      </c>
      <c r="L69" s="138">
        <v>20</v>
      </c>
      <c r="M69" s="145"/>
      <c r="N69" s="145"/>
      <c r="O69" s="145"/>
      <c r="P69" s="336">
        <v>30</v>
      </c>
      <c r="Q69" s="336">
        <v>30</v>
      </c>
      <c r="R69" s="334"/>
      <c r="S69" s="334"/>
      <c r="T69" s="334"/>
      <c r="U69" s="336">
        <v>10</v>
      </c>
      <c r="V69" s="337">
        <v>10</v>
      </c>
    </row>
    <row r="70" spans="1:22" ht="32.25" customHeight="1">
      <c r="A70" s="1224" t="s">
        <v>36</v>
      </c>
      <c r="B70" s="1225"/>
      <c r="C70" s="215"/>
      <c r="D70" s="122">
        <v>113</v>
      </c>
      <c r="E70" s="122">
        <v>19</v>
      </c>
      <c r="F70" s="136">
        <f t="shared" si="1"/>
        <v>580.1</v>
      </c>
      <c r="G70" s="136">
        <v>580.1</v>
      </c>
      <c r="H70" s="137"/>
      <c r="I70" s="137"/>
      <c r="J70" s="137"/>
      <c r="K70" s="138">
        <f t="shared" si="0"/>
        <v>632.70000000000005</v>
      </c>
      <c r="L70" s="138">
        <v>632.70000000000005</v>
      </c>
      <c r="M70" s="145"/>
      <c r="N70" s="145"/>
      <c r="O70" s="145"/>
      <c r="P70" s="336">
        <v>909.9</v>
      </c>
      <c r="Q70" s="336">
        <v>909.9</v>
      </c>
      <c r="R70" s="334"/>
      <c r="S70" s="334"/>
      <c r="T70" s="334"/>
      <c r="U70" s="336">
        <v>800</v>
      </c>
      <c r="V70" s="337">
        <v>836</v>
      </c>
    </row>
    <row r="71" spans="1:22" ht="19.5" customHeight="1">
      <c r="A71" s="1224" t="s">
        <v>37</v>
      </c>
      <c r="B71" s="1225"/>
      <c r="C71" s="215"/>
      <c r="D71" s="122">
        <v>113</v>
      </c>
      <c r="E71" s="122">
        <v>21</v>
      </c>
      <c r="F71" s="136">
        <f t="shared" si="1"/>
        <v>0</v>
      </c>
      <c r="G71" s="136"/>
      <c r="H71" s="137"/>
      <c r="I71" s="137"/>
      <c r="J71" s="137"/>
      <c r="K71" s="138">
        <f t="shared" si="0"/>
        <v>10</v>
      </c>
      <c r="L71" s="138">
        <v>10</v>
      </c>
      <c r="M71" s="145"/>
      <c r="N71" s="145"/>
      <c r="O71" s="145"/>
      <c r="P71" s="336">
        <v>12</v>
      </c>
      <c r="Q71" s="336">
        <v>12</v>
      </c>
      <c r="R71" s="334"/>
      <c r="S71" s="334"/>
      <c r="T71" s="334"/>
      <c r="U71" s="336">
        <v>30</v>
      </c>
      <c r="V71" s="337">
        <v>20</v>
      </c>
    </row>
    <row r="72" spans="1:22" ht="17.25" customHeight="1">
      <c r="A72" s="1120" t="s">
        <v>38</v>
      </c>
      <c r="B72" s="1121"/>
      <c r="C72" s="129"/>
      <c r="D72" s="122">
        <v>113</v>
      </c>
      <c r="E72" s="122">
        <v>22</v>
      </c>
      <c r="F72" s="136">
        <f t="shared" si="1"/>
        <v>0</v>
      </c>
      <c r="G72" s="136"/>
      <c r="H72" s="137"/>
      <c r="I72" s="137"/>
      <c r="J72" s="137"/>
      <c r="K72" s="138">
        <f t="shared" si="0"/>
        <v>15</v>
      </c>
      <c r="L72" s="138">
        <v>15</v>
      </c>
      <c r="M72" s="145"/>
      <c r="N72" s="145"/>
      <c r="O72" s="145"/>
      <c r="P72" s="336">
        <v>5</v>
      </c>
      <c r="Q72" s="336">
        <v>5</v>
      </c>
      <c r="R72" s="334"/>
      <c r="S72" s="334"/>
      <c r="T72" s="334"/>
      <c r="U72" s="336">
        <v>31.1</v>
      </c>
      <c r="V72" s="337">
        <v>17</v>
      </c>
    </row>
    <row r="73" spans="1:22" ht="18" customHeight="1">
      <c r="A73" s="1224" t="s">
        <v>40</v>
      </c>
      <c r="B73" s="1225"/>
      <c r="C73" s="215"/>
      <c r="D73" s="122">
        <v>113</v>
      </c>
      <c r="E73" s="122">
        <v>30</v>
      </c>
      <c r="F73" s="136">
        <f t="shared" si="1"/>
        <v>85.8</v>
      </c>
      <c r="G73" s="136">
        <v>85.8</v>
      </c>
      <c r="H73" s="137"/>
      <c r="I73" s="137"/>
      <c r="J73" s="137"/>
      <c r="K73" s="138">
        <f t="shared" si="0"/>
        <v>27.7</v>
      </c>
      <c r="L73" s="138">
        <v>27.7</v>
      </c>
      <c r="M73" s="145"/>
      <c r="N73" s="145"/>
      <c r="O73" s="145"/>
      <c r="P73" s="336">
        <v>107.7</v>
      </c>
      <c r="Q73" s="336">
        <v>107.7</v>
      </c>
      <c r="R73" s="334"/>
      <c r="S73" s="334"/>
      <c r="T73" s="334"/>
      <c r="U73" s="336">
        <v>28.2</v>
      </c>
      <c r="V73" s="337">
        <v>20</v>
      </c>
    </row>
    <row r="74" spans="1:22" ht="44.25" customHeight="1">
      <c r="A74" s="1224" t="s">
        <v>41</v>
      </c>
      <c r="B74" s="1225"/>
      <c r="C74" s="215"/>
      <c r="D74" s="122">
        <v>113</v>
      </c>
      <c r="E74" s="122">
        <v>45</v>
      </c>
      <c r="F74" s="136">
        <f t="shared" si="1"/>
        <v>107.3</v>
      </c>
      <c r="G74" s="136">
        <v>107.3</v>
      </c>
      <c r="H74" s="137"/>
      <c r="I74" s="137"/>
      <c r="J74" s="137"/>
      <c r="K74" s="138">
        <f t="shared" si="0"/>
        <v>106.3</v>
      </c>
      <c r="L74" s="138">
        <v>106.3</v>
      </c>
      <c r="M74" s="145"/>
      <c r="N74" s="145"/>
      <c r="O74" s="145"/>
      <c r="P74" s="336">
        <v>82.1</v>
      </c>
      <c r="Q74" s="336">
        <v>82.1</v>
      </c>
      <c r="R74" s="334"/>
      <c r="S74" s="334"/>
      <c r="T74" s="334"/>
      <c r="U74" s="336">
        <v>626</v>
      </c>
      <c r="V74" s="337">
        <v>624</v>
      </c>
    </row>
    <row r="75" spans="1:22" ht="23.25" customHeight="1">
      <c r="A75" s="997" t="s">
        <v>42</v>
      </c>
      <c r="B75" s="998"/>
      <c r="C75" s="215"/>
      <c r="D75" s="129">
        <v>114</v>
      </c>
      <c r="E75" s="122"/>
      <c r="F75" s="130">
        <f t="shared" si="1"/>
        <v>135</v>
      </c>
      <c r="G75" s="130">
        <v>135</v>
      </c>
      <c r="H75" s="131"/>
      <c r="I75" s="131"/>
      <c r="J75" s="131"/>
      <c r="K75" s="132">
        <f t="shared" si="0"/>
        <v>140</v>
      </c>
      <c r="L75" s="132">
        <v>140</v>
      </c>
      <c r="M75" s="145"/>
      <c r="N75" s="145"/>
      <c r="O75" s="145"/>
      <c r="P75" s="334">
        <v>133.30000000000001</v>
      </c>
      <c r="Q75" s="334">
        <v>133.30000000000001</v>
      </c>
      <c r="R75" s="334"/>
      <c r="S75" s="334"/>
      <c r="T75" s="334"/>
      <c r="U75" s="334">
        <v>281.2</v>
      </c>
      <c r="V75" s="339">
        <v>258</v>
      </c>
    </row>
    <row r="76" spans="1:22">
      <c r="A76" s="1224" t="s">
        <v>43</v>
      </c>
      <c r="B76" s="1225"/>
      <c r="C76" s="215"/>
      <c r="D76" s="122">
        <v>114</v>
      </c>
      <c r="E76" s="122">
        <v>1</v>
      </c>
      <c r="F76" s="136">
        <f t="shared" si="1"/>
        <v>128.69999999999999</v>
      </c>
      <c r="G76" s="136">
        <v>128.69999999999999</v>
      </c>
      <c r="H76" s="137"/>
      <c r="I76" s="137"/>
      <c r="J76" s="137"/>
      <c r="K76" s="138">
        <f>L76+M76</f>
        <v>140</v>
      </c>
      <c r="L76" s="138">
        <v>140</v>
      </c>
      <c r="M76" s="145"/>
      <c r="N76" s="145"/>
      <c r="O76" s="145"/>
      <c r="P76" s="336">
        <v>133.30000000000001</v>
      </c>
      <c r="Q76" s="336">
        <v>133.30000000000001</v>
      </c>
      <c r="R76" s="334"/>
      <c r="S76" s="334"/>
      <c r="T76" s="334"/>
      <c r="U76" s="336">
        <v>281.2</v>
      </c>
      <c r="V76" s="337">
        <v>258</v>
      </c>
    </row>
    <row r="77" spans="1:22" ht="18" customHeight="1">
      <c r="A77" s="1224" t="s">
        <v>44</v>
      </c>
      <c r="B77" s="1225"/>
      <c r="C77" s="215"/>
      <c r="D77" s="122">
        <v>114</v>
      </c>
      <c r="E77" s="122">
        <v>2</v>
      </c>
      <c r="F77" s="136">
        <f t="shared" si="1"/>
        <v>6.3</v>
      </c>
      <c r="G77" s="136">
        <v>6.3</v>
      </c>
      <c r="H77" s="137"/>
      <c r="I77" s="137"/>
      <c r="J77" s="137"/>
      <c r="K77" s="138"/>
      <c r="L77" s="138"/>
      <c r="M77" s="145"/>
      <c r="N77" s="145"/>
      <c r="O77" s="145"/>
      <c r="P77" s="336"/>
      <c r="Q77" s="336"/>
      <c r="R77" s="334"/>
      <c r="S77" s="334"/>
      <c r="T77" s="334"/>
      <c r="U77" s="336"/>
      <c r="V77" s="337"/>
    </row>
    <row r="78" spans="1:22" ht="25.5" customHeight="1">
      <c r="A78" s="997" t="s">
        <v>45</v>
      </c>
      <c r="B78" s="998"/>
      <c r="C78" s="215"/>
      <c r="D78" s="129">
        <v>116</v>
      </c>
      <c r="E78" s="122"/>
      <c r="F78" s="130">
        <f t="shared" si="1"/>
        <v>143</v>
      </c>
      <c r="G78" s="130">
        <v>143</v>
      </c>
      <c r="H78" s="131"/>
      <c r="I78" s="131"/>
      <c r="J78" s="131"/>
      <c r="K78" s="132">
        <f t="shared" si="0"/>
        <v>164.1</v>
      </c>
      <c r="L78" s="132">
        <v>164.1</v>
      </c>
      <c r="M78" s="145"/>
      <c r="N78" s="145"/>
      <c r="O78" s="145"/>
      <c r="P78" s="334">
        <v>164.2</v>
      </c>
      <c r="Q78" s="334">
        <v>164.2</v>
      </c>
      <c r="R78" s="334"/>
      <c r="S78" s="334"/>
      <c r="T78" s="334"/>
      <c r="U78" s="334">
        <v>193.8</v>
      </c>
      <c r="V78" s="335">
        <v>206.5</v>
      </c>
    </row>
    <row r="79" spans="1:22" ht="26.25" customHeight="1">
      <c r="A79" s="1067" t="s">
        <v>46</v>
      </c>
      <c r="B79" s="1068"/>
      <c r="C79" s="215"/>
      <c r="D79" s="122">
        <v>116</v>
      </c>
      <c r="E79" s="122">
        <v>1</v>
      </c>
      <c r="F79" s="136">
        <f t="shared" si="1"/>
        <v>143</v>
      </c>
      <c r="G79" s="136">
        <v>143</v>
      </c>
      <c r="H79" s="137"/>
      <c r="I79" s="137"/>
      <c r="J79" s="137"/>
      <c r="K79" s="138">
        <f t="shared" si="0"/>
        <v>164.1</v>
      </c>
      <c r="L79" s="138">
        <v>164.1</v>
      </c>
      <c r="M79" s="145"/>
      <c r="N79" s="145"/>
      <c r="O79" s="145"/>
      <c r="P79" s="336">
        <v>164.2</v>
      </c>
      <c r="Q79" s="336">
        <v>164.2</v>
      </c>
      <c r="R79" s="334"/>
      <c r="S79" s="334"/>
      <c r="T79" s="334"/>
      <c r="U79" s="336">
        <v>193.8</v>
      </c>
      <c r="V79" s="337">
        <v>206.5</v>
      </c>
    </row>
    <row r="80" spans="1:22" ht="26.25" customHeight="1">
      <c r="A80" s="997" t="s">
        <v>47</v>
      </c>
      <c r="B80" s="998"/>
      <c r="C80" s="215"/>
      <c r="D80" s="129">
        <v>118</v>
      </c>
      <c r="E80" s="129"/>
      <c r="F80" s="130">
        <f t="shared" si="1"/>
        <v>8.5</v>
      </c>
      <c r="G80" s="130">
        <v>8.5</v>
      </c>
      <c r="H80" s="137"/>
      <c r="I80" s="137"/>
      <c r="J80" s="137"/>
      <c r="K80" s="138"/>
      <c r="L80" s="138"/>
      <c r="M80" s="145"/>
      <c r="N80" s="145"/>
      <c r="O80" s="145"/>
      <c r="P80" s="334">
        <v>8.1999999999999993</v>
      </c>
      <c r="Q80" s="334">
        <v>8.1999999999999993</v>
      </c>
      <c r="R80" s="334"/>
      <c r="S80" s="334"/>
      <c r="T80" s="334"/>
      <c r="U80" s="336"/>
      <c r="V80" s="337"/>
    </row>
    <row r="81" spans="1:22" ht="26.25" customHeight="1">
      <c r="A81" s="1232" t="s">
        <v>611</v>
      </c>
      <c r="B81" s="1233"/>
      <c r="C81" s="795"/>
      <c r="D81" s="122">
        <v>118</v>
      </c>
      <c r="E81" s="122">
        <v>1</v>
      </c>
      <c r="F81" s="130"/>
      <c r="G81" s="130"/>
      <c r="H81" s="137"/>
      <c r="I81" s="137"/>
      <c r="J81" s="137"/>
      <c r="K81" s="138"/>
      <c r="L81" s="138"/>
      <c r="M81" s="145"/>
      <c r="N81" s="145"/>
      <c r="O81" s="145"/>
      <c r="P81" s="336">
        <v>5.2</v>
      </c>
      <c r="Q81" s="336">
        <v>5.2</v>
      </c>
      <c r="R81" s="334"/>
      <c r="S81" s="334"/>
      <c r="T81" s="334"/>
      <c r="U81" s="336"/>
      <c r="V81" s="337"/>
    </row>
    <row r="82" spans="1:22" ht="26.25" customHeight="1">
      <c r="A82" s="806" t="s">
        <v>612</v>
      </c>
      <c r="B82" s="794"/>
      <c r="C82" s="795"/>
      <c r="D82" s="122">
        <v>118</v>
      </c>
      <c r="E82" s="122">
        <v>2</v>
      </c>
      <c r="F82" s="130"/>
      <c r="G82" s="130"/>
      <c r="H82" s="137"/>
      <c r="I82" s="137"/>
      <c r="J82" s="137"/>
      <c r="K82" s="138"/>
      <c r="L82" s="138"/>
      <c r="M82" s="145"/>
      <c r="N82" s="145"/>
      <c r="O82" s="145"/>
      <c r="P82" s="336">
        <v>3</v>
      </c>
      <c r="Q82" s="336">
        <v>3</v>
      </c>
      <c r="R82" s="334"/>
      <c r="S82" s="334"/>
      <c r="T82" s="334"/>
      <c r="U82" s="336"/>
      <c r="V82" s="337"/>
    </row>
    <row r="83" spans="1:22" ht="19.5" customHeight="1">
      <c r="A83" s="997" t="s">
        <v>48</v>
      </c>
      <c r="B83" s="998"/>
      <c r="C83" s="215"/>
      <c r="D83" s="129">
        <v>135</v>
      </c>
      <c r="E83" s="122"/>
      <c r="F83" s="130">
        <f t="shared" si="1"/>
        <v>52.9</v>
      </c>
      <c r="G83" s="130">
        <v>52.9</v>
      </c>
      <c r="H83" s="131"/>
      <c r="I83" s="131"/>
      <c r="J83" s="131"/>
      <c r="K83" s="132">
        <f t="shared" si="0"/>
        <v>25</v>
      </c>
      <c r="L83" s="132">
        <v>25</v>
      </c>
      <c r="M83" s="145"/>
      <c r="N83" s="145"/>
      <c r="O83" s="145"/>
      <c r="P83" s="334">
        <v>92</v>
      </c>
      <c r="Q83" s="334">
        <v>92</v>
      </c>
      <c r="R83" s="334"/>
      <c r="S83" s="334"/>
      <c r="T83" s="334"/>
      <c r="U83" s="334">
        <v>38</v>
      </c>
      <c r="V83" s="335">
        <v>38</v>
      </c>
    </row>
    <row r="84" spans="1:22" ht="44.25" customHeight="1">
      <c r="A84" s="1067" t="s">
        <v>49</v>
      </c>
      <c r="B84" s="1068"/>
      <c r="C84" s="215"/>
      <c r="D84" s="122">
        <v>135</v>
      </c>
      <c r="E84" s="122">
        <v>31</v>
      </c>
      <c r="F84" s="116">
        <f t="shared" si="1"/>
        <v>22.5</v>
      </c>
      <c r="G84" s="116">
        <v>22.5</v>
      </c>
      <c r="H84" s="267"/>
      <c r="I84" s="267"/>
      <c r="J84" s="267"/>
      <c r="K84" s="340">
        <f t="shared" si="0"/>
        <v>10</v>
      </c>
      <c r="L84" s="340">
        <v>10</v>
      </c>
      <c r="M84" s="341"/>
      <c r="N84" s="341"/>
      <c r="O84" s="341"/>
      <c r="P84" s="342">
        <v>27</v>
      </c>
      <c r="Q84" s="342">
        <v>27</v>
      </c>
      <c r="R84" s="343"/>
      <c r="S84" s="343"/>
      <c r="T84" s="343"/>
      <c r="U84" s="342">
        <v>20</v>
      </c>
      <c r="V84" s="344">
        <v>20</v>
      </c>
    </row>
    <row r="85" spans="1:22" ht="59.25" customHeight="1">
      <c r="A85" s="1067" t="s">
        <v>50</v>
      </c>
      <c r="B85" s="1068"/>
      <c r="C85" s="215"/>
      <c r="D85" s="122">
        <v>135</v>
      </c>
      <c r="E85" s="122">
        <v>33</v>
      </c>
      <c r="F85" s="116">
        <f t="shared" si="1"/>
        <v>30.4</v>
      </c>
      <c r="G85" s="116">
        <v>30.4</v>
      </c>
      <c r="H85" s="267"/>
      <c r="I85" s="267"/>
      <c r="J85" s="267"/>
      <c r="K85" s="340">
        <f t="shared" si="0"/>
        <v>15</v>
      </c>
      <c r="L85" s="340">
        <v>15</v>
      </c>
      <c r="M85" s="341"/>
      <c r="N85" s="341"/>
      <c r="O85" s="341"/>
      <c r="P85" s="342">
        <v>65</v>
      </c>
      <c r="Q85" s="342">
        <v>65</v>
      </c>
      <c r="R85" s="343"/>
      <c r="S85" s="343"/>
      <c r="T85" s="343"/>
      <c r="U85" s="342">
        <v>18</v>
      </c>
      <c r="V85" s="344">
        <v>18</v>
      </c>
    </row>
    <row r="86" spans="1:22" ht="38.25" customHeight="1">
      <c r="A86" s="1093" t="s">
        <v>51</v>
      </c>
      <c r="B86" s="1094"/>
      <c r="C86" s="346"/>
      <c r="D86" s="105">
        <v>242</v>
      </c>
      <c r="E86" s="21"/>
      <c r="F86" s="144"/>
      <c r="G86" s="144"/>
      <c r="H86" s="144"/>
      <c r="I86" s="144"/>
      <c r="J86" s="144"/>
      <c r="K86" s="145"/>
      <c r="L86" s="145"/>
      <c r="M86" s="145"/>
      <c r="N86" s="145"/>
      <c r="O86" s="145"/>
      <c r="P86" s="334">
        <v>7000</v>
      </c>
      <c r="Q86" s="334">
        <v>7000</v>
      </c>
      <c r="R86" s="334"/>
      <c r="S86" s="334"/>
      <c r="T86" s="334"/>
      <c r="U86" s="334"/>
      <c r="V86" s="335"/>
    </row>
    <row r="87" spans="1:22" ht="88.5" customHeight="1">
      <c r="A87" s="1112" t="s">
        <v>160</v>
      </c>
      <c r="B87" s="1152"/>
      <c r="C87" s="346">
        <v>418</v>
      </c>
      <c r="D87" s="21" t="s">
        <v>294</v>
      </c>
      <c r="E87" s="21" t="s">
        <v>294</v>
      </c>
      <c r="F87" s="107">
        <v>6684.3</v>
      </c>
      <c r="G87" s="107">
        <v>6684.3</v>
      </c>
      <c r="H87" s="107"/>
      <c r="I87" s="107"/>
      <c r="J87" s="107"/>
      <c r="K87" s="128">
        <f>K88+K94+K95+K106+K109+K114</f>
        <v>6748.1</v>
      </c>
      <c r="L87" s="128">
        <f>L88+L94+L95+L106+L109+L114</f>
        <v>6748.1</v>
      </c>
      <c r="M87" s="128"/>
      <c r="N87" s="128"/>
      <c r="O87" s="128"/>
      <c r="P87" s="128">
        <f>P88+P94+P95+P106+P109+P111+P114+P117</f>
        <v>16256.300000000001</v>
      </c>
      <c r="Q87" s="128">
        <f>Q88+Q94+Q95+Q106+Q109+Q111+Q114+Q117</f>
        <v>16256.300000000001</v>
      </c>
      <c r="R87" s="128"/>
      <c r="S87" s="128"/>
      <c r="T87" s="128"/>
      <c r="U87" s="128">
        <f>U88+U94+U95+U106+U109+U114</f>
        <v>9146.4</v>
      </c>
      <c r="V87" s="128">
        <f>V88+V94+V95+V106+V109+V114</f>
        <v>9628.7999999999993</v>
      </c>
    </row>
    <row r="88" spans="1:22" ht="24" customHeight="1">
      <c r="A88" s="1229" t="s">
        <v>162</v>
      </c>
      <c r="B88" s="1230"/>
      <c r="C88" s="347"/>
      <c r="D88" s="109">
        <v>111</v>
      </c>
      <c r="E88" s="112"/>
      <c r="F88" s="130">
        <f>G88+H88</f>
        <v>4334.5</v>
      </c>
      <c r="G88" s="130">
        <v>4334.5</v>
      </c>
      <c r="H88" s="131"/>
      <c r="I88" s="131"/>
      <c r="J88" s="131"/>
      <c r="K88" s="132">
        <f>L88+M88</f>
        <v>4461.3999999999996</v>
      </c>
      <c r="L88" s="132">
        <v>4461.3999999999996</v>
      </c>
      <c r="M88" s="145"/>
      <c r="N88" s="145"/>
      <c r="O88" s="145"/>
      <c r="P88" s="334">
        <v>4662.7</v>
      </c>
      <c r="Q88" s="334">
        <v>4662.7</v>
      </c>
      <c r="R88" s="334"/>
      <c r="S88" s="334"/>
      <c r="T88" s="334"/>
      <c r="U88" s="334">
        <v>5517.1</v>
      </c>
      <c r="V88" s="335">
        <v>5931</v>
      </c>
    </row>
    <row r="89" spans="1:22" ht="22.5" customHeight="1">
      <c r="A89" s="1224" t="s">
        <v>23</v>
      </c>
      <c r="B89" s="1225"/>
      <c r="C89" s="347"/>
      <c r="D89" s="112"/>
      <c r="E89" s="112">
        <v>1</v>
      </c>
      <c r="F89" s="130"/>
      <c r="G89" s="136"/>
      <c r="H89" s="137"/>
      <c r="I89" s="137"/>
      <c r="J89" s="137"/>
      <c r="K89" s="138">
        <f>L89+M89</f>
        <v>3475.1</v>
      </c>
      <c r="L89" s="138">
        <v>3475.1</v>
      </c>
      <c r="M89" s="145"/>
      <c r="N89" s="145"/>
      <c r="O89" s="145"/>
      <c r="P89" s="336">
        <v>3738.9</v>
      </c>
      <c r="Q89" s="336">
        <v>3738.9</v>
      </c>
      <c r="R89" s="334"/>
      <c r="S89" s="334"/>
      <c r="T89" s="334"/>
      <c r="U89" s="145">
        <v>3852.9</v>
      </c>
      <c r="V89" s="337">
        <v>4095.5</v>
      </c>
    </row>
    <row r="90" spans="1:22" ht="21" customHeight="1">
      <c r="A90" s="1224" t="s">
        <v>24</v>
      </c>
      <c r="B90" s="1225"/>
      <c r="C90" s="347"/>
      <c r="D90" s="112"/>
      <c r="E90" s="112">
        <v>2</v>
      </c>
      <c r="F90" s="130"/>
      <c r="G90" s="136"/>
      <c r="H90" s="137"/>
      <c r="I90" s="137"/>
      <c r="J90" s="137"/>
      <c r="K90" s="138">
        <f>L90+M90</f>
        <v>612.29999999999995</v>
      </c>
      <c r="L90" s="138">
        <v>612.29999999999995</v>
      </c>
      <c r="M90" s="145"/>
      <c r="N90" s="145"/>
      <c r="O90" s="145"/>
      <c r="P90" s="336">
        <v>557</v>
      </c>
      <c r="Q90" s="336">
        <v>557</v>
      </c>
      <c r="R90" s="334"/>
      <c r="S90" s="334"/>
      <c r="T90" s="334"/>
      <c r="U90" s="145">
        <v>818.2</v>
      </c>
      <c r="V90" s="337">
        <v>912.8</v>
      </c>
    </row>
    <row r="91" spans="1:22" ht="19.5" customHeight="1">
      <c r="A91" s="1224" t="s">
        <v>25</v>
      </c>
      <c r="B91" s="1225"/>
      <c r="C91" s="347"/>
      <c r="D91" s="112"/>
      <c r="E91" s="112">
        <v>3</v>
      </c>
      <c r="F91" s="130"/>
      <c r="G91" s="136"/>
      <c r="H91" s="137"/>
      <c r="I91" s="137"/>
      <c r="J91" s="137"/>
      <c r="K91" s="138"/>
      <c r="L91" s="138"/>
      <c r="M91" s="145"/>
      <c r="N91" s="145"/>
      <c r="O91" s="145"/>
      <c r="P91" s="336"/>
      <c r="Q91" s="336"/>
      <c r="R91" s="334"/>
      <c r="S91" s="334"/>
      <c r="T91" s="334"/>
      <c r="U91" s="145"/>
      <c r="V91" s="337"/>
    </row>
    <row r="92" spans="1:22" ht="23.25" customHeight="1">
      <c r="A92" s="1224" t="s">
        <v>26</v>
      </c>
      <c r="B92" s="1225"/>
      <c r="C92" s="347"/>
      <c r="D92" s="112"/>
      <c r="E92" s="112">
        <v>6</v>
      </c>
      <c r="F92" s="130"/>
      <c r="G92" s="136"/>
      <c r="H92" s="137"/>
      <c r="I92" s="137"/>
      <c r="J92" s="137"/>
      <c r="K92" s="138">
        <f t="shared" ref="K92:K116" si="2">L92+M92</f>
        <v>360.1</v>
      </c>
      <c r="L92" s="138">
        <v>360.1</v>
      </c>
      <c r="M92" s="145"/>
      <c r="N92" s="145"/>
      <c r="O92" s="145"/>
      <c r="P92" s="336">
        <v>352.8</v>
      </c>
      <c r="Q92" s="336">
        <v>352.8</v>
      </c>
      <c r="R92" s="334"/>
      <c r="S92" s="334"/>
      <c r="T92" s="334"/>
      <c r="U92" s="145">
        <v>397.2</v>
      </c>
      <c r="V92" s="337">
        <v>438.1</v>
      </c>
    </row>
    <row r="93" spans="1:22" ht="15.75" customHeight="1">
      <c r="A93" s="1224" t="s">
        <v>27</v>
      </c>
      <c r="B93" s="1225"/>
      <c r="C93" s="347"/>
      <c r="D93" s="112"/>
      <c r="E93" s="112">
        <v>7</v>
      </c>
      <c r="F93" s="130"/>
      <c r="G93" s="136"/>
      <c r="H93" s="137"/>
      <c r="I93" s="137"/>
      <c r="J93" s="137"/>
      <c r="K93" s="138">
        <f t="shared" si="2"/>
        <v>13.9</v>
      </c>
      <c r="L93" s="138">
        <v>13.9</v>
      </c>
      <c r="M93" s="145"/>
      <c r="N93" s="145"/>
      <c r="O93" s="145"/>
      <c r="P93" s="336">
        <v>14</v>
      </c>
      <c r="Q93" s="336">
        <v>14</v>
      </c>
      <c r="R93" s="334"/>
      <c r="S93" s="334"/>
      <c r="T93" s="334"/>
      <c r="U93" s="145">
        <v>448.8</v>
      </c>
      <c r="V93" s="337">
        <v>484.6</v>
      </c>
    </row>
    <row r="94" spans="1:22" ht="30.75" customHeight="1">
      <c r="A94" s="997" t="s">
        <v>28</v>
      </c>
      <c r="B94" s="998"/>
      <c r="C94" s="347"/>
      <c r="D94" s="109">
        <v>112</v>
      </c>
      <c r="E94" s="112"/>
      <c r="F94" s="130">
        <f t="shared" ref="F94:F111" si="3">G94+H94</f>
        <v>947.7</v>
      </c>
      <c r="G94" s="130">
        <v>947.7</v>
      </c>
      <c r="H94" s="131"/>
      <c r="I94" s="131"/>
      <c r="J94" s="131"/>
      <c r="K94" s="132">
        <f t="shared" si="2"/>
        <v>952.3</v>
      </c>
      <c r="L94" s="132">
        <v>952.3</v>
      </c>
      <c r="M94" s="145"/>
      <c r="N94" s="145"/>
      <c r="O94" s="145"/>
      <c r="P94" s="334">
        <v>951.1</v>
      </c>
      <c r="Q94" s="334">
        <v>951.1</v>
      </c>
      <c r="R94" s="334"/>
      <c r="S94" s="334"/>
      <c r="T94" s="334"/>
      <c r="U94" s="334">
        <v>1128.4000000000001</v>
      </c>
      <c r="V94" s="335">
        <v>1204.2</v>
      </c>
    </row>
    <row r="95" spans="1:22" ht="24.75" customHeight="1">
      <c r="A95" s="997" t="s">
        <v>29</v>
      </c>
      <c r="B95" s="998"/>
      <c r="C95" s="347"/>
      <c r="D95" s="109">
        <v>113</v>
      </c>
      <c r="E95" s="112"/>
      <c r="F95" s="130">
        <f t="shared" si="3"/>
        <v>1062.5999999999999</v>
      </c>
      <c r="G95" s="130">
        <v>1062.5999999999999</v>
      </c>
      <c r="H95" s="131"/>
      <c r="I95" s="131"/>
      <c r="J95" s="131"/>
      <c r="K95" s="132">
        <f t="shared" si="2"/>
        <v>1005.3</v>
      </c>
      <c r="L95" s="132">
        <v>1005.3</v>
      </c>
      <c r="M95" s="334"/>
      <c r="N95" s="145"/>
      <c r="O95" s="145"/>
      <c r="P95" s="334">
        <v>3244.8</v>
      </c>
      <c r="Q95" s="334">
        <v>3244.8</v>
      </c>
      <c r="R95" s="334"/>
      <c r="S95" s="334"/>
      <c r="T95" s="334"/>
      <c r="U95" s="334">
        <v>1987.9</v>
      </c>
      <c r="V95" s="335">
        <v>1991.1</v>
      </c>
    </row>
    <row r="96" spans="1:22" ht="32.25" customHeight="1">
      <c r="A96" s="1224" t="s">
        <v>30</v>
      </c>
      <c r="B96" s="1225"/>
      <c r="C96" s="347"/>
      <c r="D96" s="348">
        <v>113</v>
      </c>
      <c r="E96" s="348">
        <v>3</v>
      </c>
      <c r="F96" s="136">
        <f t="shared" si="3"/>
        <v>204.2</v>
      </c>
      <c r="G96" s="136">
        <v>204.2</v>
      </c>
      <c r="H96" s="137"/>
      <c r="I96" s="137"/>
      <c r="J96" s="137"/>
      <c r="K96" s="138">
        <f t="shared" si="2"/>
        <v>90</v>
      </c>
      <c r="L96" s="138">
        <v>90</v>
      </c>
      <c r="M96" s="145"/>
      <c r="N96" s="145"/>
      <c r="O96" s="145"/>
      <c r="P96" s="336">
        <v>1889.7</v>
      </c>
      <c r="Q96" s="336">
        <v>1889.7</v>
      </c>
      <c r="R96" s="334"/>
      <c r="S96" s="334"/>
      <c r="T96" s="334"/>
      <c r="U96" s="336">
        <v>293.10000000000002</v>
      </c>
      <c r="V96" s="337">
        <v>299.10000000000002</v>
      </c>
    </row>
    <row r="97" spans="1:22" ht="35.25" customHeight="1">
      <c r="A97" s="1224" t="s">
        <v>52</v>
      </c>
      <c r="B97" s="1225"/>
      <c r="C97" s="347"/>
      <c r="D97" s="348">
        <v>113</v>
      </c>
      <c r="E97" s="348">
        <v>6</v>
      </c>
      <c r="F97" s="136">
        <f t="shared" si="3"/>
        <v>6.1</v>
      </c>
      <c r="G97" s="136">
        <v>6.1</v>
      </c>
      <c r="H97" s="137"/>
      <c r="I97" s="137"/>
      <c r="J97" s="137"/>
      <c r="K97" s="138">
        <f t="shared" si="2"/>
        <v>6.5</v>
      </c>
      <c r="L97" s="138">
        <v>6.5</v>
      </c>
      <c r="M97" s="145"/>
      <c r="N97" s="145"/>
      <c r="O97" s="145"/>
      <c r="P97" s="336">
        <v>3.2</v>
      </c>
      <c r="Q97" s="336">
        <v>3.2</v>
      </c>
      <c r="R97" s="334"/>
      <c r="S97" s="334"/>
      <c r="T97" s="334"/>
      <c r="U97" s="336">
        <v>19.5</v>
      </c>
      <c r="V97" s="337">
        <v>15</v>
      </c>
    </row>
    <row r="98" spans="1:22" ht="19.5" customHeight="1">
      <c r="A98" s="1224" t="s">
        <v>33</v>
      </c>
      <c r="B98" s="1225"/>
      <c r="C98" s="347"/>
      <c r="D98" s="348">
        <v>113</v>
      </c>
      <c r="E98" s="348">
        <v>11</v>
      </c>
      <c r="F98" s="136">
        <f t="shared" si="3"/>
        <v>69.099999999999994</v>
      </c>
      <c r="G98" s="136">
        <v>69.099999999999994</v>
      </c>
      <c r="H98" s="137"/>
      <c r="I98" s="137"/>
      <c r="J98" s="137"/>
      <c r="K98" s="138">
        <f t="shared" si="2"/>
        <v>97.1</v>
      </c>
      <c r="L98" s="138">
        <v>97.1</v>
      </c>
      <c r="M98" s="145"/>
      <c r="N98" s="145"/>
      <c r="O98" s="145"/>
      <c r="P98" s="336">
        <v>97</v>
      </c>
      <c r="Q98" s="336">
        <v>97</v>
      </c>
      <c r="R98" s="334"/>
      <c r="S98" s="334"/>
      <c r="T98" s="334"/>
      <c r="U98" s="336">
        <v>100</v>
      </c>
      <c r="V98" s="337">
        <v>100</v>
      </c>
    </row>
    <row r="99" spans="1:22" ht="24" customHeight="1">
      <c r="A99" s="1224" t="s">
        <v>34</v>
      </c>
      <c r="B99" s="1225"/>
      <c r="C99" s="347"/>
      <c r="D99" s="348" t="s">
        <v>163</v>
      </c>
      <c r="E99" s="348" t="s">
        <v>100</v>
      </c>
      <c r="F99" s="136"/>
      <c r="G99" s="136"/>
      <c r="H99" s="137"/>
      <c r="I99" s="137"/>
      <c r="J99" s="137"/>
      <c r="K99" s="138"/>
      <c r="L99" s="138"/>
      <c r="M99" s="145"/>
      <c r="N99" s="145"/>
      <c r="O99" s="145"/>
      <c r="P99" s="336">
        <v>108.2</v>
      </c>
      <c r="Q99" s="336">
        <v>108.2</v>
      </c>
      <c r="R99" s="334"/>
      <c r="S99" s="334"/>
      <c r="T99" s="334"/>
      <c r="U99" s="336">
        <v>50</v>
      </c>
      <c r="V99" s="337">
        <v>50</v>
      </c>
    </row>
    <row r="100" spans="1:22" ht="33.75" customHeight="1">
      <c r="A100" s="1224" t="s">
        <v>35</v>
      </c>
      <c r="B100" s="1225"/>
      <c r="C100" s="347"/>
      <c r="D100" s="348">
        <v>113</v>
      </c>
      <c r="E100" s="348">
        <v>18</v>
      </c>
      <c r="F100" s="136">
        <f t="shared" si="3"/>
        <v>10</v>
      </c>
      <c r="G100" s="136">
        <v>10</v>
      </c>
      <c r="H100" s="137"/>
      <c r="I100" s="137"/>
      <c r="J100" s="137"/>
      <c r="K100" s="138">
        <f t="shared" si="2"/>
        <v>20</v>
      </c>
      <c r="L100" s="138">
        <v>20</v>
      </c>
      <c r="M100" s="145"/>
      <c r="N100" s="145"/>
      <c r="O100" s="145"/>
      <c r="P100" s="336">
        <v>30</v>
      </c>
      <c r="Q100" s="336">
        <v>30</v>
      </c>
      <c r="R100" s="334"/>
      <c r="S100" s="334"/>
      <c r="T100" s="334"/>
      <c r="U100" s="336">
        <v>10</v>
      </c>
      <c r="V100" s="337">
        <v>10</v>
      </c>
    </row>
    <row r="101" spans="1:22" ht="24.75" customHeight="1">
      <c r="A101" s="1224" t="s">
        <v>36</v>
      </c>
      <c r="B101" s="1225"/>
      <c r="C101" s="347"/>
      <c r="D101" s="348">
        <v>113</v>
      </c>
      <c r="E101" s="348">
        <v>19</v>
      </c>
      <c r="F101" s="136">
        <f t="shared" si="3"/>
        <v>580.1</v>
      </c>
      <c r="G101" s="136">
        <v>580.1</v>
      </c>
      <c r="H101" s="137"/>
      <c r="I101" s="137"/>
      <c r="J101" s="137"/>
      <c r="K101" s="138">
        <f t="shared" si="2"/>
        <v>632.70000000000005</v>
      </c>
      <c r="L101" s="138">
        <v>632.70000000000005</v>
      </c>
      <c r="M101" s="145"/>
      <c r="N101" s="145"/>
      <c r="O101" s="145"/>
      <c r="P101" s="336">
        <v>909.9</v>
      </c>
      <c r="Q101" s="336">
        <v>909.9</v>
      </c>
      <c r="R101" s="334"/>
      <c r="S101" s="334"/>
      <c r="T101" s="334"/>
      <c r="U101" s="336">
        <v>800</v>
      </c>
      <c r="V101" s="337">
        <v>836</v>
      </c>
    </row>
    <row r="102" spans="1:22" ht="24.75" customHeight="1">
      <c r="A102" s="1224" t="s">
        <v>37</v>
      </c>
      <c r="B102" s="1225"/>
      <c r="C102" s="347"/>
      <c r="D102" s="348">
        <v>113</v>
      </c>
      <c r="E102" s="348">
        <v>21</v>
      </c>
      <c r="F102" s="136">
        <f t="shared" si="3"/>
        <v>0</v>
      </c>
      <c r="G102" s="136"/>
      <c r="H102" s="137"/>
      <c r="I102" s="137"/>
      <c r="J102" s="137"/>
      <c r="K102" s="138">
        <f t="shared" si="2"/>
        <v>10</v>
      </c>
      <c r="L102" s="138">
        <v>10</v>
      </c>
      <c r="M102" s="145"/>
      <c r="N102" s="145"/>
      <c r="O102" s="145"/>
      <c r="P102" s="336">
        <v>12</v>
      </c>
      <c r="Q102" s="336">
        <v>12</v>
      </c>
      <c r="R102" s="334"/>
      <c r="S102" s="334"/>
      <c r="T102" s="334"/>
      <c r="U102" s="336">
        <v>30</v>
      </c>
      <c r="V102" s="337">
        <v>20</v>
      </c>
    </row>
    <row r="103" spans="1:22" ht="19.5" customHeight="1">
      <c r="A103" s="1224" t="s">
        <v>38</v>
      </c>
      <c r="B103" s="1225"/>
      <c r="C103" s="347"/>
      <c r="D103" s="348">
        <v>113</v>
      </c>
      <c r="E103" s="348">
        <v>22</v>
      </c>
      <c r="F103" s="136">
        <f t="shared" si="3"/>
        <v>0</v>
      </c>
      <c r="G103" s="136"/>
      <c r="H103" s="137"/>
      <c r="I103" s="137"/>
      <c r="J103" s="137"/>
      <c r="K103" s="138">
        <f t="shared" si="2"/>
        <v>15</v>
      </c>
      <c r="L103" s="138">
        <v>15</v>
      </c>
      <c r="M103" s="145"/>
      <c r="N103" s="145"/>
      <c r="O103" s="145"/>
      <c r="P103" s="336">
        <v>5</v>
      </c>
      <c r="Q103" s="336">
        <v>5</v>
      </c>
      <c r="R103" s="334"/>
      <c r="S103" s="334"/>
      <c r="T103" s="334"/>
      <c r="U103" s="336">
        <v>31.1</v>
      </c>
      <c r="V103" s="337">
        <v>17</v>
      </c>
    </row>
    <row r="104" spans="1:22" ht="33" customHeight="1">
      <c r="A104" s="1224" t="s">
        <v>40</v>
      </c>
      <c r="B104" s="1225"/>
      <c r="C104" s="347"/>
      <c r="D104" s="348">
        <v>113</v>
      </c>
      <c r="E104" s="348">
        <v>30</v>
      </c>
      <c r="F104" s="136">
        <f t="shared" si="3"/>
        <v>85.8</v>
      </c>
      <c r="G104" s="136">
        <v>85.8</v>
      </c>
      <c r="H104" s="137"/>
      <c r="I104" s="137"/>
      <c r="J104" s="137"/>
      <c r="K104" s="138">
        <f t="shared" si="2"/>
        <v>27.7</v>
      </c>
      <c r="L104" s="138">
        <v>27.7</v>
      </c>
      <c r="M104" s="145"/>
      <c r="N104" s="145"/>
      <c r="O104" s="145"/>
      <c r="P104" s="336">
        <v>107.7</v>
      </c>
      <c r="Q104" s="336">
        <v>107.7</v>
      </c>
      <c r="R104" s="334"/>
      <c r="S104" s="334"/>
      <c r="T104" s="334"/>
      <c r="U104" s="336">
        <v>28.2</v>
      </c>
      <c r="V104" s="337">
        <v>20</v>
      </c>
    </row>
    <row r="105" spans="1:22" ht="40.5" customHeight="1">
      <c r="A105" s="1224" t="s">
        <v>41</v>
      </c>
      <c r="B105" s="1225"/>
      <c r="C105" s="347"/>
      <c r="D105" s="348">
        <v>113</v>
      </c>
      <c r="E105" s="348">
        <v>45</v>
      </c>
      <c r="F105" s="136">
        <f t="shared" si="3"/>
        <v>107.3</v>
      </c>
      <c r="G105" s="136">
        <v>107.3</v>
      </c>
      <c r="H105" s="137"/>
      <c r="I105" s="137"/>
      <c r="J105" s="137"/>
      <c r="K105" s="138">
        <f t="shared" si="2"/>
        <v>106.3</v>
      </c>
      <c r="L105" s="138">
        <v>106.3</v>
      </c>
      <c r="M105" s="145"/>
      <c r="N105" s="145"/>
      <c r="O105" s="145"/>
      <c r="P105" s="336">
        <v>82.1</v>
      </c>
      <c r="Q105" s="336">
        <v>82.1</v>
      </c>
      <c r="R105" s="334"/>
      <c r="S105" s="334"/>
      <c r="T105" s="334"/>
      <c r="U105" s="336">
        <v>626</v>
      </c>
      <c r="V105" s="337">
        <v>624</v>
      </c>
    </row>
    <row r="106" spans="1:22" ht="30.75" customHeight="1">
      <c r="A106" s="997" t="s">
        <v>42</v>
      </c>
      <c r="B106" s="998"/>
      <c r="C106" s="347"/>
      <c r="D106" s="349">
        <v>114</v>
      </c>
      <c r="E106" s="348"/>
      <c r="F106" s="130">
        <f t="shared" si="3"/>
        <v>135</v>
      </c>
      <c r="G106" s="130">
        <v>135</v>
      </c>
      <c r="H106" s="131"/>
      <c r="I106" s="131"/>
      <c r="J106" s="131"/>
      <c r="K106" s="132">
        <f t="shared" si="2"/>
        <v>140</v>
      </c>
      <c r="L106" s="132">
        <v>140</v>
      </c>
      <c r="M106" s="145"/>
      <c r="N106" s="145"/>
      <c r="O106" s="145"/>
      <c r="P106" s="334">
        <v>133.30000000000001</v>
      </c>
      <c r="Q106" s="334">
        <v>133.30000000000001</v>
      </c>
      <c r="R106" s="334"/>
      <c r="S106" s="334"/>
      <c r="T106" s="334"/>
      <c r="U106" s="334">
        <v>281.2</v>
      </c>
      <c r="V106" s="339">
        <v>258</v>
      </c>
    </row>
    <row r="107" spans="1:22" ht="30.75" customHeight="1">
      <c r="A107" s="1224" t="s">
        <v>43</v>
      </c>
      <c r="B107" s="1225"/>
      <c r="C107" s="347"/>
      <c r="D107" s="348">
        <v>114</v>
      </c>
      <c r="E107" s="348">
        <v>1</v>
      </c>
      <c r="F107" s="136">
        <f t="shared" si="3"/>
        <v>128.69999999999999</v>
      </c>
      <c r="G107" s="136">
        <v>128.69999999999999</v>
      </c>
      <c r="H107" s="137"/>
      <c r="I107" s="137"/>
      <c r="J107" s="137"/>
      <c r="K107" s="138">
        <f>L107+M107</f>
        <v>140</v>
      </c>
      <c r="L107" s="138">
        <v>140</v>
      </c>
      <c r="M107" s="145"/>
      <c r="N107" s="145"/>
      <c r="O107" s="145"/>
      <c r="P107" s="336">
        <v>133.30000000000001</v>
      </c>
      <c r="Q107" s="336">
        <v>133.30000000000001</v>
      </c>
      <c r="R107" s="334"/>
      <c r="S107" s="334"/>
      <c r="T107" s="334"/>
      <c r="U107" s="336">
        <v>281.2</v>
      </c>
      <c r="V107" s="337">
        <v>258</v>
      </c>
    </row>
    <row r="108" spans="1:22" ht="26.25" customHeight="1">
      <c r="A108" s="1224" t="s">
        <v>44</v>
      </c>
      <c r="B108" s="1225"/>
      <c r="C108" s="347"/>
      <c r="D108" s="348">
        <v>114</v>
      </c>
      <c r="E108" s="348">
        <v>2</v>
      </c>
      <c r="F108" s="136">
        <f t="shared" si="3"/>
        <v>6.3</v>
      </c>
      <c r="G108" s="136">
        <v>6.3</v>
      </c>
      <c r="H108" s="137"/>
      <c r="I108" s="137"/>
      <c r="J108" s="137"/>
      <c r="K108" s="138"/>
      <c r="L108" s="138"/>
      <c r="M108" s="145"/>
      <c r="N108" s="145"/>
      <c r="O108" s="145"/>
      <c r="P108" s="336"/>
      <c r="Q108" s="336"/>
      <c r="R108" s="334"/>
      <c r="S108" s="334"/>
      <c r="T108" s="334"/>
      <c r="U108" s="336"/>
      <c r="V108" s="337"/>
    </row>
    <row r="109" spans="1:22" ht="39" customHeight="1">
      <c r="A109" s="997" t="s">
        <v>45</v>
      </c>
      <c r="B109" s="998"/>
      <c r="C109" s="347"/>
      <c r="D109" s="349">
        <v>116</v>
      </c>
      <c r="E109" s="348"/>
      <c r="F109" s="107">
        <f t="shared" si="3"/>
        <v>143</v>
      </c>
      <c r="G109" s="107">
        <v>143</v>
      </c>
      <c r="H109" s="143"/>
      <c r="I109" s="143"/>
      <c r="J109" s="143"/>
      <c r="K109" s="128">
        <f t="shared" si="2"/>
        <v>164.1</v>
      </c>
      <c r="L109" s="128">
        <v>164.1</v>
      </c>
      <c r="M109" s="341"/>
      <c r="N109" s="341"/>
      <c r="O109" s="341"/>
      <c r="P109" s="343">
        <v>164.2</v>
      </c>
      <c r="Q109" s="343">
        <v>164.2</v>
      </c>
      <c r="R109" s="343"/>
      <c r="S109" s="343"/>
      <c r="T109" s="343"/>
      <c r="U109" s="343">
        <v>193.8</v>
      </c>
      <c r="V109" s="339">
        <v>206.5</v>
      </c>
    </row>
    <row r="110" spans="1:22" ht="57" customHeight="1">
      <c r="A110" s="1067" t="s">
        <v>46</v>
      </c>
      <c r="B110" s="1068"/>
      <c r="C110" s="347"/>
      <c r="D110" s="348">
        <v>116</v>
      </c>
      <c r="E110" s="348">
        <v>1</v>
      </c>
      <c r="F110" s="136">
        <f t="shared" si="3"/>
        <v>143</v>
      </c>
      <c r="G110" s="136">
        <v>143</v>
      </c>
      <c r="H110" s="137"/>
      <c r="I110" s="137"/>
      <c r="J110" s="137"/>
      <c r="K110" s="138">
        <f t="shared" si="2"/>
        <v>164.1</v>
      </c>
      <c r="L110" s="138">
        <v>164.1</v>
      </c>
      <c r="M110" s="145"/>
      <c r="N110" s="145"/>
      <c r="O110" s="145"/>
      <c r="P110" s="336">
        <v>164.2</v>
      </c>
      <c r="Q110" s="336">
        <v>164.2</v>
      </c>
      <c r="R110" s="334"/>
      <c r="S110" s="334"/>
      <c r="T110" s="334"/>
      <c r="U110" s="336">
        <v>193.8</v>
      </c>
      <c r="V110" s="337">
        <v>206.5</v>
      </c>
    </row>
    <row r="111" spans="1:22" ht="23.25" customHeight="1">
      <c r="A111" s="997" t="s">
        <v>47</v>
      </c>
      <c r="B111" s="998"/>
      <c r="C111" s="215"/>
      <c r="D111" s="129">
        <v>118</v>
      </c>
      <c r="E111" s="129"/>
      <c r="F111" s="107">
        <f t="shared" si="3"/>
        <v>8.5</v>
      </c>
      <c r="G111" s="107">
        <v>8.5</v>
      </c>
      <c r="H111" s="267"/>
      <c r="I111" s="267"/>
      <c r="J111" s="267"/>
      <c r="K111" s="340"/>
      <c r="L111" s="340"/>
      <c r="M111" s="341"/>
      <c r="N111" s="341"/>
      <c r="O111" s="341"/>
      <c r="P111" s="343">
        <v>8.1999999999999993</v>
      </c>
      <c r="Q111" s="343">
        <v>8.1999999999999993</v>
      </c>
      <c r="R111" s="343"/>
      <c r="S111" s="343"/>
      <c r="T111" s="343"/>
      <c r="U111" s="342"/>
      <c r="V111" s="344"/>
    </row>
    <row r="112" spans="1:22" ht="23.25" customHeight="1">
      <c r="A112" s="1232" t="s">
        <v>611</v>
      </c>
      <c r="B112" s="1233"/>
      <c r="C112" s="795"/>
      <c r="D112" s="122">
        <v>118</v>
      </c>
      <c r="E112" s="122">
        <v>1</v>
      </c>
      <c r="F112" s="130"/>
      <c r="G112" s="130"/>
      <c r="H112" s="137"/>
      <c r="I112" s="137"/>
      <c r="J112" s="137"/>
      <c r="K112" s="138"/>
      <c r="L112" s="138"/>
      <c r="M112" s="145"/>
      <c r="N112" s="145"/>
      <c r="O112" s="145"/>
      <c r="P112" s="336">
        <v>5.2</v>
      </c>
      <c r="Q112" s="336">
        <v>5.2</v>
      </c>
      <c r="R112" s="334"/>
      <c r="S112" s="334"/>
      <c r="T112" s="334"/>
      <c r="U112" s="336"/>
      <c r="V112" s="337"/>
    </row>
    <row r="113" spans="1:22" ht="23.25" customHeight="1">
      <c r="A113" s="806" t="s">
        <v>612</v>
      </c>
      <c r="B113" s="794"/>
      <c r="C113" s="795"/>
      <c r="D113" s="122">
        <v>118</v>
      </c>
      <c r="E113" s="122">
        <v>2</v>
      </c>
      <c r="F113" s="130"/>
      <c r="G113" s="130"/>
      <c r="H113" s="137"/>
      <c r="I113" s="137"/>
      <c r="J113" s="137"/>
      <c r="K113" s="138"/>
      <c r="L113" s="138"/>
      <c r="M113" s="145"/>
      <c r="N113" s="145"/>
      <c r="O113" s="145"/>
      <c r="P113" s="336">
        <v>3</v>
      </c>
      <c r="Q113" s="336">
        <v>3</v>
      </c>
      <c r="R113" s="334"/>
      <c r="S113" s="334"/>
      <c r="T113" s="334"/>
      <c r="U113" s="336"/>
      <c r="V113" s="337"/>
    </row>
    <row r="114" spans="1:22" ht="26.25" customHeight="1">
      <c r="A114" s="997" t="s">
        <v>48</v>
      </c>
      <c r="B114" s="998"/>
      <c r="C114" s="347"/>
      <c r="D114" s="349">
        <v>135</v>
      </c>
      <c r="E114" s="348"/>
      <c r="F114" s="130">
        <f>G114+H114</f>
        <v>52.9</v>
      </c>
      <c r="G114" s="130">
        <v>52.9</v>
      </c>
      <c r="H114" s="137"/>
      <c r="I114" s="137"/>
      <c r="J114" s="137"/>
      <c r="K114" s="132">
        <f t="shared" si="2"/>
        <v>25</v>
      </c>
      <c r="L114" s="132">
        <v>25</v>
      </c>
      <c r="M114" s="145"/>
      <c r="N114" s="145"/>
      <c r="O114" s="145"/>
      <c r="P114" s="350">
        <v>92</v>
      </c>
      <c r="Q114" s="350">
        <v>92</v>
      </c>
      <c r="R114" s="334"/>
      <c r="S114" s="334"/>
      <c r="T114" s="334"/>
      <c r="U114" s="350">
        <v>38</v>
      </c>
      <c r="V114" s="351">
        <v>38</v>
      </c>
    </row>
    <row r="115" spans="1:22" ht="46.5" customHeight="1">
      <c r="A115" s="1067" t="s">
        <v>49</v>
      </c>
      <c r="B115" s="1068"/>
      <c r="C115" s="347"/>
      <c r="D115" s="348">
        <v>135</v>
      </c>
      <c r="E115" s="348">
        <v>31</v>
      </c>
      <c r="F115" s="352">
        <f>G115+H115</f>
        <v>22.5</v>
      </c>
      <c r="G115" s="352">
        <v>22.5</v>
      </c>
      <c r="H115" s="353"/>
      <c r="I115" s="353"/>
      <c r="J115" s="353"/>
      <c r="K115" s="354">
        <f t="shared" si="2"/>
        <v>10</v>
      </c>
      <c r="L115" s="354">
        <v>10</v>
      </c>
      <c r="M115" s="355"/>
      <c r="N115" s="355"/>
      <c r="O115" s="355"/>
      <c r="P115" s="355">
        <v>27</v>
      </c>
      <c r="Q115" s="355">
        <v>27</v>
      </c>
      <c r="R115" s="355"/>
      <c r="S115" s="355"/>
      <c r="T115" s="355"/>
      <c r="U115" s="355">
        <v>20</v>
      </c>
      <c r="V115" s="356">
        <v>20</v>
      </c>
    </row>
    <row r="116" spans="1:22" ht="57.75" customHeight="1">
      <c r="A116" s="1067" t="s">
        <v>50</v>
      </c>
      <c r="B116" s="1068"/>
      <c r="C116" s="347"/>
      <c r="D116" s="348">
        <v>135</v>
      </c>
      <c r="E116" s="348">
        <v>33</v>
      </c>
      <c r="F116" s="352">
        <f>G116+H116</f>
        <v>30.4</v>
      </c>
      <c r="G116" s="203">
        <v>30.4</v>
      </c>
      <c r="H116" s="357"/>
      <c r="I116" s="357"/>
      <c r="J116" s="357"/>
      <c r="K116" s="354">
        <f t="shared" si="2"/>
        <v>15</v>
      </c>
      <c r="L116" s="354">
        <v>15</v>
      </c>
      <c r="M116" s="355"/>
      <c r="N116" s="355"/>
      <c r="O116" s="355"/>
      <c r="P116" s="358">
        <v>65</v>
      </c>
      <c r="Q116" s="358">
        <v>65</v>
      </c>
      <c r="R116" s="359"/>
      <c r="S116" s="359"/>
      <c r="T116" s="359"/>
      <c r="U116" s="358">
        <v>18</v>
      </c>
      <c r="V116" s="360">
        <v>18</v>
      </c>
    </row>
    <row r="117" spans="1:22" ht="30.75" customHeight="1">
      <c r="A117" s="1093" t="s">
        <v>51</v>
      </c>
      <c r="B117" s="1094"/>
      <c r="C117" s="346"/>
      <c r="D117" s="105">
        <v>242</v>
      </c>
      <c r="E117" s="561"/>
      <c r="F117" s="562"/>
      <c r="G117" s="563"/>
      <c r="H117" s="564"/>
      <c r="I117" s="564"/>
      <c r="J117" s="564"/>
      <c r="K117" s="565"/>
      <c r="L117" s="565"/>
      <c r="M117" s="341"/>
      <c r="N117" s="341"/>
      <c r="O117" s="341"/>
      <c r="P117" s="343">
        <v>7000</v>
      </c>
      <c r="Q117" s="343">
        <v>7000</v>
      </c>
      <c r="R117" s="566"/>
      <c r="S117" s="566"/>
      <c r="T117" s="566"/>
      <c r="U117" s="566"/>
      <c r="V117" s="567"/>
    </row>
    <row r="118" spans="1:22" ht="20.25">
      <c r="A118" s="46"/>
      <c r="B118" s="46"/>
      <c r="C118" s="46"/>
      <c r="D118" s="46"/>
      <c r="E118" s="46"/>
      <c r="F118" s="159"/>
      <c r="G118" s="159"/>
      <c r="H118" s="159"/>
      <c r="I118" s="159"/>
      <c r="J118" s="159"/>
      <c r="K118" s="363"/>
      <c r="L118" s="363"/>
      <c r="M118" s="160"/>
      <c r="N118" s="160"/>
      <c r="O118" s="160"/>
      <c r="P118" s="364"/>
      <c r="Q118" s="364"/>
      <c r="R118" s="161"/>
      <c r="S118" s="161"/>
      <c r="T118" s="161"/>
      <c r="U118" s="161"/>
      <c r="V118" s="161"/>
    </row>
    <row r="119" spans="1:22" ht="20.25">
      <c r="A119" s="1148" t="s">
        <v>280</v>
      </c>
      <c r="B119" s="1148"/>
      <c r="C119" s="1148"/>
      <c r="D119" s="1148"/>
      <c r="E119" s="1148"/>
      <c r="F119" s="1148"/>
      <c r="G119" s="1020"/>
      <c r="H119" s="1020"/>
      <c r="I119" s="1020"/>
      <c r="J119" s="1020"/>
      <c r="K119" s="365"/>
      <c r="L119" s="1020"/>
      <c r="M119" s="1020"/>
      <c r="N119" s="1020"/>
      <c r="O119" s="1020"/>
      <c r="P119" s="1020"/>
      <c r="Q119" s="1020"/>
      <c r="R119" s="162"/>
      <c r="S119" s="162"/>
      <c r="T119" s="162"/>
      <c r="U119" s="162"/>
      <c r="V119" s="162"/>
    </row>
    <row r="120" spans="1:22" ht="20.25">
      <c r="A120" s="163"/>
      <c r="B120" s="164"/>
      <c r="C120" s="164"/>
      <c r="D120" s="164"/>
      <c r="E120" s="164"/>
      <c r="F120" s="164"/>
      <c r="G120" s="1231" t="s">
        <v>283</v>
      </c>
      <c r="H120" s="1231"/>
      <c r="I120" s="1231"/>
      <c r="J120" s="1231"/>
      <c r="K120" s="365"/>
      <c r="L120" s="1021" t="s">
        <v>284</v>
      </c>
      <c r="M120" s="1021"/>
      <c r="N120" s="1021"/>
      <c r="O120" s="1021"/>
      <c r="P120" s="1021"/>
      <c r="Q120" s="1021"/>
      <c r="R120" s="162"/>
      <c r="S120" s="162"/>
      <c r="T120" s="162"/>
      <c r="U120" s="162"/>
      <c r="V120" s="162"/>
    </row>
    <row r="121" spans="1:22" ht="20.25">
      <c r="A121" s="1148" t="s">
        <v>281</v>
      </c>
      <c r="B121" s="1148"/>
      <c r="C121" s="1148"/>
      <c r="D121" s="1148"/>
      <c r="E121" s="1148"/>
      <c r="F121" s="1148"/>
      <c r="G121" s="1022"/>
      <c r="H121" s="1022"/>
      <c r="I121" s="1022"/>
      <c r="J121" s="1022"/>
      <c r="K121" s="365"/>
      <c r="L121" s="1020"/>
      <c r="M121" s="1020"/>
      <c r="N121" s="1020"/>
      <c r="O121" s="1020"/>
      <c r="P121" s="1020"/>
      <c r="Q121" s="1020"/>
      <c r="R121" s="162"/>
      <c r="S121" s="162"/>
      <c r="T121" s="162"/>
      <c r="U121" s="162"/>
      <c r="V121" s="162"/>
    </row>
    <row r="122" spans="1:22" ht="20.25">
      <c r="A122" s="163"/>
      <c r="B122" s="164"/>
      <c r="C122" s="164"/>
      <c r="D122" s="164"/>
      <c r="E122" s="164"/>
      <c r="F122" s="164"/>
      <c r="G122" s="1231" t="s">
        <v>283</v>
      </c>
      <c r="H122" s="1231"/>
      <c r="I122" s="1231"/>
      <c r="J122" s="1231"/>
      <c r="K122" s="365"/>
      <c r="L122" s="1021" t="s">
        <v>284</v>
      </c>
      <c r="M122" s="1021"/>
      <c r="N122" s="1021"/>
      <c r="O122" s="1021"/>
      <c r="P122" s="1021"/>
      <c r="Q122" s="1021"/>
      <c r="R122" s="162"/>
      <c r="S122" s="162"/>
      <c r="T122" s="162"/>
      <c r="U122" s="162"/>
      <c r="V122" s="162"/>
    </row>
    <row r="123" spans="1:22" ht="20.25">
      <c r="A123" s="1148" t="s">
        <v>282</v>
      </c>
      <c r="B123" s="1148"/>
      <c r="C123" s="1148"/>
      <c r="D123" s="1148"/>
      <c r="E123" s="1148"/>
      <c r="F123" s="1148"/>
      <c r="G123" s="1022"/>
      <c r="H123" s="1022"/>
      <c r="I123" s="1022"/>
      <c r="J123" s="1022"/>
      <c r="K123" s="365"/>
      <c r="L123" s="1020"/>
      <c r="M123" s="1020"/>
      <c r="N123" s="1020"/>
      <c r="O123" s="1020"/>
      <c r="P123" s="1020"/>
      <c r="Q123" s="1020"/>
      <c r="R123" s="166"/>
      <c r="S123" s="166"/>
      <c r="T123" s="166"/>
      <c r="U123" s="166"/>
      <c r="V123" s="166"/>
    </row>
    <row r="124" spans="1:22" ht="20.25">
      <c r="A124" s="167"/>
      <c r="B124" s="168"/>
      <c r="C124" s="168"/>
      <c r="D124" s="168"/>
      <c r="E124" s="168"/>
      <c r="F124" s="168"/>
      <c r="G124" s="1231" t="s">
        <v>283</v>
      </c>
      <c r="H124" s="1231"/>
      <c r="I124" s="1231"/>
      <c r="J124" s="1231"/>
      <c r="K124" s="365"/>
      <c r="L124" s="1021" t="s">
        <v>284</v>
      </c>
      <c r="M124" s="1021"/>
      <c r="N124" s="1021"/>
      <c r="O124" s="1021"/>
      <c r="P124" s="1021"/>
      <c r="Q124" s="1021"/>
      <c r="R124" s="166"/>
      <c r="S124" s="166"/>
      <c r="T124" s="166"/>
      <c r="U124" s="166"/>
      <c r="V124" s="166"/>
    </row>
    <row r="125" spans="1:22" ht="20.25">
      <c r="A125" s="1148" t="s">
        <v>285</v>
      </c>
      <c r="B125" s="1148"/>
      <c r="C125" s="1148"/>
      <c r="D125" s="1148"/>
      <c r="E125" s="1148"/>
      <c r="F125" s="1148"/>
      <c r="G125" s="169" t="s">
        <v>286</v>
      </c>
      <c r="H125" s="162"/>
      <c r="I125" s="162"/>
      <c r="J125" s="162"/>
      <c r="K125" s="365"/>
      <c r="L125" s="365"/>
      <c r="M125" s="162"/>
      <c r="N125" s="162"/>
      <c r="O125" s="162"/>
      <c r="P125" s="366"/>
      <c r="Q125" s="366"/>
      <c r="R125" s="166"/>
      <c r="S125" s="166"/>
      <c r="T125" s="166"/>
      <c r="U125" s="166"/>
      <c r="V125" s="166"/>
    </row>
  </sheetData>
  <mergeCells count="150">
    <mergeCell ref="A72:B72"/>
    <mergeCell ref="A60:B60"/>
    <mergeCell ref="A66:B66"/>
    <mergeCell ref="A71:B71"/>
    <mergeCell ref="G120:J120"/>
    <mergeCell ref="A116:B116"/>
    <mergeCell ref="G119:J119"/>
    <mergeCell ref="A107:B107"/>
    <mergeCell ref="A106:B106"/>
    <mergeCell ref="A112:B112"/>
    <mergeCell ref="A81:B81"/>
    <mergeCell ref="A73:B73"/>
    <mergeCell ref="A74:B74"/>
    <mergeCell ref="A75:B75"/>
    <mergeCell ref="A77:B77"/>
    <mergeCell ref="A70:B70"/>
    <mergeCell ref="A67:B67"/>
    <mergeCell ref="A65:B65"/>
    <mergeCell ref="A92:B92"/>
    <mergeCell ref="A98:B98"/>
    <mergeCell ref="A108:B108"/>
    <mergeCell ref="A110:B110"/>
    <mergeCell ref="A109:B109"/>
    <mergeCell ref="A105:B105"/>
    <mergeCell ref="A125:F125"/>
    <mergeCell ref="G122:J122"/>
    <mergeCell ref="L124:Q124"/>
    <mergeCell ref="A111:B111"/>
    <mergeCell ref="L120:Q120"/>
    <mergeCell ref="G121:J121"/>
    <mergeCell ref="L121:Q121"/>
    <mergeCell ref="L119:Q119"/>
    <mergeCell ref="A115:B115"/>
    <mergeCell ref="A119:F119"/>
    <mergeCell ref="L122:Q122"/>
    <mergeCell ref="A123:F123"/>
    <mergeCell ref="G123:J123"/>
    <mergeCell ref="L123:Q123"/>
    <mergeCell ref="G124:J124"/>
    <mergeCell ref="A121:F121"/>
    <mergeCell ref="A114:B114"/>
    <mergeCell ref="A117:B117"/>
    <mergeCell ref="A104:B104"/>
    <mergeCell ref="A99:B99"/>
    <mergeCell ref="A100:B100"/>
    <mergeCell ref="A102:B102"/>
    <mergeCell ref="A103:B103"/>
    <mergeCell ref="A96:B96"/>
    <mergeCell ref="A101:B101"/>
    <mergeCell ref="A97:B97"/>
    <mergeCell ref="A88:B88"/>
    <mergeCell ref="A89:B89"/>
    <mergeCell ref="A90:B90"/>
    <mergeCell ref="A91:B91"/>
    <mergeCell ref="A94:B94"/>
    <mergeCell ref="A95:B95"/>
    <mergeCell ref="A93:B93"/>
    <mergeCell ref="A80:B80"/>
    <mergeCell ref="A76:B76"/>
    <mergeCell ref="A83:B83"/>
    <mergeCell ref="A85:B85"/>
    <mergeCell ref="A86:B86"/>
    <mergeCell ref="A78:B78"/>
    <mergeCell ref="A84:B84"/>
    <mergeCell ref="A79:B79"/>
    <mergeCell ref="A87:B87"/>
    <mergeCell ref="B32:V32"/>
    <mergeCell ref="A42:B42"/>
    <mergeCell ref="A68:B68"/>
    <mergeCell ref="A69:B69"/>
    <mergeCell ref="A63:B63"/>
    <mergeCell ref="A62:B62"/>
    <mergeCell ref="A61:B61"/>
    <mergeCell ref="P33:T33"/>
    <mergeCell ref="A54:B54"/>
    <mergeCell ref="A55:B55"/>
    <mergeCell ref="A56:B56"/>
    <mergeCell ref="F52:J52"/>
    <mergeCell ref="A58:B58"/>
    <mergeCell ref="A59:B59"/>
    <mergeCell ref="A39:B39"/>
    <mergeCell ref="A45:B45"/>
    <mergeCell ref="A57:B57"/>
    <mergeCell ref="A64:B64"/>
    <mergeCell ref="A37:B37"/>
    <mergeCell ref="K33:O33"/>
    <mergeCell ref="C33:E33"/>
    <mergeCell ref="F33:J33"/>
    <mergeCell ref="A33:B34"/>
    <mergeCell ref="A36:B36"/>
    <mergeCell ref="P52:T52"/>
    <mergeCell ref="K52:O52"/>
    <mergeCell ref="A50:B50"/>
    <mergeCell ref="A51:V51"/>
    <mergeCell ref="A35:B35"/>
    <mergeCell ref="C52:E52"/>
    <mergeCell ref="A52:B53"/>
    <mergeCell ref="A40:B40"/>
    <mergeCell ref="A47:B47"/>
    <mergeCell ref="A48:B48"/>
    <mergeCell ref="A49:B49"/>
    <mergeCell ref="A41:B41"/>
    <mergeCell ref="A43:B43"/>
    <mergeCell ref="A38:B38"/>
    <mergeCell ref="A44:B44"/>
    <mergeCell ref="A46:B46"/>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B31:O31"/>
    <mergeCell ref="A19:B19"/>
    <mergeCell ref="C19:V19"/>
    <mergeCell ref="A20:A21"/>
    <mergeCell ref="B20:O21"/>
    <mergeCell ref="P20:P21"/>
    <mergeCell ref="Q20:Q21"/>
    <mergeCell ref="B22:O22"/>
    <mergeCell ref="A23:A30"/>
    <mergeCell ref="B23:O23"/>
    <mergeCell ref="B24:O24"/>
    <mergeCell ref="B25:O25"/>
    <mergeCell ref="B26:O26"/>
    <mergeCell ref="B27:O27"/>
    <mergeCell ref="B28:O28"/>
    <mergeCell ref="B29:O29"/>
    <mergeCell ref="B30:O30"/>
  </mergeCells>
  <phoneticPr fontId="60" type="noConversion"/>
  <pageMargins left="0.31496062992125984" right="0.15748031496062992" top="0.27559055118110237" bottom="0.27559055118110237" header="0.15748031496062992" footer="0.15748031496062992"/>
  <pageSetup paperSize="9" scale="67" orientation="landscape" blackAndWhite="1" r:id="rId1"/>
  <headerFooter>
    <oddFooter>&amp;R&amp;P</oddFooter>
  </headerFooter>
  <rowBreaks count="1" manualBreakCount="1">
    <brk id="31" max="21" man="1"/>
  </rowBreaks>
</worksheet>
</file>

<file path=xl/worksheets/sheet6.xml><?xml version="1.0" encoding="utf-8"?>
<worksheet xmlns="http://schemas.openxmlformats.org/spreadsheetml/2006/main" xmlns:r="http://schemas.openxmlformats.org/officeDocument/2006/relationships">
  <sheetPr>
    <tabColor theme="0"/>
  </sheetPr>
  <dimension ref="A1:V142"/>
  <sheetViews>
    <sheetView showZeros="0" view="pageBreakPreview" topLeftCell="A7" zoomScale="77" zoomScaleNormal="70" zoomScaleSheetLayoutView="77" workbookViewId="0">
      <selection activeCell="C17" sqref="C17:V17"/>
    </sheetView>
  </sheetViews>
  <sheetFormatPr defaultRowHeight="15.75"/>
  <cols>
    <col min="1" max="1" width="19.28515625" style="720" customWidth="1"/>
    <col min="2" max="2" width="5.85546875" style="720" customWidth="1"/>
    <col min="3" max="3" width="6.85546875" style="720" customWidth="1"/>
    <col min="4" max="4" width="7" style="720" customWidth="1"/>
    <col min="5" max="5" width="6" style="720" customWidth="1"/>
    <col min="6" max="6" width="9.42578125" style="720" customWidth="1"/>
    <col min="7" max="7" width="9.7109375" style="720" customWidth="1"/>
    <col min="8" max="8" width="9.5703125" style="720" customWidth="1"/>
    <col min="9" max="9" width="7.7109375" style="720" customWidth="1"/>
    <col min="10" max="10" width="10" style="720" customWidth="1"/>
    <col min="11" max="11" width="10.28515625" style="720" customWidth="1"/>
    <col min="12" max="12" width="10.5703125" style="720" customWidth="1"/>
    <col min="13" max="13" width="10.140625" style="720" customWidth="1"/>
    <col min="14" max="14" width="9.42578125" style="720" customWidth="1"/>
    <col min="15" max="16" width="10.28515625" style="720" customWidth="1"/>
    <col min="17" max="17" width="9.85546875" style="720" customWidth="1"/>
    <col min="18" max="18" width="13.28515625" style="720" customWidth="1"/>
    <col min="19" max="19" width="11.140625" style="720" customWidth="1"/>
    <col min="20" max="20" width="12.28515625" style="720" customWidth="1"/>
    <col min="21" max="21" width="13" style="720" customWidth="1"/>
    <col min="22" max="22" width="13.7109375" style="720" customWidth="1"/>
    <col min="23" max="256" width="9.140625" style="720"/>
    <col min="257" max="257" width="19.28515625" style="720" customWidth="1"/>
    <col min="258" max="258" width="5.85546875" style="720" customWidth="1"/>
    <col min="259" max="259" width="6.85546875" style="720" customWidth="1"/>
    <col min="260" max="260" width="7" style="720" customWidth="1"/>
    <col min="261" max="261" width="6" style="720" customWidth="1"/>
    <col min="262" max="262" width="9.42578125" style="720" customWidth="1"/>
    <col min="263" max="263" width="9.7109375" style="720" customWidth="1"/>
    <col min="264" max="264" width="9.5703125" style="720" customWidth="1"/>
    <col min="265" max="265" width="7.7109375" style="720" customWidth="1"/>
    <col min="266" max="266" width="10" style="720" customWidth="1"/>
    <col min="267" max="267" width="10.28515625" style="720" customWidth="1"/>
    <col min="268" max="268" width="10.5703125" style="720" customWidth="1"/>
    <col min="269" max="269" width="10.140625" style="720" customWidth="1"/>
    <col min="270" max="270" width="9.42578125" style="720" customWidth="1"/>
    <col min="271" max="272" width="10.28515625" style="720" customWidth="1"/>
    <col min="273" max="273" width="9.85546875" style="720" customWidth="1"/>
    <col min="274" max="274" width="11.42578125" style="720" customWidth="1"/>
    <col min="275" max="275" width="11.140625" style="720" customWidth="1"/>
    <col min="276" max="276" width="12.28515625" style="720" customWidth="1"/>
    <col min="277" max="277" width="10.28515625" style="720" customWidth="1"/>
    <col min="278" max="278" width="11.42578125" style="720" customWidth="1"/>
    <col min="279" max="512" width="9.140625" style="720"/>
    <col min="513" max="513" width="19.28515625" style="720" customWidth="1"/>
    <col min="514" max="514" width="5.85546875" style="720" customWidth="1"/>
    <col min="515" max="515" width="6.85546875" style="720" customWidth="1"/>
    <col min="516" max="516" width="7" style="720" customWidth="1"/>
    <col min="517" max="517" width="6" style="720" customWidth="1"/>
    <col min="518" max="518" width="9.42578125" style="720" customWidth="1"/>
    <col min="519" max="519" width="9.7109375" style="720" customWidth="1"/>
    <col min="520" max="520" width="9.5703125" style="720" customWidth="1"/>
    <col min="521" max="521" width="7.7109375" style="720" customWidth="1"/>
    <col min="522" max="522" width="10" style="720" customWidth="1"/>
    <col min="523" max="523" width="10.28515625" style="720" customWidth="1"/>
    <col min="524" max="524" width="10.5703125" style="720" customWidth="1"/>
    <col min="525" max="525" width="10.140625" style="720" customWidth="1"/>
    <col min="526" max="526" width="9.42578125" style="720" customWidth="1"/>
    <col min="527" max="528" width="10.28515625" style="720" customWidth="1"/>
    <col min="529" max="529" width="9.85546875" style="720" customWidth="1"/>
    <col min="530" max="530" width="11.42578125" style="720" customWidth="1"/>
    <col min="531" max="531" width="11.140625" style="720" customWidth="1"/>
    <col min="532" max="532" width="12.28515625" style="720" customWidth="1"/>
    <col min="533" max="533" width="10.28515625" style="720" customWidth="1"/>
    <col min="534" max="534" width="11.42578125" style="720" customWidth="1"/>
    <col min="535" max="768" width="9.140625" style="720"/>
    <col min="769" max="769" width="19.28515625" style="720" customWidth="1"/>
    <col min="770" max="770" width="5.85546875" style="720" customWidth="1"/>
    <col min="771" max="771" width="6.85546875" style="720" customWidth="1"/>
    <col min="772" max="772" width="7" style="720" customWidth="1"/>
    <col min="773" max="773" width="6" style="720" customWidth="1"/>
    <col min="774" max="774" width="9.42578125" style="720" customWidth="1"/>
    <col min="775" max="775" width="9.7109375" style="720" customWidth="1"/>
    <col min="776" max="776" width="9.5703125" style="720" customWidth="1"/>
    <col min="777" max="777" width="7.7109375" style="720" customWidth="1"/>
    <col min="778" max="778" width="10" style="720" customWidth="1"/>
    <col min="779" max="779" width="10.28515625" style="720" customWidth="1"/>
    <col min="780" max="780" width="10.5703125" style="720" customWidth="1"/>
    <col min="781" max="781" width="10.140625" style="720" customWidth="1"/>
    <col min="782" max="782" width="9.42578125" style="720" customWidth="1"/>
    <col min="783" max="784" width="10.28515625" style="720" customWidth="1"/>
    <col min="785" max="785" width="9.85546875" style="720" customWidth="1"/>
    <col min="786" max="786" width="11.42578125" style="720" customWidth="1"/>
    <col min="787" max="787" width="11.140625" style="720" customWidth="1"/>
    <col min="788" max="788" width="12.28515625" style="720" customWidth="1"/>
    <col min="789" max="789" width="10.28515625" style="720" customWidth="1"/>
    <col min="790" max="790" width="11.42578125" style="720" customWidth="1"/>
    <col min="791" max="1024" width="9.140625" style="720"/>
    <col min="1025" max="1025" width="19.28515625" style="720" customWidth="1"/>
    <col min="1026" max="1026" width="5.85546875" style="720" customWidth="1"/>
    <col min="1027" max="1027" width="6.85546875" style="720" customWidth="1"/>
    <col min="1028" max="1028" width="7" style="720" customWidth="1"/>
    <col min="1029" max="1029" width="6" style="720" customWidth="1"/>
    <col min="1030" max="1030" width="9.42578125" style="720" customWidth="1"/>
    <col min="1031" max="1031" width="9.7109375" style="720" customWidth="1"/>
    <col min="1032" max="1032" width="9.5703125" style="720" customWidth="1"/>
    <col min="1033" max="1033" width="7.7109375" style="720" customWidth="1"/>
    <col min="1034" max="1034" width="10" style="720" customWidth="1"/>
    <col min="1035" max="1035" width="10.28515625" style="720" customWidth="1"/>
    <col min="1036" max="1036" width="10.5703125" style="720" customWidth="1"/>
    <col min="1037" max="1037" width="10.140625" style="720" customWidth="1"/>
    <col min="1038" max="1038" width="9.42578125" style="720" customWidth="1"/>
    <col min="1039" max="1040" width="10.28515625" style="720" customWidth="1"/>
    <col min="1041" max="1041" width="9.85546875" style="720" customWidth="1"/>
    <col min="1042" max="1042" width="11.42578125" style="720" customWidth="1"/>
    <col min="1043" max="1043" width="11.140625" style="720" customWidth="1"/>
    <col min="1044" max="1044" width="12.28515625" style="720" customWidth="1"/>
    <col min="1045" max="1045" width="10.28515625" style="720" customWidth="1"/>
    <col min="1046" max="1046" width="11.42578125" style="720" customWidth="1"/>
    <col min="1047" max="1280" width="9.140625" style="720"/>
    <col min="1281" max="1281" width="19.28515625" style="720" customWidth="1"/>
    <col min="1282" max="1282" width="5.85546875" style="720" customWidth="1"/>
    <col min="1283" max="1283" width="6.85546875" style="720" customWidth="1"/>
    <col min="1284" max="1284" width="7" style="720" customWidth="1"/>
    <col min="1285" max="1285" width="6" style="720" customWidth="1"/>
    <col min="1286" max="1286" width="9.42578125" style="720" customWidth="1"/>
    <col min="1287" max="1287" width="9.7109375" style="720" customWidth="1"/>
    <col min="1288" max="1288" width="9.5703125" style="720" customWidth="1"/>
    <col min="1289" max="1289" width="7.7109375" style="720" customWidth="1"/>
    <col min="1290" max="1290" width="10" style="720" customWidth="1"/>
    <col min="1291" max="1291" width="10.28515625" style="720" customWidth="1"/>
    <col min="1292" max="1292" width="10.5703125" style="720" customWidth="1"/>
    <col min="1293" max="1293" width="10.140625" style="720" customWidth="1"/>
    <col min="1294" max="1294" width="9.42578125" style="720" customWidth="1"/>
    <col min="1295" max="1296" width="10.28515625" style="720" customWidth="1"/>
    <col min="1297" max="1297" width="9.85546875" style="720" customWidth="1"/>
    <col min="1298" max="1298" width="11.42578125" style="720" customWidth="1"/>
    <col min="1299" max="1299" width="11.140625" style="720" customWidth="1"/>
    <col min="1300" max="1300" width="12.28515625" style="720" customWidth="1"/>
    <col min="1301" max="1301" width="10.28515625" style="720" customWidth="1"/>
    <col min="1302" max="1302" width="11.42578125" style="720" customWidth="1"/>
    <col min="1303" max="1536" width="9.140625" style="720"/>
    <col min="1537" max="1537" width="19.28515625" style="720" customWidth="1"/>
    <col min="1538" max="1538" width="5.85546875" style="720" customWidth="1"/>
    <col min="1539" max="1539" width="6.85546875" style="720" customWidth="1"/>
    <col min="1540" max="1540" width="7" style="720" customWidth="1"/>
    <col min="1541" max="1541" width="6" style="720" customWidth="1"/>
    <col min="1542" max="1542" width="9.42578125" style="720" customWidth="1"/>
    <col min="1543" max="1543" width="9.7109375" style="720" customWidth="1"/>
    <col min="1544" max="1544" width="9.5703125" style="720" customWidth="1"/>
    <col min="1545" max="1545" width="7.7109375" style="720" customWidth="1"/>
    <col min="1546" max="1546" width="10" style="720" customWidth="1"/>
    <col min="1547" max="1547" width="10.28515625" style="720" customWidth="1"/>
    <col min="1548" max="1548" width="10.5703125" style="720" customWidth="1"/>
    <col min="1549" max="1549" width="10.140625" style="720" customWidth="1"/>
    <col min="1550" max="1550" width="9.42578125" style="720" customWidth="1"/>
    <col min="1551" max="1552" width="10.28515625" style="720" customWidth="1"/>
    <col min="1553" max="1553" width="9.85546875" style="720" customWidth="1"/>
    <col min="1554" max="1554" width="11.42578125" style="720" customWidth="1"/>
    <col min="1555" max="1555" width="11.140625" style="720" customWidth="1"/>
    <col min="1556" max="1556" width="12.28515625" style="720" customWidth="1"/>
    <col min="1557" max="1557" width="10.28515625" style="720" customWidth="1"/>
    <col min="1558" max="1558" width="11.42578125" style="720" customWidth="1"/>
    <col min="1559" max="1792" width="9.140625" style="720"/>
    <col min="1793" max="1793" width="19.28515625" style="720" customWidth="1"/>
    <col min="1794" max="1794" width="5.85546875" style="720" customWidth="1"/>
    <col min="1795" max="1795" width="6.85546875" style="720" customWidth="1"/>
    <col min="1796" max="1796" width="7" style="720" customWidth="1"/>
    <col min="1797" max="1797" width="6" style="720" customWidth="1"/>
    <col min="1798" max="1798" width="9.42578125" style="720" customWidth="1"/>
    <col min="1799" max="1799" width="9.7109375" style="720" customWidth="1"/>
    <col min="1800" max="1800" width="9.5703125" style="720" customWidth="1"/>
    <col min="1801" max="1801" width="7.7109375" style="720" customWidth="1"/>
    <col min="1802" max="1802" width="10" style="720" customWidth="1"/>
    <col min="1803" max="1803" width="10.28515625" style="720" customWidth="1"/>
    <col min="1804" max="1804" width="10.5703125" style="720" customWidth="1"/>
    <col min="1805" max="1805" width="10.140625" style="720" customWidth="1"/>
    <col min="1806" max="1806" width="9.42578125" style="720" customWidth="1"/>
    <col min="1807" max="1808" width="10.28515625" style="720" customWidth="1"/>
    <col min="1809" max="1809" width="9.85546875" style="720" customWidth="1"/>
    <col min="1810" max="1810" width="11.42578125" style="720" customWidth="1"/>
    <col min="1811" max="1811" width="11.140625" style="720" customWidth="1"/>
    <col min="1812" max="1812" width="12.28515625" style="720" customWidth="1"/>
    <col min="1813" max="1813" width="10.28515625" style="720" customWidth="1"/>
    <col min="1814" max="1814" width="11.42578125" style="720" customWidth="1"/>
    <col min="1815" max="2048" width="9.140625" style="720"/>
    <col min="2049" max="2049" width="19.28515625" style="720" customWidth="1"/>
    <col min="2050" max="2050" width="5.85546875" style="720" customWidth="1"/>
    <col min="2051" max="2051" width="6.85546875" style="720" customWidth="1"/>
    <col min="2052" max="2052" width="7" style="720" customWidth="1"/>
    <col min="2053" max="2053" width="6" style="720" customWidth="1"/>
    <col min="2054" max="2054" width="9.42578125" style="720" customWidth="1"/>
    <col min="2055" max="2055" width="9.7109375" style="720" customWidth="1"/>
    <col min="2056" max="2056" width="9.5703125" style="720" customWidth="1"/>
    <col min="2057" max="2057" width="7.7109375" style="720" customWidth="1"/>
    <col min="2058" max="2058" width="10" style="720" customWidth="1"/>
    <col min="2059" max="2059" width="10.28515625" style="720" customWidth="1"/>
    <col min="2060" max="2060" width="10.5703125" style="720" customWidth="1"/>
    <col min="2061" max="2061" width="10.140625" style="720" customWidth="1"/>
    <col min="2062" max="2062" width="9.42578125" style="720" customWidth="1"/>
    <col min="2063" max="2064" width="10.28515625" style="720" customWidth="1"/>
    <col min="2065" max="2065" width="9.85546875" style="720" customWidth="1"/>
    <col min="2066" max="2066" width="11.42578125" style="720" customWidth="1"/>
    <col min="2067" max="2067" width="11.140625" style="720" customWidth="1"/>
    <col min="2068" max="2068" width="12.28515625" style="720" customWidth="1"/>
    <col min="2069" max="2069" width="10.28515625" style="720" customWidth="1"/>
    <col min="2070" max="2070" width="11.42578125" style="720" customWidth="1"/>
    <col min="2071" max="2304" width="9.140625" style="720"/>
    <col min="2305" max="2305" width="19.28515625" style="720" customWidth="1"/>
    <col min="2306" max="2306" width="5.85546875" style="720" customWidth="1"/>
    <col min="2307" max="2307" width="6.85546875" style="720" customWidth="1"/>
    <col min="2308" max="2308" width="7" style="720" customWidth="1"/>
    <col min="2309" max="2309" width="6" style="720" customWidth="1"/>
    <col min="2310" max="2310" width="9.42578125" style="720" customWidth="1"/>
    <col min="2311" max="2311" width="9.7109375" style="720" customWidth="1"/>
    <col min="2312" max="2312" width="9.5703125" style="720" customWidth="1"/>
    <col min="2313" max="2313" width="7.7109375" style="720" customWidth="1"/>
    <col min="2314" max="2314" width="10" style="720" customWidth="1"/>
    <col min="2315" max="2315" width="10.28515625" style="720" customWidth="1"/>
    <col min="2316" max="2316" width="10.5703125" style="720" customWidth="1"/>
    <col min="2317" max="2317" width="10.140625" style="720" customWidth="1"/>
    <col min="2318" max="2318" width="9.42578125" style="720" customWidth="1"/>
    <col min="2319" max="2320" width="10.28515625" style="720" customWidth="1"/>
    <col min="2321" max="2321" width="9.85546875" style="720" customWidth="1"/>
    <col min="2322" max="2322" width="11.42578125" style="720" customWidth="1"/>
    <col min="2323" max="2323" width="11.140625" style="720" customWidth="1"/>
    <col min="2324" max="2324" width="12.28515625" style="720" customWidth="1"/>
    <col min="2325" max="2325" width="10.28515625" style="720" customWidth="1"/>
    <col min="2326" max="2326" width="11.42578125" style="720" customWidth="1"/>
    <col min="2327" max="2560" width="9.140625" style="720"/>
    <col min="2561" max="2561" width="19.28515625" style="720" customWidth="1"/>
    <col min="2562" max="2562" width="5.85546875" style="720" customWidth="1"/>
    <col min="2563" max="2563" width="6.85546875" style="720" customWidth="1"/>
    <col min="2564" max="2564" width="7" style="720" customWidth="1"/>
    <col min="2565" max="2565" width="6" style="720" customWidth="1"/>
    <col min="2566" max="2566" width="9.42578125" style="720" customWidth="1"/>
    <col min="2567" max="2567" width="9.7109375" style="720" customWidth="1"/>
    <col min="2568" max="2568" width="9.5703125" style="720" customWidth="1"/>
    <col min="2569" max="2569" width="7.7109375" style="720" customWidth="1"/>
    <col min="2570" max="2570" width="10" style="720" customWidth="1"/>
    <col min="2571" max="2571" width="10.28515625" style="720" customWidth="1"/>
    <col min="2572" max="2572" width="10.5703125" style="720" customWidth="1"/>
    <col min="2573" max="2573" width="10.140625" style="720" customWidth="1"/>
    <col min="2574" max="2574" width="9.42578125" style="720" customWidth="1"/>
    <col min="2575" max="2576" width="10.28515625" style="720" customWidth="1"/>
    <col min="2577" max="2577" width="9.85546875" style="720" customWidth="1"/>
    <col min="2578" max="2578" width="11.42578125" style="720" customWidth="1"/>
    <col min="2579" max="2579" width="11.140625" style="720" customWidth="1"/>
    <col min="2580" max="2580" width="12.28515625" style="720" customWidth="1"/>
    <col min="2581" max="2581" width="10.28515625" style="720" customWidth="1"/>
    <col min="2582" max="2582" width="11.42578125" style="720" customWidth="1"/>
    <col min="2583" max="2816" width="9.140625" style="720"/>
    <col min="2817" max="2817" width="19.28515625" style="720" customWidth="1"/>
    <col min="2818" max="2818" width="5.85546875" style="720" customWidth="1"/>
    <col min="2819" max="2819" width="6.85546875" style="720" customWidth="1"/>
    <col min="2820" max="2820" width="7" style="720" customWidth="1"/>
    <col min="2821" max="2821" width="6" style="720" customWidth="1"/>
    <col min="2822" max="2822" width="9.42578125" style="720" customWidth="1"/>
    <col min="2823" max="2823" width="9.7109375" style="720" customWidth="1"/>
    <col min="2824" max="2824" width="9.5703125" style="720" customWidth="1"/>
    <col min="2825" max="2825" width="7.7109375" style="720" customWidth="1"/>
    <col min="2826" max="2826" width="10" style="720" customWidth="1"/>
    <col min="2827" max="2827" width="10.28515625" style="720" customWidth="1"/>
    <col min="2828" max="2828" width="10.5703125" style="720" customWidth="1"/>
    <col min="2829" max="2829" width="10.140625" style="720" customWidth="1"/>
    <col min="2830" max="2830" width="9.42578125" style="720" customWidth="1"/>
    <col min="2831" max="2832" width="10.28515625" style="720" customWidth="1"/>
    <col min="2833" max="2833" width="9.85546875" style="720" customWidth="1"/>
    <col min="2834" max="2834" width="11.42578125" style="720" customWidth="1"/>
    <col min="2835" max="2835" width="11.140625" style="720" customWidth="1"/>
    <col min="2836" max="2836" width="12.28515625" style="720" customWidth="1"/>
    <col min="2837" max="2837" width="10.28515625" style="720" customWidth="1"/>
    <col min="2838" max="2838" width="11.42578125" style="720" customWidth="1"/>
    <col min="2839" max="3072" width="9.140625" style="720"/>
    <col min="3073" max="3073" width="19.28515625" style="720" customWidth="1"/>
    <col min="3074" max="3074" width="5.85546875" style="720" customWidth="1"/>
    <col min="3075" max="3075" width="6.85546875" style="720" customWidth="1"/>
    <col min="3076" max="3076" width="7" style="720" customWidth="1"/>
    <col min="3077" max="3077" width="6" style="720" customWidth="1"/>
    <col min="3078" max="3078" width="9.42578125" style="720" customWidth="1"/>
    <col min="3079" max="3079" width="9.7109375" style="720" customWidth="1"/>
    <col min="3080" max="3080" width="9.5703125" style="720" customWidth="1"/>
    <col min="3081" max="3081" width="7.7109375" style="720" customWidth="1"/>
    <col min="3082" max="3082" width="10" style="720" customWidth="1"/>
    <col min="3083" max="3083" width="10.28515625" style="720" customWidth="1"/>
    <col min="3084" max="3084" width="10.5703125" style="720" customWidth="1"/>
    <col min="3085" max="3085" width="10.140625" style="720" customWidth="1"/>
    <col min="3086" max="3086" width="9.42578125" style="720" customWidth="1"/>
    <col min="3087" max="3088" width="10.28515625" style="720" customWidth="1"/>
    <col min="3089" max="3089" width="9.85546875" style="720" customWidth="1"/>
    <col min="3090" max="3090" width="11.42578125" style="720" customWidth="1"/>
    <col min="3091" max="3091" width="11.140625" style="720" customWidth="1"/>
    <col min="3092" max="3092" width="12.28515625" style="720" customWidth="1"/>
    <col min="3093" max="3093" width="10.28515625" style="720" customWidth="1"/>
    <col min="3094" max="3094" width="11.42578125" style="720" customWidth="1"/>
    <col min="3095" max="3328" width="9.140625" style="720"/>
    <col min="3329" max="3329" width="19.28515625" style="720" customWidth="1"/>
    <col min="3330" max="3330" width="5.85546875" style="720" customWidth="1"/>
    <col min="3331" max="3331" width="6.85546875" style="720" customWidth="1"/>
    <col min="3332" max="3332" width="7" style="720" customWidth="1"/>
    <col min="3333" max="3333" width="6" style="720" customWidth="1"/>
    <col min="3334" max="3334" width="9.42578125" style="720" customWidth="1"/>
    <col min="3335" max="3335" width="9.7109375" style="720" customWidth="1"/>
    <col min="3336" max="3336" width="9.5703125" style="720" customWidth="1"/>
    <col min="3337" max="3337" width="7.7109375" style="720" customWidth="1"/>
    <col min="3338" max="3338" width="10" style="720" customWidth="1"/>
    <col min="3339" max="3339" width="10.28515625" style="720" customWidth="1"/>
    <col min="3340" max="3340" width="10.5703125" style="720" customWidth="1"/>
    <col min="3341" max="3341" width="10.140625" style="720" customWidth="1"/>
    <col min="3342" max="3342" width="9.42578125" style="720" customWidth="1"/>
    <col min="3343" max="3344" width="10.28515625" style="720" customWidth="1"/>
    <col min="3345" max="3345" width="9.85546875" style="720" customWidth="1"/>
    <col min="3346" max="3346" width="11.42578125" style="720" customWidth="1"/>
    <col min="3347" max="3347" width="11.140625" style="720" customWidth="1"/>
    <col min="3348" max="3348" width="12.28515625" style="720" customWidth="1"/>
    <col min="3349" max="3349" width="10.28515625" style="720" customWidth="1"/>
    <col min="3350" max="3350" width="11.42578125" style="720" customWidth="1"/>
    <col min="3351" max="3584" width="9.140625" style="720"/>
    <col min="3585" max="3585" width="19.28515625" style="720" customWidth="1"/>
    <col min="3586" max="3586" width="5.85546875" style="720" customWidth="1"/>
    <col min="3587" max="3587" width="6.85546875" style="720" customWidth="1"/>
    <col min="3588" max="3588" width="7" style="720" customWidth="1"/>
    <col min="3589" max="3589" width="6" style="720" customWidth="1"/>
    <col min="3590" max="3590" width="9.42578125" style="720" customWidth="1"/>
    <col min="3591" max="3591" width="9.7109375" style="720" customWidth="1"/>
    <col min="3592" max="3592" width="9.5703125" style="720" customWidth="1"/>
    <col min="3593" max="3593" width="7.7109375" style="720" customWidth="1"/>
    <col min="3594" max="3594" width="10" style="720" customWidth="1"/>
    <col min="3595" max="3595" width="10.28515625" style="720" customWidth="1"/>
    <col min="3596" max="3596" width="10.5703125" style="720" customWidth="1"/>
    <col min="3597" max="3597" width="10.140625" style="720" customWidth="1"/>
    <col min="3598" max="3598" width="9.42578125" style="720" customWidth="1"/>
    <col min="3599" max="3600" width="10.28515625" style="720" customWidth="1"/>
    <col min="3601" max="3601" width="9.85546875" style="720" customWidth="1"/>
    <col min="3602" max="3602" width="11.42578125" style="720" customWidth="1"/>
    <col min="3603" max="3603" width="11.140625" style="720" customWidth="1"/>
    <col min="3604" max="3604" width="12.28515625" style="720" customWidth="1"/>
    <col min="3605" max="3605" width="10.28515625" style="720" customWidth="1"/>
    <col min="3606" max="3606" width="11.42578125" style="720" customWidth="1"/>
    <col min="3607" max="3840" width="9.140625" style="720"/>
    <col min="3841" max="3841" width="19.28515625" style="720" customWidth="1"/>
    <col min="3842" max="3842" width="5.85546875" style="720" customWidth="1"/>
    <col min="3843" max="3843" width="6.85546875" style="720" customWidth="1"/>
    <col min="3844" max="3844" width="7" style="720" customWidth="1"/>
    <col min="3845" max="3845" width="6" style="720" customWidth="1"/>
    <col min="3846" max="3846" width="9.42578125" style="720" customWidth="1"/>
    <col min="3847" max="3847" width="9.7109375" style="720" customWidth="1"/>
    <col min="3848" max="3848" width="9.5703125" style="720" customWidth="1"/>
    <col min="3849" max="3849" width="7.7109375" style="720" customWidth="1"/>
    <col min="3850" max="3850" width="10" style="720" customWidth="1"/>
    <col min="3851" max="3851" width="10.28515625" style="720" customWidth="1"/>
    <col min="3852" max="3852" width="10.5703125" style="720" customWidth="1"/>
    <col min="3853" max="3853" width="10.140625" style="720" customWidth="1"/>
    <col min="3854" max="3854" width="9.42578125" style="720" customWidth="1"/>
    <col min="3855" max="3856" width="10.28515625" style="720" customWidth="1"/>
    <col min="3857" max="3857" width="9.85546875" style="720" customWidth="1"/>
    <col min="3858" max="3858" width="11.42578125" style="720" customWidth="1"/>
    <col min="3859" max="3859" width="11.140625" style="720" customWidth="1"/>
    <col min="3860" max="3860" width="12.28515625" style="720" customWidth="1"/>
    <col min="3861" max="3861" width="10.28515625" style="720" customWidth="1"/>
    <col min="3862" max="3862" width="11.42578125" style="720" customWidth="1"/>
    <col min="3863" max="4096" width="9.140625" style="720"/>
    <col min="4097" max="4097" width="19.28515625" style="720" customWidth="1"/>
    <col min="4098" max="4098" width="5.85546875" style="720" customWidth="1"/>
    <col min="4099" max="4099" width="6.85546875" style="720" customWidth="1"/>
    <col min="4100" max="4100" width="7" style="720" customWidth="1"/>
    <col min="4101" max="4101" width="6" style="720" customWidth="1"/>
    <col min="4102" max="4102" width="9.42578125" style="720" customWidth="1"/>
    <col min="4103" max="4103" width="9.7109375" style="720" customWidth="1"/>
    <col min="4104" max="4104" width="9.5703125" style="720" customWidth="1"/>
    <col min="4105" max="4105" width="7.7109375" style="720" customWidth="1"/>
    <col min="4106" max="4106" width="10" style="720" customWidth="1"/>
    <col min="4107" max="4107" width="10.28515625" style="720" customWidth="1"/>
    <col min="4108" max="4108" width="10.5703125" style="720" customWidth="1"/>
    <col min="4109" max="4109" width="10.140625" style="720" customWidth="1"/>
    <col min="4110" max="4110" width="9.42578125" style="720" customWidth="1"/>
    <col min="4111" max="4112" width="10.28515625" style="720" customWidth="1"/>
    <col min="4113" max="4113" width="9.85546875" style="720" customWidth="1"/>
    <col min="4114" max="4114" width="11.42578125" style="720" customWidth="1"/>
    <col min="4115" max="4115" width="11.140625" style="720" customWidth="1"/>
    <col min="4116" max="4116" width="12.28515625" style="720" customWidth="1"/>
    <col min="4117" max="4117" width="10.28515625" style="720" customWidth="1"/>
    <col min="4118" max="4118" width="11.42578125" style="720" customWidth="1"/>
    <col min="4119" max="4352" width="9.140625" style="720"/>
    <col min="4353" max="4353" width="19.28515625" style="720" customWidth="1"/>
    <col min="4354" max="4354" width="5.85546875" style="720" customWidth="1"/>
    <col min="4355" max="4355" width="6.85546875" style="720" customWidth="1"/>
    <col min="4356" max="4356" width="7" style="720" customWidth="1"/>
    <col min="4357" max="4357" width="6" style="720" customWidth="1"/>
    <col min="4358" max="4358" width="9.42578125" style="720" customWidth="1"/>
    <col min="4359" max="4359" width="9.7109375" style="720" customWidth="1"/>
    <col min="4360" max="4360" width="9.5703125" style="720" customWidth="1"/>
    <col min="4361" max="4361" width="7.7109375" style="720" customWidth="1"/>
    <col min="4362" max="4362" width="10" style="720" customWidth="1"/>
    <col min="4363" max="4363" width="10.28515625" style="720" customWidth="1"/>
    <col min="4364" max="4364" width="10.5703125" style="720" customWidth="1"/>
    <col min="4365" max="4365" width="10.140625" style="720" customWidth="1"/>
    <col min="4366" max="4366" width="9.42578125" style="720" customWidth="1"/>
    <col min="4367" max="4368" width="10.28515625" style="720" customWidth="1"/>
    <col min="4369" max="4369" width="9.85546875" style="720" customWidth="1"/>
    <col min="4370" max="4370" width="11.42578125" style="720" customWidth="1"/>
    <col min="4371" max="4371" width="11.140625" style="720" customWidth="1"/>
    <col min="4372" max="4372" width="12.28515625" style="720" customWidth="1"/>
    <col min="4373" max="4373" width="10.28515625" style="720" customWidth="1"/>
    <col min="4374" max="4374" width="11.42578125" style="720" customWidth="1"/>
    <col min="4375" max="4608" width="9.140625" style="720"/>
    <col min="4609" max="4609" width="19.28515625" style="720" customWidth="1"/>
    <col min="4610" max="4610" width="5.85546875" style="720" customWidth="1"/>
    <col min="4611" max="4611" width="6.85546875" style="720" customWidth="1"/>
    <col min="4612" max="4612" width="7" style="720" customWidth="1"/>
    <col min="4613" max="4613" width="6" style="720" customWidth="1"/>
    <col min="4614" max="4614" width="9.42578125" style="720" customWidth="1"/>
    <col min="4615" max="4615" width="9.7109375" style="720" customWidth="1"/>
    <col min="4616" max="4616" width="9.5703125" style="720" customWidth="1"/>
    <col min="4617" max="4617" width="7.7109375" style="720" customWidth="1"/>
    <col min="4618" max="4618" width="10" style="720" customWidth="1"/>
    <col min="4619" max="4619" width="10.28515625" style="720" customWidth="1"/>
    <col min="4620" max="4620" width="10.5703125" style="720" customWidth="1"/>
    <col min="4621" max="4621" width="10.140625" style="720" customWidth="1"/>
    <col min="4622" max="4622" width="9.42578125" style="720" customWidth="1"/>
    <col min="4623" max="4624" width="10.28515625" style="720" customWidth="1"/>
    <col min="4625" max="4625" width="9.85546875" style="720" customWidth="1"/>
    <col min="4626" max="4626" width="11.42578125" style="720" customWidth="1"/>
    <col min="4627" max="4627" width="11.140625" style="720" customWidth="1"/>
    <col min="4628" max="4628" width="12.28515625" style="720" customWidth="1"/>
    <col min="4629" max="4629" width="10.28515625" style="720" customWidth="1"/>
    <col min="4630" max="4630" width="11.42578125" style="720" customWidth="1"/>
    <col min="4631" max="4864" width="9.140625" style="720"/>
    <col min="4865" max="4865" width="19.28515625" style="720" customWidth="1"/>
    <col min="4866" max="4866" width="5.85546875" style="720" customWidth="1"/>
    <col min="4867" max="4867" width="6.85546875" style="720" customWidth="1"/>
    <col min="4868" max="4868" width="7" style="720" customWidth="1"/>
    <col min="4869" max="4869" width="6" style="720" customWidth="1"/>
    <col min="4870" max="4870" width="9.42578125" style="720" customWidth="1"/>
    <col min="4871" max="4871" width="9.7109375" style="720" customWidth="1"/>
    <col min="4872" max="4872" width="9.5703125" style="720" customWidth="1"/>
    <col min="4873" max="4873" width="7.7109375" style="720" customWidth="1"/>
    <col min="4874" max="4874" width="10" style="720" customWidth="1"/>
    <col min="4875" max="4875" width="10.28515625" style="720" customWidth="1"/>
    <col min="4876" max="4876" width="10.5703125" style="720" customWidth="1"/>
    <col min="4877" max="4877" width="10.140625" style="720" customWidth="1"/>
    <col min="4878" max="4878" width="9.42578125" style="720" customWidth="1"/>
    <col min="4879" max="4880" width="10.28515625" style="720" customWidth="1"/>
    <col min="4881" max="4881" width="9.85546875" style="720" customWidth="1"/>
    <col min="4882" max="4882" width="11.42578125" style="720" customWidth="1"/>
    <col min="4883" max="4883" width="11.140625" style="720" customWidth="1"/>
    <col min="4884" max="4884" width="12.28515625" style="720" customWidth="1"/>
    <col min="4885" max="4885" width="10.28515625" style="720" customWidth="1"/>
    <col min="4886" max="4886" width="11.42578125" style="720" customWidth="1"/>
    <col min="4887" max="5120" width="9.140625" style="720"/>
    <col min="5121" max="5121" width="19.28515625" style="720" customWidth="1"/>
    <col min="5122" max="5122" width="5.85546875" style="720" customWidth="1"/>
    <col min="5123" max="5123" width="6.85546875" style="720" customWidth="1"/>
    <col min="5124" max="5124" width="7" style="720" customWidth="1"/>
    <col min="5125" max="5125" width="6" style="720" customWidth="1"/>
    <col min="5126" max="5126" width="9.42578125" style="720" customWidth="1"/>
    <col min="5127" max="5127" width="9.7109375" style="720" customWidth="1"/>
    <col min="5128" max="5128" width="9.5703125" style="720" customWidth="1"/>
    <col min="5129" max="5129" width="7.7109375" style="720" customWidth="1"/>
    <col min="5130" max="5130" width="10" style="720" customWidth="1"/>
    <col min="5131" max="5131" width="10.28515625" style="720" customWidth="1"/>
    <col min="5132" max="5132" width="10.5703125" style="720" customWidth="1"/>
    <col min="5133" max="5133" width="10.140625" style="720" customWidth="1"/>
    <col min="5134" max="5134" width="9.42578125" style="720" customWidth="1"/>
    <col min="5135" max="5136" width="10.28515625" style="720" customWidth="1"/>
    <col min="5137" max="5137" width="9.85546875" style="720" customWidth="1"/>
    <col min="5138" max="5138" width="11.42578125" style="720" customWidth="1"/>
    <col min="5139" max="5139" width="11.140625" style="720" customWidth="1"/>
    <col min="5140" max="5140" width="12.28515625" style="720" customWidth="1"/>
    <col min="5141" max="5141" width="10.28515625" style="720" customWidth="1"/>
    <col min="5142" max="5142" width="11.42578125" style="720" customWidth="1"/>
    <col min="5143" max="5376" width="9.140625" style="720"/>
    <col min="5377" max="5377" width="19.28515625" style="720" customWidth="1"/>
    <col min="5378" max="5378" width="5.85546875" style="720" customWidth="1"/>
    <col min="5379" max="5379" width="6.85546875" style="720" customWidth="1"/>
    <col min="5380" max="5380" width="7" style="720" customWidth="1"/>
    <col min="5381" max="5381" width="6" style="720" customWidth="1"/>
    <col min="5382" max="5382" width="9.42578125" style="720" customWidth="1"/>
    <col min="5383" max="5383" width="9.7109375" style="720" customWidth="1"/>
    <col min="5384" max="5384" width="9.5703125" style="720" customWidth="1"/>
    <col min="5385" max="5385" width="7.7109375" style="720" customWidth="1"/>
    <col min="5386" max="5386" width="10" style="720" customWidth="1"/>
    <col min="5387" max="5387" width="10.28515625" style="720" customWidth="1"/>
    <col min="5388" max="5388" width="10.5703125" style="720" customWidth="1"/>
    <col min="5389" max="5389" width="10.140625" style="720" customWidth="1"/>
    <col min="5390" max="5390" width="9.42578125" style="720" customWidth="1"/>
    <col min="5391" max="5392" width="10.28515625" style="720" customWidth="1"/>
    <col min="5393" max="5393" width="9.85546875" style="720" customWidth="1"/>
    <col min="5394" max="5394" width="11.42578125" style="720" customWidth="1"/>
    <col min="5395" max="5395" width="11.140625" style="720" customWidth="1"/>
    <col min="5396" max="5396" width="12.28515625" style="720" customWidth="1"/>
    <col min="5397" max="5397" width="10.28515625" style="720" customWidth="1"/>
    <col min="5398" max="5398" width="11.42578125" style="720" customWidth="1"/>
    <col min="5399" max="5632" width="9.140625" style="720"/>
    <col min="5633" max="5633" width="19.28515625" style="720" customWidth="1"/>
    <col min="5634" max="5634" width="5.85546875" style="720" customWidth="1"/>
    <col min="5635" max="5635" width="6.85546875" style="720" customWidth="1"/>
    <col min="5636" max="5636" width="7" style="720" customWidth="1"/>
    <col min="5637" max="5637" width="6" style="720" customWidth="1"/>
    <col min="5638" max="5638" width="9.42578125" style="720" customWidth="1"/>
    <col min="5639" max="5639" width="9.7109375" style="720" customWidth="1"/>
    <col min="5640" max="5640" width="9.5703125" style="720" customWidth="1"/>
    <col min="5641" max="5641" width="7.7109375" style="720" customWidth="1"/>
    <col min="5642" max="5642" width="10" style="720" customWidth="1"/>
    <col min="5643" max="5643" width="10.28515625" style="720" customWidth="1"/>
    <col min="5644" max="5644" width="10.5703125" style="720" customWidth="1"/>
    <col min="5645" max="5645" width="10.140625" style="720" customWidth="1"/>
    <col min="5646" max="5646" width="9.42578125" style="720" customWidth="1"/>
    <col min="5647" max="5648" width="10.28515625" style="720" customWidth="1"/>
    <col min="5649" max="5649" width="9.85546875" style="720" customWidth="1"/>
    <col min="5650" max="5650" width="11.42578125" style="720" customWidth="1"/>
    <col min="5651" max="5651" width="11.140625" style="720" customWidth="1"/>
    <col min="5652" max="5652" width="12.28515625" style="720" customWidth="1"/>
    <col min="5653" max="5653" width="10.28515625" style="720" customWidth="1"/>
    <col min="5654" max="5654" width="11.42578125" style="720" customWidth="1"/>
    <col min="5655" max="5888" width="9.140625" style="720"/>
    <col min="5889" max="5889" width="19.28515625" style="720" customWidth="1"/>
    <col min="5890" max="5890" width="5.85546875" style="720" customWidth="1"/>
    <col min="5891" max="5891" width="6.85546875" style="720" customWidth="1"/>
    <col min="5892" max="5892" width="7" style="720" customWidth="1"/>
    <col min="5893" max="5893" width="6" style="720" customWidth="1"/>
    <col min="5894" max="5894" width="9.42578125" style="720" customWidth="1"/>
    <col min="5895" max="5895" width="9.7109375" style="720" customWidth="1"/>
    <col min="5896" max="5896" width="9.5703125" style="720" customWidth="1"/>
    <col min="5897" max="5897" width="7.7109375" style="720" customWidth="1"/>
    <col min="5898" max="5898" width="10" style="720" customWidth="1"/>
    <col min="5899" max="5899" width="10.28515625" style="720" customWidth="1"/>
    <col min="5900" max="5900" width="10.5703125" style="720" customWidth="1"/>
    <col min="5901" max="5901" width="10.140625" style="720" customWidth="1"/>
    <col min="5902" max="5902" width="9.42578125" style="720" customWidth="1"/>
    <col min="5903" max="5904" width="10.28515625" style="720" customWidth="1"/>
    <col min="5905" max="5905" width="9.85546875" style="720" customWidth="1"/>
    <col min="5906" max="5906" width="11.42578125" style="720" customWidth="1"/>
    <col min="5907" max="5907" width="11.140625" style="720" customWidth="1"/>
    <col min="5908" max="5908" width="12.28515625" style="720" customWidth="1"/>
    <col min="5909" max="5909" width="10.28515625" style="720" customWidth="1"/>
    <col min="5910" max="5910" width="11.42578125" style="720" customWidth="1"/>
    <col min="5911" max="6144" width="9.140625" style="720"/>
    <col min="6145" max="6145" width="19.28515625" style="720" customWidth="1"/>
    <col min="6146" max="6146" width="5.85546875" style="720" customWidth="1"/>
    <col min="6147" max="6147" width="6.85546875" style="720" customWidth="1"/>
    <col min="6148" max="6148" width="7" style="720" customWidth="1"/>
    <col min="6149" max="6149" width="6" style="720" customWidth="1"/>
    <col min="6150" max="6150" width="9.42578125" style="720" customWidth="1"/>
    <col min="6151" max="6151" width="9.7109375" style="720" customWidth="1"/>
    <col min="6152" max="6152" width="9.5703125" style="720" customWidth="1"/>
    <col min="6153" max="6153" width="7.7109375" style="720" customWidth="1"/>
    <col min="6154" max="6154" width="10" style="720" customWidth="1"/>
    <col min="6155" max="6155" width="10.28515625" style="720" customWidth="1"/>
    <col min="6156" max="6156" width="10.5703125" style="720" customWidth="1"/>
    <col min="6157" max="6157" width="10.140625" style="720" customWidth="1"/>
    <col min="6158" max="6158" width="9.42578125" style="720" customWidth="1"/>
    <col min="6159" max="6160" width="10.28515625" style="720" customWidth="1"/>
    <col min="6161" max="6161" width="9.85546875" style="720" customWidth="1"/>
    <col min="6162" max="6162" width="11.42578125" style="720" customWidth="1"/>
    <col min="6163" max="6163" width="11.140625" style="720" customWidth="1"/>
    <col min="6164" max="6164" width="12.28515625" style="720" customWidth="1"/>
    <col min="6165" max="6165" width="10.28515625" style="720" customWidth="1"/>
    <col min="6166" max="6166" width="11.42578125" style="720" customWidth="1"/>
    <col min="6167" max="6400" width="9.140625" style="720"/>
    <col min="6401" max="6401" width="19.28515625" style="720" customWidth="1"/>
    <col min="6402" max="6402" width="5.85546875" style="720" customWidth="1"/>
    <col min="6403" max="6403" width="6.85546875" style="720" customWidth="1"/>
    <col min="6404" max="6404" width="7" style="720" customWidth="1"/>
    <col min="6405" max="6405" width="6" style="720" customWidth="1"/>
    <col min="6406" max="6406" width="9.42578125" style="720" customWidth="1"/>
    <col min="6407" max="6407" width="9.7109375" style="720" customWidth="1"/>
    <col min="6408" max="6408" width="9.5703125" style="720" customWidth="1"/>
    <col min="6409" max="6409" width="7.7109375" style="720" customWidth="1"/>
    <col min="6410" max="6410" width="10" style="720" customWidth="1"/>
    <col min="6411" max="6411" width="10.28515625" style="720" customWidth="1"/>
    <col min="6412" max="6412" width="10.5703125" style="720" customWidth="1"/>
    <col min="6413" max="6413" width="10.140625" style="720" customWidth="1"/>
    <col min="6414" max="6414" width="9.42578125" style="720" customWidth="1"/>
    <col min="6415" max="6416" width="10.28515625" style="720" customWidth="1"/>
    <col min="6417" max="6417" width="9.85546875" style="720" customWidth="1"/>
    <col min="6418" max="6418" width="11.42578125" style="720" customWidth="1"/>
    <col min="6419" max="6419" width="11.140625" style="720" customWidth="1"/>
    <col min="6420" max="6420" width="12.28515625" style="720" customWidth="1"/>
    <col min="6421" max="6421" width="10.28515625" style="720" customWidth="1"/>
    <col min="6422" max="6422" width="11.42578125" style="720" customWidth="1"/>
    <col min="6423" max="6656" width="9.140625" style="720"/>
    <col min="6657" max="6657" width="19.28515625" style="720" customWidth="1"/>
    <col min="6658" max="6658" width="5.85546875" style="720" customWidth="1"/>
    <col min="6659" max="6659" width="6.85546875" style="720" customWidth="1"/>
    <col min="6660" max="6660" width="7" style="720" customWidth="1"/>
    <col min="6661" max="6661" width="6" style="720" customWidth="1"/>
    <col min="6662" max="6662" width="9.42578125" style="720" customWidth="1"/>
    <col min="6663" max="6663" width="9.7109375" style="720" customWidth="1"/>
    <col min="6664" max="6664" width="9.5703125" style="720" customWidth="1"/>
    <col min="6665" max="6665" width="7.7109375" style="720" customWidth="1"/>
    <col min="6666" max="6666" width="10" style="720" customWidth="1"/>
    <col min="6667" max="6667" width="10.28515625" style="720" customWidth="1"/>
    <col min="6668" max="6668" width="10.5703125" style="720" customWidth="1"/>
    <col min="6669" max="6669" width="10.140625" style="720" customWidth="1"/>
    <col min="6670" max="6670" width="9.42578125" style="720" customWidth="1"/>
    <col min="6671" max="6672" width="10.28515625" style="720" customWidth="1"/>
    <col min="6673" max="6673" width="9.85546875" style="720" customWidth="1"/>
    <col min="6674" max="6674" width="11.42578125" style="720" customWidth="1"/>
    <col min="6675" max="6675" width="11.140625" style="720" customWidth="1"/>
    <col min="6676" max="6676" width="12.28515625" style="720" customWidth="1"/>
    <col min="6677" max="6677" width="10.28515625" style="720" customWidth="1"/>
    <col min="6678" max="6678" width="11.42578125" style="720" customWidth="1"/>
    <col min="6679" max="6912" width="9.140625" style="720"/>
    <col min="6913" max="6913" width="19.28515625" style="720" customWidth="1"/>
    <col min="6914" max="6914" width="5.85546875" style="720" customWidth="1"/>
    <col min="6915" max="6915" width="6.85546875" style="720" customWidth="1"/>
    <col min="6916" max="6916" width="7" style="720" customWidth="1"/>
    <col min="6917" max="6917" width="6" style="720" customWidth="1"/>
    <col min="6918" max="6918" width="9.42578125" style="720" customWidth="1"/>
    <col min="6919" max="6919" width="9.7109375" style="720" customWidth="1"/>
    <col min="6920" max="6920" width="9.5703125" style="720" customWidth="1"/>
    <col min="6921" max="6921" width="7.7109375" style="720" customWidth="1"/>
    <col min="6922" max="6922" width="10" style="720" customWidth="1"/>
    <col min="6923" max="6923" width="10.28515625" style="720" customWidth="1"/>
    <col min="6924" max="6924" width="10.5703125" style="720" customWidth="1"/>
    <col min="6925" max="6925" width="10.140625" style="720" customWidth="1"/>
    <col min="6926" max="6926" width="9.42578125" style="720" customWidth="1"/>
    <col min="6927" max="6928" width="10.28515625" style="720" customWidth="1"/>
    <col min="6929" max="6929" width="9.85546875" style="720" customWidth="1"/>
    <col min="6930" max="6930" width="11.42578125" style="720" customWidth="1"/>
    <col min="6931" max="6931" width="11.140625" style="720" customWidth="1"/>
    <col min="6932" max="6932" width="12.28515625" style="720" customWidth="1"/>
    <col min="6933" max="6933" width="10.28515625" style="720" customWidth="1"/>
    <col min="6934" max="6934" width="11.42578125" style="720" customWidth="1"/>
    <col min="6935" max="7168" width="9.140625" style="720"/>
    <col min="7169" max="7169" width="19.28515625" style="720" customWidth="1"/>
    <col min="7170" max="7170" width="5.85546875" style="720" customWidth="1"/>
    <col min="7171" max="7171" width="6.85546875" style="720" customWidth="1"/>
    <col min="7172" max="7172" width="7" style="720" customWidth="1"/>
    <col min="7173" max="7173" width="6" style="720" customWidth="1"/>
    <col min="7174" max="7174" width="9.42578125" style="720" customWidth="1"/>
    <col min="7175" max="7175" width="9.7109375" style="720" customWidth="1"/>
    <col min="7176" max="7176" width="9.5703125" style="720" customWidth="1"/>
    <col min="7177" max="7177" width="7.7109375" style="720" customWidth="1"/>
    <col min="7178" max="7178" width="10" style="720" customWidth="1"/>
    <col min="7179" max="7179" width="10.28515625" style="720" customWidth="1"/>
    <col min="7180" max="7180" width="10.5703125" style="720" customWidth="1"/>
    <col min="7181" max="7181" width="10.140625" style="720" customWidth="1"/>
    <col min="7182" max="7182" width="9.42578125" style="720" customWidth="1"/>
    <col min="7183" max="7184" width="10.28515625" style="720" customWidth="1"/>
    <col min="7185" max="7185" width="9.85546875" style="720" customWidth="1"/>
    <col min="7186" max="7186" width="11.42578125" style="720" customWidth="1"/>
    <col min="7187" max="7187" width="11.140625" style="720" customWidth="1"/>
    <col min="7188" max="7188" width="12.28515625" style="720" customWidth="1"/>
    <col min="7189" max="7189" width="10.28515625" style="720" customWidth="1"/>
    <col min="7190" max="7190" width="11.42578125" style="720" customWidth="1"/>
    <col min="7191" max="7424" width="9.140625" style="720"/>
    <col min="7425" max="7425" width="19.28515625" style="720" customWidth="1"/>
    <col min="7426" max="7426" width="5.85546875" style="720" customWidth="1"/>
    <col min="7427" max="7427" width="6.85546875" style="720" customWidth="1"/>
    <col min="7428" max="7428" width="7" style="720" customWidth="1"/>
    <col min="7429" max="7429" width="6" style="720" customWidth="1"/>
    <col min="7430" max="7430" width="9.42578125" style="720" customWidth="1"/>
    <col min="7431" max="7431" width="9.7109375" style="720" customWidth="1"/>
    <col min="7432" max="7432" width="9.5703125" style="720" customWidth="1"/>
    <col min="7433" max="7433" width="7.7109375" style="720" customWidth="1"/>
    <col min="7434" max="7434" width="10" style="720" customWidth="1"/>
    <col min="7435" max="7435" width="10.28515625" style="720" customWidth="1"/>
    <col min="7436" max="7436" width="10.5703125" style="720" customWidth="1"/>
    <col min="7437" max="7437" width="10.140625" style="720" customWidth="1"/>
    <col min="7438" max="7438" width="9.42578125" style="720" customWidth="1"/>
    <col min="7439" max="7440" width="10.28515625" style="720" customWidth="1"/>
    <col min="7441" max="7441" width="9.85546875" style="720" customWidth="1"/>
    <col min="7442" max="7442" width="11.42578125" style="720" customWidth="1"/>
    <col min="7443" max="7443" width="11.140625" style="720" customWidth="1"/>
    <col min="7444" max="7444" width="12.28515625" style="720" customWidth="1"/>
    <col min="7445" max="7445" width="10.28515625" style="720" customWidth="1"/>
    <col min="7446" max="7446" width="11.42578125" style="720" customWidth="1"/>
    <col min="7447" max="7680" width="9.140625" style="720"/>
    <col min="7681" max="7681" width="19.28515625" style="720" customWidth="1"/>
    <col min="7682" max="7682" width="5.85546875" style="720" customWidth="1"/>
    <col min="7683" max="7683" width="6.85546875" style="720" customWidth="1"/>
    <col min="7684" max="7684" width="7" style="720" customWidth="1"/>
    <col min="7685" max="7685" width="6" style="720" customWidth="1"/>
    <col min="7686" max="7686" width="9.42578125" style="720" customWidth="1"/>
    <col min="7687" max="7687" width="9.7109375" style="720" customWidth="1"/>
    <col min="7688" max="7688" width="9.5703125" style="720" customWidth="1"/>
    <col min="7689" max="7689" width="7.7109375" style="720" customWidth="1"/>
    <col min="7690" max="7690" width="10" style="720" customWidth="1"/>
    <col min="7691" max="7691" width="10.28515625" style="720" customWidth="1"/>
    <col min="7692" max="7692" width="10.5703125" style="720" customWidth="1"/>
    <col min="7693" max="7693" width="10.140625" style="720" customWidth="1"/>
    <col min="7694" max="7694" width="9.42578125" style="720" customWidth="1"/>
    <col min="7695" max="7696" width="10.28515625" style="720" customWidth="1"/>
    <col min="7697" max="7697" width="9.85546875" style="720" customWidth="1"/>
    <col min="7698" max="7698" width="11.42578125" style="720" customWidth="1"/>
    <col min="7699" max="7699" width="11.140625" style="720" customWidth="1"/>
    <col min="7700" max="7700" width="12.28515625" style="720" customWidth="1"/>
    <col min="7701" max="7701" width="10.28515625" style="720" customWidth="1"/>
    <col min="7702" max="7702" width="11.42578125" style="720" customWidth="1"/>
    <col min="7703" max="7936" width="9.140625" style="720"/>
    <col min="7937" max="7937" width="19.28515625" style="720" customWidth="1"/>
    <col min="7938" max="7938" width="5.85546875" style="720" customWidth="1"/>
    <col min="7939" max="7939" width="6.85546875" style="720" customWidth="1"/>
    <col min="7940" max="7940" width="7" style="720" customWidth="1"/>
    <col min="7941" max="7941" width="6" style="720" customWidth="1"/>
    <col min="7942" max="7942" width="9.42578125" style="720" customWidth="1"/>
    <col min="7943" max="7943" width="9.7109375" style="720" customWidth="1"/>
    <col min="7944" max="7944" width="9.5703125" style="720" customWidth="1"/>
    <col min="7945" max="7945" width="7.7109375" style="720" customWidth="1"/>
    <col min="7946" max="7946" width="10" style="720" customWidth="1"/>
    <col min="7947" max="7947" width="10.28515625" style="720" customWidth="1"/>
    <col min="7948" max="7948" width="10.5703125" style="720" customWidth="1"/>
    <col min="7949" max="7949" width="10.140625" style="720" customWidth="1"/>
    <col min="7950" max="7950" width="9.42578125" style="720" customWidth="1"/>
    <col min="7951" max="7952" width="10.28515625" style="720" customWidth="1"/>
    <col min="7953" max="7953" width="9.85546875" style="720" customWidth="1"/>
    <col min="7954" max="7954" width="11.42578125" style="720" customWidth="1"/>
    <col min="7955" max="7955" width="11.140625" style="720" customWidth="1"/>
    <col min="7956" max="7956" width="12.28515625" style="720" customWidth="1"/>
    <col min="7957" max="7957" width="10.28515625" style="720" customWidth="1"/>
    <col min="7958" max="7958" width="11.42578125" style="720" customWidth="1"/>
    <col min="7959" max="8192" width="9.140625" style="720"/>
    <col min="8193" max="8193" width="19.28515625" style="720" customWidth="1"/>
    <col min="8194" max="8194" width="5.85546875" style="720" customWidth="1"/>
    <col min="8195" max="8195" width="6.85546875" style="720" customWidth="1"/>
    <col min="8196" max="8196" width="7" style="720" customWidth="1"/>
    <col min="8197" max="8197" width="6" style="720" customWidth="1"/>
    <col min="8198" max="8198" width="9.42578125" style="720" customWidth="1"/>
    <col min="8199" max="8199" width="9.7109375" style="720" customWidth="1"/>
    <col min="8200" max="8200" width="9.5703125" style="720" customWidth="1"/>
    <col min="8201" max="8201" width="7.7109375" style="720" customWidth="1"/>
    <col min="8202" max="8202" width="10" style="720" customWidth="1"/>
    <col min="8203" max="8203" width="10.28515625" style="720" customWidth="1"/>
    <col min="8204" max="8204" width="10.5703125" style="720" customWidth="1"/>
    <col min="8205" max="8205" width="10.140625" style="720" customWidth="1"/>
    <col min="8206" max="8206" width="9.42578125" style="720" customWidth="1"/>
    <col min="8207" max="8208" width="10.28515625" style="720" customWidth="1"/>
    <col min="8209" max="8209" width="9.85546875" style="720" customWidth="1"/>
    <col min="8210" max="8210" width="11.42578125" style="720" customWidth="1"/>
    <col min="8211" max="8211" width="11.140625" style="720" customWidth="1"/>
    <col min="8212" max="8212" width="12.28515625" style="720" customWidth="1"/>
    <col min="8213" max="8213" width="10.28515625" style="720" customWidth="1"/>
    <col min="8214" max="8214" width="11.42578125" style="720" customWidth="1"/>
    <col min="8215" max="8448" width="9.140625" style="720"/>
    <col min="8449" max="8449" width="19.28515625" style="720" customWidth="1"/>
    <col min="8450" max="8450" width="5.85546875" style="720" customWidth="1"/>
    <col min="8451" max="8451" width="6.85546875" style="720" customWidth="1"/>
    <col min="8452" max="8452" width="7" style="720" customWidth="1"/>
    <col min="8453" max="8453" width="6" style="720" customWidth="1"/>
    <col min="8454" max="8454" width="9.42578125" style="720" customWidth="1"/>
    <col min="8455" max="8455" width="9.7109375" style="720" customWidth="1"/>
    <col min="8456" max="8456" width="9.5703125" style="720" customWidth="1"/>
    <col min="8457" max="8457" width="7.7109375" style="720" customWidth="1"/>
    <col min="8458" max="8458" width="10" style="720" customWidth="1"/>
    <col min="8459" max="8459" width="10.28515625" style="720" customWidth="1"/>
    <col min="8460" max="8460" width="10.5703125" style="720" customWidth="1"/>
    <col min="8461" max="8461" width="10.140625" style="720" customWidth="1"/>
    <col min="8462" max="8462" width="9.42578125" style="720" customWidth="1"/>
    <col min="8463" max="8464" width="10.28515625" style="720" customWidth="1"/>
    <col min="8465" max="8465" width="9.85546875" style="720" customWidth="1"/>
    <col min="8466" max="8466" width="11.42578125" style="720" customWidth="1"/>
    <col min="8467" max="8467" width="11.140625" style="720" customWidth="1"/>
    <col min="8468" max="8468" width="12.28515625" style="720" customWidth="1"/>
    <col min="8469" max="8469" width="10.28515625" style="720" customWidth="1"/>
    <col min="8470" max="8470" width="11.42578125" style="720" customWidth="1"/>
    <col min="8471" max="8704" width="9.140625" style="720"/>
    <col min="8705" max="8705" width="19.28515625" style="720" customWidth="1"/>
    <col min="8706" max="8706" width="5.85546875" style="720" customWidth="1"/>
    <col min="8707" max="8707" width="6.85546875" style="720" customWidth="1"/>
    <col min="8708" max="8708" width="7" style="720" customWidth="1"/>
    <col min="8709" max="8709" width="6" style="720" customWidth="1"/>
    <col min="8710" max="8710" width="9.42578125" style="720" customWidth="1"/>
    <col min="8711" max="8711" width="9.7109375" style="720" customWidth="1"/>
    <col min="8712" max="8712" width="9.5703125" style="720" customWidth="1"/>
    <col min="8713" max="8713" width="7.7109375" style="720" customWidth="1"/>
    <col min="8714" max="8714" width="10" style="720" customWidth="1"/>
    <col min="8715" max="8715" width="10.28515625" style="720" customWidth="1"/>
    <col min="8716" max="8716" width="10.5703125" style="720" customWidth="1"/>
    <col min="8717" max="8717" width="10.140625" style="720" customWidth="1"/>
    <col min="8718" max="8718" width="9.42578125" style="720" customWidth="1"/>
    <col min="8719" max="8720" width="10.28515625" style="720" customWidth="1"/>
    <col min="8721" max="8721" width="9.85546875" style="720" customWidth="1"/>
    <col min="8722" max="8722" width="11.42578125" style="720" customWidth="1"/>
    <col min="8723" max="8723" width="11.140625" style="720" customWidth="1"/>
    <col min="8724" max="8724" width="12.28515625" style="720" customWidth="1"/>
    <col min="8725" max="8725" width="10.28515625" style="720" customWidth="1"/>
    <col min="8726" max="8726" width="11.42578125" style="720" customWidth="1"/>
    <col min="8727" max="8960" width="9.140625" style="720"/>
    <col min="8961" max="8961" width="19.28515625" style="720" customWidth="1"/>
    <col min="8962" max="8962" width="5.85546875" style="720" customWidth="1"/>
    <col min="8963" max="8963" width="6.85546875" style="720" customWidth="1"/>
    <col min="8964" max="8964" width="7" style="720" customWidth="1"/>
    <col min="8965" max="8965" width="6" style="720" customWidth="1"/>
    <col min="8966" max="8966" width="9.42578125" style="720" customWidth="1"/>
    <col min="8967" max="8967" width="9.7109375" style="720" customWidth="1"/>
    <col min="8968" max="8968" width="9.5703125" style="720" customWidth="1"/>
    <col min="8969" max="8969" width="7.7109375" style="720" customWidth="1"/>
    <col min="8970" max="8970" width="10" style="720" customWidth="1"/>
    <col min="8971" max="8971" width="10.28515625" style="720" customWidth="1"/>
    <col min="8972" max="8972" width="10.5703125" style="720" customWidth="1"/>
    <col min="8973" max="8973" width="10.140625" style="720" customWidth="1"/>
    <col min="8974" max="8974" width="9.42578125" style="720" customWidth="1"/>
    <col min="8975" max="8976" width="10.28515625" style="720" customWidth="1"/>
    <col min="8977" max="8977" width="9.85546875" style="720" customWidth="1"/>
    <col min="8978" max="8978" width="11.42578125" style="720" customWidth="1"/>
    <col min="8979" max="8979" width="11.140625" style="720" customWidth="1"/>
    <col min="8980" max="8980" width="12.28515625" style="720" customWidth="1"/>
    <col min="8981" max="8981" width="10.28515625" style="720" customWidth="1"/>
    <col min="8982" max="8982" width="11.42578125" style="720" customWidth="1"/>
    <col min="8983" max="9216" width="9.140625" style="720"/>
    <col min="9217" max="9217" width="19.28515625" style="720" customWidth="1"/>
    <col min="9218" max="9218" width="5.85546875" style="720" customWidth="1"/>
    <col min="9219" max="9219" width="6.85546875" style="720" customWidth="1"/>
    <col min="9220" max="9220" width="7" style="720" customWidth="1"/>
    <col min="9221" max="9221" width="6" style="720" customWidth="1"/>
    <col min="9222" max="9222" width="9.42578125" style="720" customWidth="1"/>
    <col min="9223" max="9223" width="9.7109375" style="720" customWidth="1"/>
    <col min="9224" max="9224" width="9.5703125" style="720" customWidth="1"/>
    <col min="9225" max="9225" width="7.7109375" style="720" customWidth="1"/>
    <col min="9226" max="9226" width="10" style="720" customWidth="1"/>
    <col min="9227" max="9227" width="10.28515625" style="720" customWidth="1"/>
    <col min="9228" max="9228" width="10.5703125" style="720" customWidth="1"/>
    <col min="9229" max="9229" width="10.140625" style="720" customWidth="1"/>
    <col min="9230" max="9230" width="9.42578125" style="720" customWidth="1"/>
    <col min="9231" max="9232" width="10.28515625" style="720" customWidth="1"/>
    <col min="9233" max="9233" width="9.85546875" style="720" customWidth="1"/>
    <col min="9234" max="9234" width="11.42578125" style="720" customWidth="1"/>
    <col min="9235" max="9235" width="11.140625" style="720" customWidth="1"/>
    <col min="9236" max="9236" width="12.28515625" style="720" customWidth="1"/>
    <col min="9237" max="9237" width="10.28515625" style="720" customWidth="1"/>
    <col min="9238" max="9238" width="11.42578125" style="720" customWidth="1"/>
    <col min="9239" max="9472" width="9.140625" style="720"/>
    <col min="9473" max="9473" width="19.28515625" style="720" customWidth="1"/>
    <col min="9474" max="9474" width="5.85546875" style="720" customWidth="1"/>
    <col min="9475" max="9475" width="6.85546875" style="720" customWidth="1"/>
    <col min="9476" max="9476" width="7" style="720" customWidth="1"/>
    <col min="9477" max="9477" width="6" style="720" customWidth="1"/>
    <col min="9478" max="9478" width="9.42578125" style="720" customWidth="1"/>
    <col min="9479" max="9479" width="9.7109375" style="720" customWidth="1"/>
    <col min="9480" max="9480" width="9.5703125" style="720" customWidth="1"/>
    <col min="9481" max="9481" width="7.7109375" style="720" customWidth="1"/>
    <col min="9482" max="9482" width="10" style="720" customWidth="1"/>
    <col min="9483" max="9483" width="10.28515625" style="720" customWidth="1"/>
    <col min="9484" max="9484" width="10.5703125" style="720" customWidth="1"/>
    <col min="9485" max="9485" width="10.140625" style="720" customWidth="1"/>
    <col min="9486" max="9486" width="9.42578125" style="720" customWidth="1"/>
    <col min="9487" max="9488" width="10.28515625" style="720" customWidth="1"/>
    <col min="9489" max="9489" width="9.85546875" style="720" customWidth="1"/>
    <col min="9490" max="9490" width="11.42578125" style="720" customWidth="1"/>
    <col min="9491" max="9491" width="11.140625" style="720" customWidth="1"/>
    <col min="9492" max="9492" width="12.28515625" style="720" customWidth="1"/>
    <col min="9493" max="9493" width="10.28515625" style="720" customWidth="1"/>
    <col min="9494" max="9494" width="11.42578125" style="720" customWidth="1"/>
    <col min="9495" max="9728" width="9.140625" style="720"/>
    <col min="9729" max="9729" width="19.28515625" style="720" customWidth="1"/>
    <col min="9730" max="9730" width="5.85546875" style="720" customWidth="1"/>
    <col min="9731" max="9731" width="6.85546875" style="720" customWidth="1"/>
    <col min="9732" max="9732" width="7" style="720" customWidth="1"/>
    <col min="9733" max="9733" width="6" style="720" customWidth="1"/>
    <col min="9734" max="9734" width="9.42578125" style="720" customWidth="1"/>
    <col min="9735" max="9735" width="9.7109375" style="720" customWidth="1"/>
    <col min="9736" max="9736" width="9.5703125" style="720" customWidth="1"/>
    <col min="9737" max="9737" width="7.7109375" style="720" customWidth="1"/>
    <col min="9738" max="9738" width="10" style="720" customWidth="1"/>
    <col min="9739" max="9739" width="10.28515625" style="720" customWidth="1"/>
    <col min="9740" max="9740" width="10.5703125" style="720" customWidth="1"/>
    <col min="9741" max="9741" width="10.140625" style="720" customWidth="1"/>
    <col min="9742" max="9742" width="9.42578125" style="720" customWidth="1"/>
    <col min="9743" max="9744" width="10.28515625" style="720" customWidth="1"/>
    <col min="9745" max="9745" width="9.85546875" style="720" customWidth="1"/>
    <col min="9746" max="9746" width="11.42578125" style="720" customWidth="1"/>
    <col min="9747" max="9747" width="11.140625" style="720" customWidth="1"/>
    <col min="9748" max="9748" width="12.28515625" style="720" customWidth="1"/>
    <col min="9749" max="9749" width="10.28515625" style="720" customWidth="1"/>
    <col min="9750" max="9750" width="11.42578125" style="720" customWidth="1"/>
    <col min="9751" max="9984" width="9.140625" style="720"/>
    <col min="9985" max="9985" width="19.28515625" style="720" customWidth="1"/>
    <col min="9986" max="9986" width="5.85546875" style="720" customWidth="1"/>
    <col min="9987" max="9987" width="6.85546875" style="720" customWidth="1"/>
    <col min="9988" max="9988" width="7" style="720" customWidth="1"/>
    <col min="9989" max="9989" width="6" style="720" customWidth="1"/>
    <col min="9990" max="9990" width="9.42578125" style="720" customWidth="1"/>
    <col min="9991" max="9991" width="9.7109375" style="720" customWidth="1"/>
    <col min="9992" max="9992" width="9.5703125" style="720" customWidth="1"/>
    <col min="9993" max="9993" width="7.7109375" style="720" customWidth="1"/>
    <col min="9994" max="9994" width="10" style="720" customWidth="1"/>
    <col min="9995" max="9995" width="10.28515625" style="720" customWidth="1"/>
    <col min="9996" max="9996" width="10.5703125" style="720" customWidth="1"/>
    <col min="9997" max="9997" width="10.140625" style="720" customWidth="1"/>
    <col min="9998" max="9998" width="9.42578125" style="720" customWidth="1"/>
    <col min="9999" max="10000" width="10.28515625" style="720" customWidth="1"/>
    <col min="10001" max="10001" width="9.85546875" style="720" customWidth="1"/>
    <col min="10002" max="10002" width="11.42578125" style="720" customWidth="1"/>
    <col min="10003" max="10003" width="11.140625" style="720" customWidth="1"/>
    <col min="10004" max="10004" width="12.28515625" style="720" customWidth="1"/>
    <col min="10005" max="10005" width="10.28515625" style="720" customWidth="1"/>
    <col min="10006" max="10006" width="11.42578125" style="720" customWidth="1"/>
    <col min="10007" max="10240" width="9.140625" style="720"/>
    <col min="10241" max="10241" width="19.28515625" style="720" customWidth="1"/>
    <col min="10242" max="10242" width="5.85546875" style="720" customWidth="1"/>
    <col min="10243" max="10243" width="6.85546875" style="720" customWidth="1"/>
    <col min="10244" max="10244" width="7" style="720" customWidth="1"/>
    <col min="10245" max="10245" width="6" style="720" customWidth="1"/>
    <col min="10246" max="10246" width="9.42578125" style="720" customWidth="1"/>
    <col min="10247" max="10247" width="9.7109375" style="720" customWidth="1"/>
    <col min="10248" max="10248" width="9.5703125" style="720" customWidth="1"/>
    <col min="10249" max="10249" width="7.7109375" style="720" customWidth="1"/>
    <col min="10250" max="10250" width="10" style="720" customWidth="1"/>
    <col min="10251" max="10251" width="10.28515625" style="720" customWidth="1"/>
    <col min="10252" max="10252" width="10.5703125" style="720" customWidth="1"/>
    <col min="10253" max="10253" width="10.140625" style="720" customWidth="1"/>
    <col min="10254" max="10254" width="9.42578125" style="720" customWidth="1"/>
    <col min="10255" max="10256" width="10.28515625" style="720" customWidth="1"/>
    <col min="10257" max="10257" width="9.85546875" style="720" customWidth="1"/>
    <col min="10258" max="10258" width="11.42578125" style="720" customWidth="1"/>
    <col min="10259" max="10259" width="11.140625" style="720" customWidth="1"/>
    <col min="10260" max="10260" width="12.28515625" style="720" customWidth="1"/>
    <col min="10261" max="10261" width="10.28515625" style="720" customWidth="1"/>
    <col min="10262" max="10262" width="11.42578125" style="720" customWidth="1"/>
    <col min="10263" max="10496" width="9.140625" style="720"/>
    <col min="10497" max="10497" width="19.28515625" style="720" customWidth="1"/>
    <col min="10498" max="10498" width="5.85546875" style="720" customWidth="1"/>
    <col min="10499" max="10499" width="6.85546875" style="720" customWidth="1"/>
    <col min="10500" max="10500" width="7" style="720" customWidth="1"/>
    <col min="10501" max="10501" width="6" style="720" customWidth="1"/>
    <col min="10502" max="10502" width="9.42578125" style="720" customWidth="1"/>
    <col min="10503" max="10503" width="9.7109375" style="720" customWidth="1"/>
    <col min="10504" max="10504" width="9.5703125" style="720" customWidth="1"/>
    <col min="10505" max="10505" width="7.7109375" style="720" customWidth="1"/>
    <col min="10506" max="10506" width="10" style="720" customWidth="1"/>
    <col min="10507" max="10507" width="10.28515625" style="720" customWidth="1"/>
    <col min="10508" max="10508" width="10.5703125" style="720" customWidth="1"/>
    <col min="10509" max="10509" width="10.140625" style="720" customWidth="1"/>
    <col min="10510" max="10510" width="9.42578125" style="720" customWidth="1"/>
    <col min="10511" max="10512" width="10.28515625" style="720" customWidth="1"/>
    <col min="10513" max="10513" width="9.85546875" style="720" customWidth="1"/>
    <col min="10514" max="10514" width="11.42578125" style="720" customWidth="1"/>
    <col min="10515" max="10515" width="11.140625" style="720" customWidth="1"/>
    <col min="10516" max="10516" width="12.28515625" style="720" customWidth="1"/>
    <col min="10517" max="10517" width="10.28515625" style="720" customWidth="1"/>
    <col min="10518" max="10518" width="11.42578125" style="720" customWidth="1"/>
    <col min="10519" max="10752" width="9.140625" style="720"/>
    <col min="10753" max="10753" width="19.28515625" style="720" customWidth="1"/>
    <col min="10754" max="10754" width="5.85546875" style="720" customWidth="1"/>
    <col min="10755" max="10755" width="6.85546875" style="720" customWidth="1"/>
    <col min="10756" max="10756" width="7" style="720" customWidth="1"/>
    <col min="10757" max="10757" width="6" style="720" customWidth="1"/>
    <col min="10758" max="10758" width="9.42578125" style="720" customWidth="1"/>
    <col min="10759" max="10759" width="9.7109375" style="720" customWidth="1"/>
    <col min="10760" max="10760" width="9.5703125" style="720" customWidth="1"/>
    <col min="10761" max="10761" width="7.7109375" style="720" customWidth="1"/>
    <col min="10762" max="10762" width="10" style="720" customWidth="1"/>
    <col min="10763" max="10763" width="10.28515625" style="720" customWidth="1"/>
    <col min="10764" max="10764" width="10.5703125" style="720" customWidth="1"/>
    <col min="10765" max="10765" width="10.140625" style="720" customWidth="1"/>
    <col min="10766" max="10766" width="9.42578125" style="720" customWidth="1"/>
    <col min="10767" max="10768" width="10.28515625" style="720" customWidth="1"/>
    <col min="10769" max="10769" width="9.85546875" style="720" customWidth="1"/>
    <col min="10770" max="10770" width="11.42578125" style="720" customWidth="1"/>
    <col min="10771" max="10771" width="11.140625" style="720" customWidth="1"/>
    <col min="10772" max="10772" width="12.28515625" style="720" customWidth="1"/>
    <col min="10773" max="10773" width="10.28515625" style="720" customWidth="1"/>
    <col min="10774" max="10774" width="11.42578125" style="720" customWidth="1"/>
    <col min="10775" max="11008" width="9.140625" style="720"/>
    <col min="11009" max="11009" width="19.28515625" style="720" customWidth="1"/>
    <col min="11010" max="11010" width="5.85546875" style="720" customWidth="1"/>
    <col min="11011" max="11011" width="6.85546875" style="720" customWidth="1"/>
    <col min="11012" max="11012" width="7" style="720" customWidth="1"/>
    <col min="11013" max="11013" width="6" style="720" customWidth="1"/>
    <col min="11014" max="11014" width="9.42578125" style="720" customWidth="1"/>
    <col min="11015" max="11015" width="9.7109375" style="720" customWidth="1"/>
    <col min="11016" max="11016" width="9.5703125" style="720" customWidth="1"/>
    <col min="11017" max="11017" width="7.7109375" style="720" customWidth="1"/>
    <col min="11018" max="11018" width="10" style="720" customWidth="1"/>
    <col min="11019" max="11019" width="10.28515625" style="720" customWidth="1"/>
    <col min="11020" max="11020" width="10.5703125" style="720" customWidth="1"/>
    <col min="11021" max="11021" width="10.140625" style="720" customWidth="1"/>
    <col min="11022" max="11022" width="9.42578125" style="720" customWidth="1"/>
    <col min="11023" max="11024" width="10.28515625" style="720" customWidth="1"/>
    <col min="11025" max="11025" width="9.85546875" style="720" customWidth="1"/>
    <col min="11026" max="11026" width="11.42578125" style="720" customWidth="1"/>
    <col min="11027" max="11027" width="11.140625" style="720" customWidth="1"/>
    <col min="11028" max="11028" width="12.28515625" style="720" customWidth="1"/>
    <col min="11029" max="11029" width="10.28515625" style="720" customWidth="1"/>
    <col min="11030" max="11030" width="11.42578125" style="720" customWidth="1"/>
    <col min="11031" max="11264" width="9.140625" style="720"/>
    <col min="11265" max="11265" width="19.28515625" style="720" customWidth="1"/>
    <col min="11266" max="11266" width="5.85546875" style="720" customWidth="1"/>
    <col min="11267" max="11267" width="6.85546875" style="720" customWidth="1"/>
    <col min="11268" max="11268" width="7" style="720" customWidth="1"/>
    <col min="11269" max="11269" width="6" style="720" customWidth="1"/>
    <col min="11270" max="11270" width="9.42578125" style="720" customWidth="1"/>
    <col min="11271" max="11271" width="9.7109375" style="720" customWidth="1"/>
    <col min="11272" max="11272" width="9.5703125" style="720" customWidth="1"/>
    <col min="11273" max="11273" width="7.7109375" style="720" customWidth="1"/>
    <col min="11274" max="11274" width="10" style="720" customWidth="1"/>
    <col min="11275" max="11275" width="10.28515625" style="720" customWidth="1"/>
    <col min="11276" max="11276" width="10.5703125" style="720" customWidth="1"/>
    <col min="11277" max="11277" width="10.140625" style="720" customWidth="1"/>
    <col min="11278" max="11278" width="9.42578125" style="720" customWidth="1"/>
    <col min="11279" max="11280" width="10.28515625" style="720" customWidth="1"/>
    <col min="11281" max="11281" width="9.85546875" style="720" customWidth="1"/>
    <col min="11282" max="11282" width="11.42578125" style="720" customWidth="1"/>
    <col min="11283" max="11283" width="11.140625" style="720" customWidth="1"/>
    <col min="11284" max="11284" width="12.28515625" style="720" customWidth="1"/>
    <col min="11285" max="11285" width="10.28515625" style="720" customWidth="1"/>
    <col min="11286" max="11286" width="11.42578125" style="720" customWidth="1"/>
    <col min="11287" max="11520" width="9.140625" style="720"/>
    <col min="11521" max="11521" width="19.28515625" style="720" customWidth="1"/>
    <col min="11522" max="11522" width="5.85546875" style="720" customWidth="1"/>
    <col min="11523" max="11523" width="6.85546875" style="720" customWidth="1"/>
    <col min="11524" max="11524" width="7" style="720" customWidth="1"/>
    <col min="11525" max="11525" width="6" style="720" customWidth="1"/>
    <col min="11526" max="11526" width="9.42578125" style="720" customWidth="1"/>
    <col min="11527" max="11527" width="9.7109375" style="720" customWidth="1"/>
    <col min="11528" max="11528" width="9.5703125" style="720" customWidth="1"/>
    <col min="11529" max="11529" width="7.7109375" style="720" customWidth="1"/>
    <col min="11530" max="11530" width="10" style="720" customWidth="1"/>
    <col min="11531" max="11531" width="10.28515625" style="720" customWidth="1"/>
    <col min="11532" max="11532" width="10.5703125" style="720" customWidth="1"/>
    <col min="11533" max="11533" width="10.140625" style="720" customWidth="1"/>
    <col min="11534" max="11534" width="9.42578125" style="720" customWidth="1"/>
    <col min="11535" max="11536" width="10.28515625" style="720" customWidth="1"/>
    <col min="11537" max="11537" width="9.85546875" style="720" customWidth="1"/>
    <col min="11538" max="11538" width="11.42578125" style="720" customWidth="1"/>
    <col min="11539" max="11539" width="11.140625" style="720" customWidth="1"/>
    <col min="11540" max="11540" width="12.28515625" style="720" customWidth="1"/>
    <col min="11541" max="11541" width="10.28515625" style="720" customWidth="1"/>
    <col min="11542" max="11542" width="11.42578125" style="720" customWidth="1"/>
    <col min="11543" max="11776" width="9.140625" style="720"/>
    <col min="11777" max="11777" width="19.28515625" style="720" customWidth="1"/>
    <col min="11778" max="11778" width="5.85546875" style="720" customWidth="1"/>
    <col min="11779" max="11779" width="6.85546875" style="720" customWidth="1"/>
    <col min="11780" max="11780" width="7" style="720" customWidth="1"/>
    <col min="11781" max="11781" width="6" style="720" customWidth="1"/>
    <col min="11782" max="11782" width="9.42578125" style="720" customWidth="1"/>
    <col min="11783" max="11783" width="9.7109375" style="720" customWidth="1"/>
    <col min="11784" max="11784" width="9.5703125" style="720" customWidth="1"/>
    <col min="11785" max="11785" width="7.7109375" style="720" customWidth="1"/>
    <col min="11786" max="11786" width="10" style="720" customWidth="1"/>
    <col min="11787" max="11787" width="10.28515625" style="720" customWidth="1"/>
    <col min="11788" max="11788" width="10.5703125" style="720" customWidth="1"/>
    <col min="11789" max="11789" width="10.140625" style="720" customWidth="1"/>
    <col min="11790" max="11790" width="9.42578125" style="720" customWidth="1"/>
    <col min="11791" max="11792" width="10.28515625" style="720" customWidth="1"/>
    <col min="11793" max="11793" width="9.85546875" style="720" customWidth="1"/>
    <col min="11794" max="11794" width="11.42578125" style="720" customWidth="1"/>
    <col min="11795" max="11795" width="11.140625" style="720" customWidth="1"/>
    <col min="11796" max="11796" width="12.28515625" style="720" customWidth="1"/>
    <col min="11797" max="11797" width="10.28515625" style="720" customWidth="1"/>
    <col min="11798" max="11798" width="11.42578125" style="720" customWidth="1"/>
    <col min="11799" max="12032" width="9.140625" style="720"/>
    <col min="12033" max="12033" width="19.28515625" style="720" customWidth="1"/>
    <col min="12034" max="12034" width="5.85546875" style="720" customWidth="1"/>
    <col min="12035" max="12035" width="6.85546875" style="720" customWidth="1"/>
    <col min="12036" max="12036" width="7" style="720" customWidth="1"/>
    <col min="12037" max="12037" width="6" style="720" customWidth="1"/>
    <col min="12038" max="12038" width="9.42578125" style="720" customWidth="1"/>
    <col min="12039" max="12039" width="9.7109375" style="720" customWidth="1"/>
    <col min="12040" max="12040" width="9.5703125" style="720" customWidth="1"/>
    <col min="12041" max="12041" width="7.7109375" style="720" customWidth="1"/>
    <col min="12042" max="12042" width="10" style="720" customWidth="1"/>
    <col min="12043" max="12043" width="10.28515625" style="720" customWidth="1"/>
    <col min="12044" max="12044" width="10.5703125" style="720" customWidth="1"/>
    <col min="12045" max="12045" width="10.140625" style="720" customWidth="1"/>
    <col min="12046" max="12046" width="9.42578125" style="720" customWidth="1"/>
    <col min="12047" max="12048" width="10.28515625" style="720" customWidth="1"/>
    <col min="12049" max="12049" width="9.85546875" style="720" customWidth="1"/>
    <col min="12050" max="12050" width="11.42578125" style="720" customWidth="1"/>
    <col min="12051" max="12051" width="11.140625" style="720" customWidth="1"/>
    <col min="12052" max="12052" width="12.28515625" style="720" customWidth="1"/>
    <col min="12053" max="12053" width="10.28515625" style="720" customWidth="1"/>
    <col min="12054" max="12054" width="11.42578125" style="720" customWidth="1"/>
    <col min="12055" max="12288" width="9.140625" style="720"/>
    <col min="12289" max="12289" width="19.28515625" style="720" customWidth="1"/>
    <col min="12290" max="12290" width="5.85546875" style="720" customWidth="1"/>
    <col min="12291" max="12291" width="6.85546875" style="720" customWidth="1"/>
    <col min="12292" max="12292" width="7" style="720" customWidth="1"/>
    <col min="12293" max="12293" width="6" style="720" customWidth="1"/>
    <col min="12294" max="12294" width="9.42578125" style="720" customWidth="1"/>
    <col min="12295" max="12295" width="9.7109375" style="720" customWidth="1"/>
    <col min="12296" max="12296" width="9.5703125" style="720" customWidth="1"/>
    <col min="12297" max="12297" width="7.7109375" style="720" customWidth="1"/>
    <col min="12298" max="12298" width="10" style="720" customWidth="1"/>
    <col min="12299" max="12299" width="10.28515625" style="720" customWidth="1"/>
    <col min="12300" max="12300" width="10.5703125" style="720" customWidth="1"/>
    <col min="12301" max="12301" width="10.140625" style="720" customWidth="1"/>
    <col min="12302" max="12302" width="9.42578125" style="720" customWidth="1"/>
    <col min="12303" max="12304" width="10.28515625" style="720" customWidth="1"/>
    <col min="12305" max="12305" width="9.85546875" style="720" customWidth="1"/>
    <col min="12306" max="12306" width="11.42578125" style="720" customWidth="1"/>
    <col min="12307" max="12307" width="11.140625" style="720" customWidth="1"/>
    <col min="12308" max="12308" width="12.28515625" style="720" customWidth="1"/>
    <col min="12309" max="12309" width="10.28515625" style="720" customWidth="1"/>
    <col min="12310" max="12310" width="11.42578125" style="720" customWidth="1"/>
    <col min="12311" max="12544" width="9.140625" style="720"/>
    <col min="12545" max="12545" width="19.28515625" style="720" customWidth="1"/>
    <col min="12546" max="12546" width="5.85546875" style="720" customWidth="1"/>
    <col min="12547" max="12547" width="6.85546875" style="720" customWidth="1"/>
    <col min="12548" max="12548" width="7" style="720" customWidth="1"/>
    <col min="12549" max="12549" width="6" style="720" customWidth="1"/>
    <col min="12550" max="12550" width="9.42578125" style="720" customWidth="1"/>
    <col min="12551" max="12551" width="9.7109375" style="720" customWidth="1"/>
    <col min="12552" max="12552" width="9.5703125" style="720" customWidth="1"/>
    <col min="12553" max="12553" width="7.7109375" style="720" customWidth="1"/>
    <col min="12554" max="12554" width="10" style="720" customWidth="1"/>
    <col min="12555" max="12555" width="10.28515625" style="720" customWidth="1"/>
    <col min="12556" max="12556" width="10.5703125" style="720" customWidth="1"/>
    <col min="12557" max="12557" width="10.140625" style="720" customWidth="1"/>
    <col min="12558" max="12558" width="9.42578125" style="720" customWidth="1"/>
    <col min="12559" max="12560" width="10.28515625" style="720" customWidth="1"/>
    <col min="12561" max="12561" width="9.85546875" style="720" customWidth="1"/>
    <col min="12562" max="12562" width="11.42578125" style="720" customWidth="1"/>
    <col min="12563" max="12563" width="11.140625" style="720" customWidth="1"/>
    <col min="12564" max="12564" width="12.28515625" style="720" customWidth="1"/>
    <col min="12565" max="12565" width="10.28515625" style="720" customWidth="1"/>
    <col min="12566" max="12566" width="11.42578125" style="720" customWidth="1"/>
    <col min="12567" max="12800" width="9.140625" style="720"/>
    <col min="12801" max="12801" width="19.28515625" style="720" customWidth="1"/>
    <col min="12802" max="12802" width="5.85546875" style="720" customWidth="1"/>
    <col min="12803" max="12803" width="6.85546875" style="720" customWidth="1"/>
    <col min="12804" max="12804" width="7" style="720" customWidth="1"/>
    <col min="12805" max="12805" width="6" style="720" customWidth="1"/>
    <col min="12806" max="12806" width="9.42578125" style="720" customWidth="1"/>
    <col min="12807" max="12807" width="9.7109375" style="720" customWidth="1"/>
    <col min="12808" max="12808" width="9.5703125" style="720" customWidth="1"/>
    <col min="12809" max="12809" width="7.7109375" style="720" customWidth="1"/>
    <col min="12810" max="12810" width="10" style="720" customWidth="1"/>
    <col min="12811" max="12811" width="10.28515625" style="720" customWidth="1"/>
    <col min="12812" max="12812" width="10.5703125" style="720" customWidth="1"/>
    <col min="12813" max="12813" width="10.140625" style="720" customWidth="1"/>
    <col min="12814" max="12814" width="9.42578125" style="720" customWidth="1"/>
    <col min="12815" max="12816" width="10.28515625" style="720" customWidth="1"/>
    <col min="12817" max="12817" width="9.85546875" style="720" customWidth="1"/>
    <col min="12818" max="12818" width="11.42578125" style="720" customWidth="1"/>
    <col min="12819" max="12819" width="11.140625" style="720" customWidth="1"/>
    <col min="12820" max="12820" width="12.28515625" style="720" customWidth="1"/>
    <col min="12821" max="12821" width="10.28515625" style="720" customWidth="1"/>
    <col min="12822" max="12822" width="11.42578125" style="720" customWidth="1"/>
    <col min="12823" max="13056" width="9.140625" style="720"/>
    <col min="13057" max="13057" width="19.28515625" style="720" customWidth="1"/>
    <col min="13058" max="13058" width="5.85546875" style="720" customWidth="1"/>
    <col min="13059" max="13059" width="6.85546875" style="720" customWidth="1"/>
    <col min="13060" max="13060" width="7" style="720" customWidth="1"/>
    <col min="13061" max="13061" width="6" style="720" customWidth="1"/>
    <col min="13062" max="13062" width="9.42578125" style="720" customWidth="1"/>
    <col min="13063" max="13063" width="9.7109375" style="720" customWidth="1"/>
    <col min="13064" max="13064" width="9.5703125" style="720" customWidth="1"/>
    <col min="13065" max="13065" width="7.7109375" style="720" customWidth="1"/>
    <col min="13066" max="13066" width="10" style="720" customWidth="1"/>
    <col min="13067" max="13067" width="10.28515625" style="720" customWidth="1"/>
    <col min="13068" max="13068" width="10.5703125" style="720" customWidth="1"/>
    <col min="13069" max="13069" width="10.140625" style="720" customWidth="1"/>
    <col min="13070" max="13070" width="9.42578125" style="720" customWidth="1"/>
    <col min="13071" max="13072" width="10.28515625" style="720" customWidth="1"/>
    <col min="13073" max="13073" width="9.85546875" style="720" customWidth="1"/>
    <col min="13074" max="13074" width="11.42578125" style="720" customWidth="1"/>
    <col min="13075" max="13075" width="11.140625" style="720" customWidth="1"/>
    <col min="13076" max="13076" width="12.28515625" style="720" customWidth="1"/>
    <col min="13077" max="13077" width="10.28515625" style="720" customWidth="1"/>
    <col min="13078" max="13078" width="11.42578125" style="720" customWidth="1"/>
    <col min="13079" max="13312" width="9.140625" style="720"/>
    <col min="13313" max="13313" width="19.28515625" style="720" customWidth="1"/>
    <col min="13314" max="13314" width="5.85546875" style="720" customWidth="1"/>
    <col min="13315" max="13315" width="6.85546875" style="720" customWidth="1"/>
    <col min="13316" max="13316" width="7" style="720" customWidth="1"/>
    <col min="13317" max="13317" width="6" style="720" customWidth="1"/>
    <col min="13318" max="13318" width="9.42578125" style="720" customWidth="1"/>
    <col min="13319" max="13319" width="9.7109375" style="720" customWidth="1"/>
    <col min="13320" max="13320" width="9.5703125" style="720" customWidth="1"/>
    <col min="13321" max="13321" width="7.7109375" style="720" customWidth="1"/>
    <col min="13322" max="13322" width="10" style="720" customWidth="1"/>
    <col min="13323" max="13323" width="10.28515625" style="720" customWidth="1"/>
    <col min="13324" max="13324" width="10.5703125" style="720" customWidth="1"/>
    <col min="13325" max="13325" width="10.140625" style="720" customWidth="1"/>
    <col min="13326" max="13326" width="9.42578125" style="720" customWidth="1"/>
    <col min="13327" max="13328" width="10.28515625" style="720" customWidth="1"/>
    <col min="13329" max="13329" width="9.85546875" style="720" customWidth="1"/>
    <col min="13330" max="13330" width="11.42578125" style="720" customWidth="1"/>
    <col min="13331" max="13331" width="11.140625" style="720" customWidth="1"/>
    <col min="13332" max="13332" width="12.28515625" style="720" customWidth="1"/>
    <col min="13333" max="13333" width="10.28515625" style="720" customWidth="1"/>
    <col min="13334" max="13334" width="11.42578125" style="720" customWidth="1"/>
    <col min="13335" max="13568" width="9.140625" style="720"/>
    <col min="13569" max="13569" width="19.28515625" style="720" customWidth="1"/>
    <col min="13570" max="13570" width="5.85546875" style="720" customWidth="1"/>
    <col min="13571" max="13571" width="6.85546875" style="720" customWidth="1"/>
    <col min="13572" max="13572" width="7" style="720" customWidth="1"/>
    <col min="13573" max="13573" width="6" style="720" customWidth="1"/>
    <col min="13574" max="13574" width="9.42578125" style="720" customWidth="1"/>
    <col min="13575" max="13575" width="9.7109375" style="720" customWidth="1"/>
    <col min="13576" max="13576" width="9.5703125" style="720" customWidth="1"/>
    <col min="13577" max="13577" width="7.7109375" style="720" customWidth="1"/>
    <col min="13578" max="13578" width="10" style="720" customWidth="1"/>
    <col min="13579" max="13579" width="10.28515625" style="720" customWidth="1"/>
    <col min="13580" max="13580" width="10.5703125" style="720" customWidth="1"/>
    <col min="13581" max="13581" width="10.140625" style="720" customWidth="1"/>
    <col min="13582" max="13582" width="9.42578125" style="720" customWidth="1"/>
    <col min="13583" max="13584" width="10.28515625" style="720" customWidth="1"/>
    <col min="13585" max="13585" width="9.85546875" style="720" customWidth="1"/>
    <col min="13586" max="13586" width="11.42578125" style="720" customWidth="1"/>
    <col min="13587" max="13587" width="11.140625" style="720" customWidth="1"/>
    <col min="13588" max="13588" width="12.28515625" style="720" customWidth="1"/>
    <col min="13589" max="13589" width="10.28515625" style="720" customWidth="1"/>
    <col min="13590" max="13590" width="11.42578125" style="720" customWidth="1"/>
    <col min="13591" max="13824" width="9.140625" style="720"/>
    <col min="13825" max="13825" width="19.28515625" style="720" customWidth="1"/>
    <col min="13826" max="13826" width="5.85546875" style="720" customWidth="1"/>
    <col min="13827" max="13827" width="6.85546875" style="720" customWidth="1"/>
    <col min="13828" max="13828" width="7" style="720" customWidth="1"/>
    <col min="13829" max="13829" width="6" style="720" customWidth="1"/>
    <col min="13830" max="13830" width="9.42578125" style="720" customWidth="1"/>
    <col min="13831" max="13831" width="9.7109375" style="720" customWidth="1"/>
    <col min="13832" max="13832" width="9.5703125" style="720" customWidth="1"/>
    <col min="13833" max="13833" width="7.7109375" style="720" customWidth="1"/>
    <col min="13834" max="13834" width="10" style="720" customWidth="1"/>
    <col min="13835" max="13835" width="10.28515625" style="720" customWidth="1"/>
    <col min="13836" max="13836" width="10.5703125" style="720" customWidth="1"/>
    <col min="13837" max="13837" width="10.140625" style="720" customWidth="1"/>
    <col min="13838" max="13838" width="9.42578125" style="720" customWidth="1"/>
    <col min="13839" max="13840" width="10.28515625" style="720" customWidth="1"/>
    <col min="13841" max="13841" width="9.85546875" style="720" customWidth="1"/>
    <col min="13842" max="13842" width="11.42578125" style="720" customWidth="1"/>
    <col min="13843" max="13843" width="11.140625" style="720" customWidth="1"/>
    <col min="13844" max="13844" width="12.28515625" style="720" customWidth="1"/>
    <col min="13845" max="13845" width="10.28515625" style="720" customWidth="1"/>
    <col min="13846" max="13846" width="11.42578125" style="720" customWidth="1"/>
    <col min="13847" max="14080" width="9.140625" style="720"/>
    <col min="14081" max="14081" width="19.28515625" style="720" customWidth="1"/>
    <col min="14082" max="14082" width="5.85546875" style="720" customWidth="1"/>
    <col min="14083" max="14083" width="6.85546875" style="720" customWidth="1"/>
    <col min="14084" max="14084" width="7" style="720" customWidth="1"/>
    <col min="14085" max="14085" width="6" style="720" customWidth="1"/>
    <col min="14086" max="14086" width="9.42578125" style="720" customWidth="1"/>
    <col min="14087" max="14087" width="9.7109375" style="720" customWidth="1"/>
    <col min="14088" max="14088" width="9.5703125" style="720" customWidth="1"/>
    <col min="14089" max="14089" width="7.7109375" style="720" customWidth="1"/>
    <col min="14090" max="14090" width="10" style="720" customWidth="1"/>
    <col min="14091" max="14091" width="10.28515625" style="720" customWidth="1"/>
    <col min="14092" max="14092" width="10.5703125" style="720" customWidth="1"/>
    <col min="14093" max="14093" width="10.140625" style="720" customWidth="1"/>
    <col min="14094" max="14094" width="9.42578125" style="720" customWidth="1"/>
    <col min="14095" max="14096" width="10.28515625" style="720" customWidth="1"/>
    <col min="14097" max="14097" width="9.85546875" style="720" customWidth="1"/>
    <col min="14098" max="14098" width="11.42578125" style="720" customWidth="1"/>
    <col min="14099" max="14099" width="11.140625" style="720" customWidth="1"/>
    <col min="14100" max="14100" width="12.28515625" style="720" customWidth="1"/>
    <col min="14101" max="14101" width="10.28515625" style="720" customWidth="1"/>
    <col min="14102" max="14102" width="11.42578125" style="720" customWidth="1"/>
    <col min="14103" max="14336" width="9.140625" style="720"/>
    <col min="14337" max="14337" width="19.28515625" style="720" customWidth="1"/>
    <col min="14338" max="14338" width="5.85546875" style="720" customWidth="1"/>
    <col min="14339" max="14339" width="6.85546875" style="720" customWidth="1"/>
    <col min="14340" max="14340" width="7" style="720" customWidth="1"/>
    <col min="14341" max="14341" width="6" style="720" customWidth="1"/>
    <col min="14342" max="14342" width="9.42578125" style="720" customWidth="1"/>
    <col min="14343" max="14343" width="9.7109375" style="720" customWidth="1"/>
    <col min="14344" max="14344" width="9.5703125" style="720" customWidth="1"/>
    <col min="14345" max="14345" width="7.7109375" style="720" customWidth="1"/>
    <col min="14346" max="14346" width="10" style="720" customWidth="1"/>
    <col min="14347" max="14347" width="10.28515625" style="720" customWidth="1"/>
    <col min="14348" max="14348" width="10.5703125" style="720" customWidth="1"/>
    <col min="14349" max="14349" width="10.140625" style="720" customWidth="1"/>
    <col min="14350" max="14350" width="9.42578125" style="720" customWidth="1"/>
    <col min="14351" max="14352" width="10.28515625" style="720" customWidth="1"/>
    <col min="14353" max="14353" width="9.85546875" style="720" customWidth="1"/>
    <col min="14354" max="14354" width="11.42578125" style="720" customWidth="1"/>
    <col min="14355" max="14355" width="11.140625" style="720" customWidth="1"/>
    <col min="14356" max="14356" width="12.28515625" style="720" customWidth="1"/>
    <col min="14357" max="14357" width="10.28515625" style="720" customWidth="1"/>
    <col min="14358" max="14358" width="11.42578125" style="720" customWidth="1"/>
    <col min="14359" max="14592" width="9.140625" style="720"/>
    <col min="14593" max="14593" width="19.28515625" style="720" customWidth="1"/>
    <col min="14594" max="14594" width="5.85546875" style="720" customWidth="1"/>
    <col min="14595" max="14595" width="6.85546875" style="720" customWidth="1"/>
    <col min="14596" max="14596" width="7" style="720" customWidth="1"/>
    <col min="14597" max="14597" width="6" style="720" customWidth="1"/>
    <col min="14598" max="14598" width="9.42578125" style="720" customWidth="1"/>
    <col min="14599" max="14599" width="9.7109375" style="720" customWidth="1"/>
    <col min="14600" max="14600" width="9.5703125" style="720" customWidth="1"/>
    <col min="14601" max="14601" width="7.7109375" style="720" customWidth="1"/>
    <col min="14602" max="14602" width="10" style="720" customWidth="1"/>
    <col min="14603" max="14603" width="10.28515625" style="720" customWidth="1"/>
    <col min="14604" max="14604" width="10.5703125" style="720" customWidth="1"/>
    <col min="14605" max="14605" width="10.140625" style="720" customWidth="1"/>
    <col min="14606" max="14606" width="9.42578125" style="720" customWidth="1"/>
    <col min="14607" max="14608" width="10.28515625" style="720" customWidth="1"/>
    <col min="14609" max="14609" width="9.85546875" style="720" customWidth="1"/>
    <col min="14610" max="14610" width="11.42578125" style="720" customWidth="1"/>
    <col min="14611" max="14611" width="11.140625" style="720" customWidth="1"/>
    <col min="14612" max="14612" width="12.28515625" style="720" customWidth="1"/>
    <col min="14613" max="14613" width="10.28515625" style="720" customWidth="1"/>
    <col min="14614" max="14614" width="11.42578125" style="720" customWidth="1"/>
    <col min="14615" max="14848" width="9.140625" style="720"/>
    <col min="14849" max="14849" width="19.28515625" style="720" customWidth="1"/>
    <col min="14850" max="14850" width="5.85546875" style="720" customWidth="1"/>
    <col min="14851" max="14851" width="6.85546875" style="720" customWidth="1"/>
    <col min="14852" max="14852" width="7" style="720" customWidth="1"/>
    <col min="14853" max="14853" width="6" style="720" customWidth="1"/>
    <col min="14854" max="14854" width="9.42578125" style="720" customWidth="1"/>
    <col min="14855" max="14855" width="9.7109375" style="720" customWidth="1"/>
    <col min="14856" max="14856" width="9.5703125" style="720" customWidth="1"/>
    <col min="14857" max="14857" width="7.7109375" style="720" customWidth="1"/>
    <col min="14858" max="14858" width="10" style="720" customWidth="1"/>
    <col min="14859" max="14859" width="10.28515625" style="720" customWidth="1"/>
    <col min="14860" max="14860" width="10.5703125" style="720" customWidth="1"/>
    <col min="14861" max="14861" width="10.140625" style="720" customWidth="1"/>
    <col min="14862" max="14862" width="9.42578125" style="720" customWidth="1"/>
    <col min="14863" max="14864" width="10.28515625" style="720" customWidth="1"/>
    <col min="14865" max="14865" width="9.85546875" style="720" customWidth="1"/>
    <col min="14866" max="14866" width="11.42578125" style="720" customWidth="1"/>
    <col min="14867" max="14867" width="11.140625" style="720" customWidth="1"/>
    <col min="14868" max="14868" width="12.28515625" style="720" customWidth="1"/>
    <col min="14869" max="14869" width="10.28515625" style="720" customWidth="1"/>
    <col min="14870" max="14870" width="11.42578125" style="720" customWidth="1"/>
    <col min="14871" max="15104" width="9.140625" style="720"/>
    <col min="15105" max="15105" width="19.28515625" style="720" customWidth="1"/>
    <col min="15106" max="15106" width="5.85546875" style="720" customWidth="1"/>
    <col min="15107" max="15107" width="6.85546875" style="720" customWidth="1"/>
    <col min="15108" max="15108" width="7" style="720" customWidth="1"/>
    <col min="15109" max="15109" width="6" style="720" customWidth="1"/>
    <col min="15110" max="15110" width="9.42578125" style="720" customWidth="1"/>
    <col min="15111" max="15111" width="9.7109375" style="720" customWidth="1"/>
    <col min="15112" max="15112" width="9.5703125" style="720" customWidth="1"/>
    <col min="15113" max="15113" width="7.7109375" style="720" customWidth="1"/>
    <col min="15114" max="15114" width="10" style="720" customWidth="1"/>
    <col min="15115" max="15115" width="10.28515625" style="720" customWidth="1"/>
    <col min="15116" max="15116" width="10.5703125" style="720" customWidth="1"/>
    <col min="15117" max="15117" width="10.140625" style="720" customWidth="1"/>
    <col min="15118" max="15118" width="9.42578125" style="720" customWidth="1"/>
    <col min="15119" max="15120" width="10.28515625" style="720" customWidth="1"/>
    <col min="15121" max="15121" width="9.85546875" style="720" customWidth="1"/>
    <col min="15122" max="15122" width="11.42578125" style="720" customWidth="1"/>
    <col min="15123" max="15123" width="11.140625" style="720" customWidth="1"/>
    <col min="15124" max="15124" width="12.28515625" style="720" customWidth="1"/>
    <col min="15125" max="15125" width="10.28515625" style="720" customWidth="1"/>
    <col min="15126" max="15126" width="11.42578125" style="720" customWidth="1"/>
    <col min="15127" max="15360" width="9.140625" style="720"/>
    <col min="15361" max="15361" width="19.28515625" style="720" customWidth="1"/>
    <col min="15362" max="15362" width="5.85546875" style="720" customWidth="1"/>
    <col min="15363" max="15363" width="6.85546875" style="720" customWidth="1"/>
    <col min="15364" max="15364" width="7" style="720" customWidth="1"/>
    <col min="15365" max="15365" width="6" style="720" customWidth="1"/>
    <col min="15366" max="15366" width="9.42578125" style="720" customWidth="1"/>
    <col min="15367" max="15367" width="9.7109375" style="720" customWidth="1"/>
    <col min="15368" max="15368" width="9.5703125" style="720" customWidth="1"/>
    <col min="15369" max="15369" width="7.7109375" style="720" customWidth="1"/>
    <col min="15370" max="15370" width="10" style="720" customWidth="1"/>
    <col min="15371" max="15371" width="10.28515625" style="720" customWidth="1"/>
    <col min="15372" max="15372" width="10.5703125" style="720" customWidth="1"/>
    <col min="15373" max="15373" width="10.140625" style="720" customWidth="1"/>
    <col min="15374" max="15374" width="9.42578125" style="720" customWidth="1"/>
    <col min="15375" max="15376" width="10.28515625" style="720" customWidth="1"/>
    <col min="15377" max="15377" width="9.85546875" style="720" customWidth="1"/>
    <col min="15378" max="15378" width="11.42578125" style="720" customWidth="1"/>
    <col min="15379" max="15379" width="11.140625" style="720" customWidth="1"/>
    <col min="15380" max="15380" width="12.28515625" style="720" customWidth="1"/>
    <col min="15381" max="15381" width="10.28515625" style="720" customWidth="1"/>
    <col min="15382" max="15382" width="11.42578125" style="720" customWidth="1"/>
    <col min="15383" max="15616" width="9.140625" style="720"/>
    <col min="15617" max="15617" width="19.28515625" style="720" customWidth="1"/>
    <col min="15618" max="15618" width="5.85546875" style="720" customWidth="1"/>
    <col min="15619" max="15619" width="6.85546875" style="720" customWidth="1"/>
    <col min="15620" max="15620" width="7" style="720" customWidth="1"/>
    <col min="15621" max="15621" width="6" style="720" customWidth="1"/>
    <col min="15622" max="15622" width="9.42578125" style="720" customWidth="1"/>
    <col min="15623" max="15623" width="9.7109375" style="720" customWidth="1"/>
    <col min="15624" max="15624" width="9.5703125" style="720" customWidth="1"/>
    <col min="15625" max="15625" width="7.7109375" style="720" customWidth="1"/>
    <col min="15626" max="15626" width="10" style="720" customWidth="1"/>
    <col min="15627" max="15627" width="10.28515625" style="720" customWidth="1"/>
    <col min="15628" max="15628" width="10.5703125" style="720" customWidth="1"/>
    <col min="15629" max="15629" width="10.140625" style="720" customWidth="1"/>
    <col min="15630" max="15630" width="9.42578125" style="720" customWidth="1"/>
    <col min="15631" max="15632" width="10.28515625" style="720" customWidth="1"/>
    <col min="15633" max="15633" width="9.85546875" style="720" customWidth="1"/>
    <col min="15634" max="15634" width="11.42578125" style="720" customWidth="1"/>
    <col min="15635" max="15635" width="11.140625" style="720" customWidth="1"/>
    <col min="15636" max="15636" width="12.28515625" style="720" customWidth="1"/>
    <col min="15637" max="15637" width="10.28515625" style="720" customWidth="1"/>
    <col min="15638" max="15638" width="11.42578125" style="720" customWidth="1"/>
    <col min="15639" max="15872" width="9.140625" style="720"/>
    <col min="15873" max="15873" width="19.28515625" style="720" customWidth="1"/>
    <col min="15874" max="15874" width="5.85546875" style="720" customWidth="1"/>
    <col min="15875" max="15875" width="6.85546875" style="720" customWidth="1"/>
    <col min="15876" max="15876" width="7" style="720" customWidth="1"/>
    <col min="15877" max="15877" width="6" style="720" customWidth="1"/>
    <col min="15878" max="15878" width="9.42578125" style="720" customWidth="1"/>
    <col min="15879" max="15879" width="9.7109375" style="720" customWidth="1"/>
    <col min="15880" max="15880" width="9.5703125" style="720" customWidth="1"/>
    <col min="15881" max="15881" width="7.7109375" style="720" customWidth="1"/>
    <col min="15882" max="15882" width="10" style="720" customWidth="1"/>
    <col min="15883" max="15883" width="10.28515625" style="720" customWidth="1"/>
    <col min="15884" max="15884" width="10.5703125" style="720" customWidth="1"/>
    <col min="15885" max="15885" width="10.140625" style="720" customWidth="1"/>
    <col min="15886" max="15886" width="9.42578125" style="720" customWidth="1"/>
    <col min="15887" max="15888" width="10.28515625" style="720" customWidth="1"/>
    <col min="15889" max="15889" width="9.85546875" style="720" customWidth="1"/>
    <col min="15890" max="15890" width="11.42578125" style="720" customWidth="1"/>
    <col min="15891" max="15891" width="11.140625" style="720" customWidth="1"/>
    <col min="15892" max="15892" width="12.28515625" style="720" customWidth="1"/>
    <col min="15893" max="15893" width="10.28515625" style="720" customWidth="1"/>
    <col min="15894" max="15894" width="11.42578125" style="720" customWidth="1"/>
    <col min="15895" max="16128" width="9.140625" style="720"/>
    <col min="16129" max="16129" width="19.28515625" style="720" customWidth="1"/>
    <col min="16130" max="16130" width="5.85546875" style="720" customWidth="1"/>
    <col min="16131" max="16131" width="6.85546875" style="720" customWidth="1"/>
    <col min="16132" max="16132" width="7" style="720" customWidth="1"/>
    <col min="16133" max="16133" width="6" style="720" customWidth="1"/>
    <col min="16134" max="16134" width="9.42578125" style="720" customWidth="1"/>
    <col min="16135" max="16135" width="9.7109375" style="720" customWidth="1"/>
    <col min="16136" max="16136" width="9.5703125" style="720" customWidth="1"/>
    <col min="16137" max="16137" width="7.7109375" style="720" customWidth="1"/>
    <col min="16138" max="16138" width="10" style="720" customWidth="1"/>
    <col min="16139" max="16139" width="10.28515625" style="720" customWidth="1"/>
    <col min="16140" max="16140" width="10.5703125" style="720" customWidth="1"/>
    <col min="16141" max="16141" width="10.140625" style="720" customWidth="1"/>
    <col min="16142" max="16142" width="9.42578125" style="720" customWidth="1"/>
    <col min="16143" max="16144" width="10.28515625" style="720" customWidth="1"/>
    <col min="16145" max="16145" width="9.85546875" style="720" customWidth="1"/>
    <col min="16146" max="16146" width="11.42578125" style="720" customWidth="1"/>
    <col min="16147" max="16147" width="11.140625" style="720" customWidth="1"/>
    <col min="16148" max="16148" width="12.28515625" style="720" customWidth="1"/>
    <col min="16149" max="16149" width="10.28515625" style="720" customWidth="1"/>
    <col min="16150" max="16150" width="11.42578125" style="720" customWidth="1"/>
    <col min="16151" max="16384" width="9.140625" style="720"/>
  </cols>
  <sheetData>
    <row r="1" spans="1:22" ht="18.75">
      <c r="A1" s="1234" t="s">
        <v>590</v>
      </c>
      <c r="B1" s="1234"/>
      <c r="C1" s="1234"/>
      <c r="D1" s="1234"/>
      <c r="E1" s="718"/>
      <c r="F1" s="718"/>
      <c r="G1" s="718"/>
      <c r="H1" s="718"/>
      <c r="I1" s="718"/>
      <c r="J1" s="718"/>
      <c r="K1" s="719"/>
      <c r="L1" s="718"/>
      <c r="M1" s="718"/>
      <c r="N1" s="718"/>
      <c r="O1" s="718"/>
      <c r="P1" s="719"/>
      <c r="Q1" s="718"/>
      <c r="R1" s="719"/>
      <c r="S1" s="1235" t="s">
        <v>591</v>
      </c>
      <c r="T1" s="1235"/>
      <c r="U1" s="1235"/>
      <c r="V1" s="1235"/>
    </row>
    <row r="2" spans="1:22" ht="22.5" customHeight="1">
      <c r="A2" s="1236" t="s">
        <v>592</v>
      </c>
      <c r="B2" s="1236"/>
      <c r="C2" s="1236"/>
      <c r="D2" s="1236"/>
      <c r="E2" s="1236"/>
      <c r="F2" s="1236"/>
      <c r="G2" s="1236"/>
      <c r="H2" s="718"/>
      <c r="I2" s="718"/>
      <c r="J2" s="718"/>
      <c r="K2" s="718"/>
      <c r="L2" s="718"/>
      <c r="M2" s="718"/>
      <c r="N2" s="718"/>
      <c r="O2" s="718"/>
      <c r="P2" s="718"/>
      <c r="Q2" s="718"/>
      <c r="R2" s="1235" t="s">
        <v>593</v>
      </c>
      <c r="S2" s="1235"/>
      <c r="T2" s="1235"/>
      <c r="U2" s="1235"/>
      <c r="V2" s="1235"/>
    </row>
    <row r="3" spans="1:22" ht="24.75" customHeight="1">
      <c r="A3" s="721"/>
      <c r="B3" s="1237"/>
      <c r="C3" s="1237"/>
      <c r="D3" s="1237"/>
      <c r="E3" s="1237"/>
      <c r="F3" s="1237"/>
      <c r="G3" s="1237"/>
      <c r="H3" s="721"/>
      <c r="I3" s="721"/>
      <c r="J3" s="721"/>
      <c r="K3" s="721"/>
      <c r="L3" s="721"/>
      <c r="M3" s="721"/>
      <c r="N3" s="721"/>
      <c r="O3" s="721"/>
      <c r="P3" s="721"/>
      <c r="Q3" s="721"/>
      <c r="R3" s="1238" t="s">
        <v>561</v>
      </c>
      <c r="S3" s="1238"/>
      <c r="T3" s="1238"/>
      <c r="U3" s="1238"/>
      <c r="V3" s="1238"/>
    </row>
    <row r="4" spans="1:22">
      <c r="A4" s="721"/>
      <c r="B4" s="1242" t="s">
        <v>594</v>
      </c>
      <c r="C4" s="1242"/>
      <c r="D4" s="1242"/>
      <c r="E4" s="1242"/>
      <c r="F4" s="1242"/>
      <c r="G4" s="721"/>
      <c r="H4" s="721"/>
      <c r="I4" s="721"/>
      <c r="J4" s="721"/>
      <c r="K4" s="721"/>
      <c r="L4" s="721"/>
      <c r="M4" s="721"/>
      <c r="N4" s="721"/>
      <c r="O4" s="721"/>
      <c r="P4" s="721"/>
      <c r="Q4" s="721"/>
      <c r="R4" s="721"/>
      <c r="S4" s="721"/>
      <c r="T4" s="721"/>
      <c r="U4" s="721"/>
      <c r="V4" s="721"/>
    </row>
    <row r="5" spans="1:22">
      <c r="B5" s="1243" t="s">
        <v>595</v>
      </c>
      <c r="C5" s="1243"/>
    </row>
    <row r="6" spans="1:22" ht="18.75" customHeight="1">
      <c r="B6" s="1244" t="s">
        <v>596</v>
      </c>
      <c r="C6" s="1244"/>
      <c r="D6" s="1244"/>
      <c r="E6" s="1244"/>
      <c r="F6" s="1244"/>
      <c r="G6" s="1244"/>
      <c r="T6" s="718"/>
      <c r="U6" s="718"/>
      <c r="V6" s="718"/>
    </row>
    <row r="7" spans="1:22">
      <c r="T7" s="718"/>
      <c r="U7" s="718"/>
      <c r="V7" s="718"/>
    </row>
    <row r="8" spans="1:22" ht="20.25">
      <c r="A8" s="978" t="s">
        <v>597</v>
      </c>
      <c r="B8" s="978"/>
      <c r="C8" s="978"/>
      <c r="D8" s="978"/>
      <c r="E8" s="978"/>
      <c r="F8" s="978"/>
      <c r="G8" s="978"/>
      <c r="H8" s="978"/>
      <c r="I8" s="978"/>
      <c r="J8" s="978"/>
      <c r="K8" s="978"/>
      <c r="L8" s="978"/>
      <c r="M8" s="978"/>
      <c r="N8" s="978"/>
      <c r="O8" s="978"/>
      <c r="P8" s="978"/>
      <c r="Q8" s="978"/>
      <c r="R8" s="978"/>
      <c r="S8" s="978"/>
      <c r="T8" s="978"/>
      <c r="U8" s="978"/>
      <c r="V8" s="978"/>
    </row>
    <row r="9" spans="1:22">
      <c r="A9" s="5"/>
      <c r="B9" s="5"/>
      <c r="C9" s="5"/>
      <c r="D9" s="5"/>
      <c r="E9" s="5"/>
      <c r="F9" s="5"/>
      <c r="G9" s="5"/>
      <c r="I9" s="5"/>
      <c r="Q9" s="6" t="s">
        <v>255</v>
      </c>
    </row>
    <row r="10" spans="1:22" ht="17.25" customHeight="1">
      <c r="A10" s="968" t="s">
        <v>269</v>
      </c>
      <c r="B10" s="969"/>
      <c r="C10" s="1239" t="s">
        <v>301</v>
      </c>
      <c r="D10" s="1240"/>
      <c r="E10" s="1240"/>
      <c r="F10" s="1240"/>
      <c r="G10" s="1240"/>
      <c r="H10" s="1240"/>
      <c r="I10" s="1240"/>
      <c r="J10" s="1240"/>
      <c r="K10" s="1240"/>
      <c r="L10" s="1240"/>
      <c r="M10" s="1240"/>
      <c r="N10" s="1240"/>
      <c r="O10" s="1240"/>
      <c r="P10" s="1241"/>
      <c r="Q10" s="579">
        <v>121</v>
      </c>
      <c r="R10" s="722"/>
      <c r="S10" s="722"/>
      <c r="T10" s="722"/>
      <c r="U10" s="722"/>
      <c r="V10" s="722"/>
    </row>
    <row r="11" spans="1:22" ht="17.25" customHeight="1">
      <c r="A11" s="968" t="s">
        <v>295</v>
      </c>
      <c r="B11" s="969"/>
      <c r="C11" s="1239"/>
      <c r="D11" s="1240"/>
      <c r="E11" s="1240"/>
      <c r="F11" s="1240"/>
      <c r="G11" s="1240"/>
      <c r="H11" s="1240"/>
      <c r="I11" s="1240"/>
      <c r="J11" s="1240"/>
      <c r="K11" s="1240"/>
      <c r="L11" s="1240"/>
      <c r="M11" s="1240"/>
      <c r="N11" s="1240"/>
      <c r="O11" s="1240"/>
      <c r="P11" s="1241"/>
      <c r="Q11" s="582"/>
      <c r="R11" s="722"/>
      <c r="S11" s="722"/>
      <c r="T11" s="722"/>
      <c r="U11" s="722"/>
      <c r="V11" s="722"/>
    </row>
    <row r="12" spans="1:22" ht="17.25" customHeight="1">
      <c r="A12" s="968" t="s">
        <v>287</v>
      </c>
      <c r="B12" s="969"/>
      <c r="C12" s="1239" t="s">
        <v>302</v>
      </c>
      <c r="D12" s="1240"/>
      <c r="E12" s="1240"/>
      <c r="F12" s="1240"/>
      <c r="G12" s="1240"/>
      <c r="H12" s="1240"/>
      <c r="I12" s="1240"/>
      <c r="J12" s="1240"/>
      <c r="K12" s="1240"/>
      <c r="L12" s="1240"/>
      <c r="M12" s="1240"/>
      <c r="N12" s="1240"/>
      <c r="O12" s="1240"/>
      <c r="P12" s="1241"/>
      <c r="Q12" s="582" t="s">
        <v>303</v>
      </c>
      <c r="R12" s="722"/>
      <c r="S12" s="722"/>
      <c r="T12" s="722"/>
      <c r="U12" s="722"/>
      <c r="V12" s="722"/>
    </row>
    <row r="13" spans="1:22" ht="16.5" customHeight="1">
      <c r="A13" s="968" t="s">
        <v>288</v>
      </c>
      <c r="B13" s="969"/>
      <c r="C13" s="1239" t="s">
        <v>304</v>
      </c>
      <c r="D13" s="1240"/>
      <c r="E13" s="1240"/>
      <c r="F13" s="1240"/>
      <c r="G13" s="1240"/>
      <c r="H13" s="1240"/>
      <c r="I13" s="1240"/>
      <c r="J13" s="1240"/>
      <c r="K13" s="1240"/>
      <c r="L13" s="1240"/>
      <c r="M13" s="1240"/>
      <c r="N13" s="1240"/>
      <c r="O13" s="1240"/>
      <c r="P13" s="1241"/>
      <c r="Q13" s="582" t="s">
        <v>305</v>
      </c>
      <c r="R13" s="722"/>
      <c r="S13" s="722"/>
      <c r="T13" s="722"/>
      <c r="U13" s="722"/>
      <c r="V13" s="722"/>
    </row>
    <row r="14" spans="1:22" ht="15.75" customHeight="1">
      <c r="A14" s="985" t="s">
        <v>248</v>
      </c>
      <c r="B14" s="985"/>
      <c r="C14" s="1239" t="s">
        <v>306</v>
      </c>
      <c r="D14" s="1240"/>
      <c r="E14" s="1240"/>
      <c r="F14" s="1240"/>
      <c r="G14" s="1240"/>
      <c r="H14" s="1240"/>
      <c r="I14" s="1240"/>
      <c r="J14" s="1240"/>
      <c r="K14" s="1240"/>
      <c r="L14" s="1240"/>
      <c r="M14" s="1240"/>
      <c r="N14" s="1240"/>
      <c r="O14" s="1240"/>
      <c r="P14" s="1241"/>
      <c r="Q14" s="582" t="s">
        <v>307</v>
      </c>
      <c r="R14" s="722"/>
      <c r="S14" s="722"/>
      <c r="T14" s="722"/>
      <c r="U14" s="722"/>
      <c r="V14" s="722"/>
    </row>
    <row r="15" spans="1:22" ht="19.5" customHeight="1">
      <c r="A15" s="985" t="s">
        <v>249</v>
      </c>
      <c r="B15" s="985"/>
      <c r="C15" s="1239" t="s">
        <v>408</v>
      </c>
      <c r="D15" s="1240"/>
      <c r="E15" s="1240"/>
      <c r="F15" s="1240"/>
      <c r="G15" s="1240"/>
      <c r="H15" s="1240"/>
      <c r="I15" s="1240"/>
      <c r="J15" s="1240"/>
      <c r="K15" s="1240"/>
      <c r="L15" s="1240"/>
      <c r="M15" s="1240"/>
      <c r="N15" s="1240"/>
      <c r="O15" s="1240"/>
      <c r="P15" s="1241"/>
      <c r="Q15" s="582" t="s">
        <v>409</v>
      </c>
      <c r="R15" s="723"/>
      <c r="S15" s="723"/>
      <c r="T15" s="723"/>
      <c r="U15" s="723"/>
      <c r="V15" s="723"/>
    </row>
    <row r="16" spans="1:22" ht="18.75" customHeight="1">
      <c r="A16" s="986" t="s">
        <v>291</v>
      </c>
      <c r="B16" s="986"/>
      <c r="C16" s="986"/>
      <c r="D16" s="986"/>
      <c r="E16" s="986"/>
      <c r="F16" s="986"/>
      <c r="G16" s="986"/>
      <c r="H16" s="986"/>
      <c r="I16" s="986"/>
      <c r="J16" s="986"/>
      <c r="K16" s="986"/>
      <c r="L16" s="986"/>
      <c r="M16" s="986"/>
      <c r="N16" s="986"/>
      <c r="O16" s="986"/>
      <c r="P16" s="986"/>
      <c r="Q16" s="986"/>
      <c r="R16" s="986"/>
      <c r="S16" s="986"/>
      <c r="T16" s="986"/>
      <c r="U16" s="986"/>
      <c r="V16" s="986"/>
    </row>
    <row r="17" spans="1:22" ht="16.5" customHeight="1">
      <c r="A17" s="979" t="s">
        <v>250</v>
      </c>
      <c r="B17" s="979"/>
      <c r="C17" s="1248" t="s">
        <v>410</v>
      </c>
      <c r="D17" s="1248"/>
      <c r="E17" s="1248"/>
      <c r="F17" s="1248"/>
      <c r="G17" s="1248"/>
      <c r="H17" s="1248"/>
      <c r="I17" s="1248"/>
      <c r="J17" s="1248"/>
      <c r="K17" s="1248"/>
      <c r="L17" s="1248"/>
      <c r="M17" s="1248"/>
      <c r="N17" s="1248"/>
      <c r="O17" s="1248"/>
      <c r="P17" s="1248"/>
      <c r="Q17" s="1248"/>
      <c r="R17" s="1248"/>
      <c r="S17" s="1248"/>
      <c r="T17" s="1248"/>
      <c r="U17" s="1248"/>
      <c r="V17" s="1248"/>
    </row>
    <row r="18" spans="1:22" ht="46.5" customHeight="1">
      <c r="A18" s="979" t="s">
        <v>264</v>
      </c>
      <c r="B18" s="979"/>
      <c r="C18" s="1245" t="s">
        <v>598</v>
      </c>
      <c r="D18" s="1245"/>
      <c r="E18" s="1245"/>
      <c r="F18" s="1245"/>
      <c r="G18" s="1245"/>
      <c r="H18" s="1245"/>
      <c r="I18" s="1245"/>
      <c r="J18" s="1245"/>
      <c r="K18" s="1245"/>
      <c r="L18" s="1245"/>
      <c r="M18" s="1245"/>
      <c r="N18" s="1245"/>
      <c r="O18" s="1245"/>
      <c r="P18" s="1245"/>
      <c r="Q18" s="1245"/>
      <c r="R18" s="1245"/>
      <c r="S18" s="1245"/>
      <c r="T18" s="1245"/>
      <c r="U18" s="1245"/>
      <c r="V18" s="1245"/>
    </row>
    <row r="19" spans="1:22" ht="30.75" customHeight="1">
      <c r="A19" s="979" t="s">
        <v>296</v>
      </c>
      <c r="B19" s="979"/>
      <c r="C19" s="1245" t="s">
        <v>599</v>
      </c>
      <c r="D19" s="1245"/>
      <c r="E19" s="1245"/>
      <c r="F19" s="1245"/>
      <c r="G19" s="1245"/>
      <c r="H19" s="1245"/>
      <c r="I19" s="1245"/>
      <c r="J19" s="1245"/>
      <c r="K19" s="1245"/>
      <c r="L19" s="1245"/>
      <c r="M19" s="1245"/>
      <c r="N19" s="1245"/>
      <c r="O19" s="1245"/>
      <c r="P19" s="1245"/>
      <c r="Q19" s="1245"/>
      <c r="R19" s="1245"/>
      <c r="S19" s="1245"/>
      <c r="T19" s="1245"/>
      <c r="U19" s="1245"/>
      <c r="V19" s="1245"/>
    </row>
    <row r="20" spans="1:22" ht="20.25" customHeight="1">
      <c r="A20" s="981" t="s">
        <v>292</v>
      </c>
      <c r="B20" s="983" t="s">
        <v>254</v>
      </c>
      <c r="C20" s="983"/>
      <c r="D20" s="983"/>
      <c r="E20" s="983"/>
      <c r="F20" s="983"/>
      <c r="G20" s="983"/>
      <c r="H20" s="983"/>
      <c r="I20" s="983"/>
      <c r="J20" s="983"/>
      <c r="K20" s="983"/>
      <c r="L20" s="983"/>
      <c r="M20" s="983"/>
      <c r="N20" s="983"/>
      <c r="O20" s="983"/>
      <c r="P20" s="983" t="s">
        <v>255</v>
      </c>
      <c r="Q20" s="983" t="s">
        <v>271</v>
      </c>
      <c r="R20" s="584">
        <v>2013</v>
      </c>
      <c r="S20" s="584">
        <v>2014</v>
      </c>
      <c r="T20" s="584">
        <v>2015</v>
      </c>
      <c r="U20" s="584">
        <v>2016</v>
      </c>
      <c r="V20" s="584">
        <v>2017</v>
      </c>
    </row>
    <row r="21" spans="1:22" ht="18" customHeight="1">
      <c r="A21" s="1246"/>
      <c r="B21" s="983"/>
      <c r="C21" s="983"/>
      <c r="D21" s="983"/>
      <c r="E21" s="983"/>
      <c r="F21" s="983"/>
      <c r="G21" s="983"/>
      <c r="H21" s="983"/>
      <c r="I21" s="983"/>
      <c r="J21" s="983"/>
      <c r="K21" s="983"/>
      <c r="L21" s="983"/>
      <c r="M21" s="983"/>
      <c r="N21" s="983"/>
      <c r="O21" s="983"/>
      <c r="P21" s="1247"/>
      <c r="Q21" s="1247"/>
      <c r="R21" s="584" t="s">
        <v>268</v>
      </c>
      <c r="S21" s="584" t="s">
        <v>267</v>
      </c>
      <c r="T21" s="584" t="s">
        <v>267</v>
      </c>
      <c r="U21" s="584" t="s">
        <v>266</v>
      </c>
      <c r="V21" s="584" t="s">
        <v>266</v>
      </c>
    </row>
    <row r="22" spans="1:22" ht="18" customHeight="1">
      <c r="A22" s="979" t="s">
        <v>251</v>
      </c>
      <c r="B22" s="988" t="s">
        <v>539</v>
      </c>
      <c r="C22" s="988"/>
      <c r="D22" s="988"/>
      <c r="E22" s="988"/>
      <c r="F22" s="988"/>
      <c r="G22" s="988"/>
      <c r="H22" s="988"/>
      <c r="I22" s="988"/>
      <c r="J22" s="988"/>
      <c r="K22" s="988"/>
      <c r="L22" s="988"/>
      <c r="M22" s="988"/>
      <c r="N22" s="988"/>
      <c r="O22" s="988"/>
      <c r="P22" s="724" t="s">
        <v>387</v>
      </c>
      <c r="Q22" s="724" t="s">
        <v>256</v>
      </c>
      <c r="R22" s="725">
        <v>35145</v>
      </c>
      <c r="S22" s="726">
        <v>30065</v>
      </c>
      <c r="T22" s="727">
        <v>20000</v>
      </c>
      <c r="U22" s="727">
        <v>20000</v>
      </c>
      <c r="V22" s="727">
        <v>20000</v>
      </c>
    </row>
    <row r="23" spans="1:22" ht="15.75" customHeight="1">
      <c r="A23" s="979"/>
      <c r="B23" s="988" t="s">
        <v>411</v>
      </c>
      <c r="C23" s="988"/>
      <c r="D23" s="988"/>
      <c r="E23" s="988"/>
      <c r="F23" s="988"/>
      <c r="G23" s="988"/>
      <c r="H23" s="988"/>
      <c r="I23" s="988"/>
      <c r="J23" s="988"/>
      <c r="K23" s="988"/>
      <c r="L23" s="988"/>
      <c r="M23" s="988"/>
      <c r="N23" s="988"/>
      <c r="O23" s="988"/>
      <c r="P23" s="724" t="s">
        <v>388</v>
      </c>
      <c r="Q23" s="724" t="s">
        <v>256</v>
      </c>
      <c r="R23" s="728">
        <v>112032</v>
      </c>
      <c r="S23" s="726">
        <v>240000</v>
      </c>
      <c r="T23" s="727">
        <v>230000</v>
      </c>
      <c r="U23" s="727">
        <v>220000</v>
      </c>
      <c r="V23" s="727">
        <v>220000</v>
      </c>
    </row>
    <row r="24" spans="1:22" ht="29.25" customHeight="1">
      <c r="A24" s="979"/>
      <c r="B24" s="988" t="s">
        <v>412</v>
      </c>
      <c r="C24" s="988"/>
      <c r="D24" s="988"/>
      <c r="E24" s="988"/>
      <c r="F24" s="988"/>
      <c r="G24" s="988"/>
      <c r="H24" s="988"/>
      <c r="I24" s="988"/>
      <c r="J24" s="988"/>
      <c r="K24" s="988"/>
      <c r="L24" s="988"/>
      <c r="M24" s="988"/>
      <c r="N24" s="988"/>
      <c r="O24" s="988"/>
      <c r="P24" s="724" t="s">
        <v>422</v>
      </c>
      <c r="Q24" s="724" t="s">
        <v>256</v>
      </c>
      <c r="R24" s="728">
        <v>172090</v>
      </c>
      <c r="S24" s="726">
        <v>108000</v>
      </c>
      <c r="T24" s="727">
        <v>79000</v>
      </c>
      <c r="U24" s="727">
        <v>56000</v>
      </c>
      <c r="V24" s="727">
        <v>44500</v>
      </c>
    </row>
    <row r="25" spans="1:22" ht="15" customHeight="1">
      <c r="A25" s="979"/>
      <c r="B25" s="988" t="s">
        <v>413</v>
      </c>
      <c r="C25" s="988"/>
      <c r="D25" s="988"/>
      <c r="E25" s="988"/>
      <c r="F25" s="988"/>
      <c r="G25" s="988"/>
      <c r="H25" s="988"/>
      <c r="I25" s="988"/>
      <c r="J25" s="988"/>
      <c r="K25" s="988"/>
      <c r="L25" s="988"/>
      <c r="M25" s="988"/>
      <c r="N25" s="988"/>
      <c r="O25" s="988"/>
      <c r="P25" s="724" t="s">
        <v>423</v>
      </c>
      <c r="Q25" s="724" t="s">
        <v>334</v>
      </c>
      <c r="R25" s="728"/>
      <c r="S25" s="726">
        <v>11</v>
      </c>
      <c r="T25" s="727">
        <v>8</v>
      </c>
      <c r="U25" s="727">
        <v>8</v>
      </c>
      <c r="V25" s="727">
        <v>8</v>
      </c>
    </row>
    <row r="26" spans="1:22" ht="17.25" customHeight="1">
      <c r="A26" s="979" t="s">
        <v>252</v>
      </c>
      <c r="B26" s="988" t="s">
        <v>414</v>
      </c>
      <c r="C26" s="988"/>
      <c r="D26" s="988"/>
      <c r="E26" s="988"/>
      <c r="F26" s="988"/>
      <c r="G26" s="988"/>
      <c r="H26" s="988"/>
      <c r="I26" s="988"/>
      <c r="J26" s="988"/>
      <c r="K26" s="988"/>
      <c r="L26" s="988"/>
      <c r="M26" s="988"/>
      <c r="N26" s="988"/>
      <c r="O26" s="988"/>
      <c r="P26" s="724" t="s">
        <v>389</v>
      </c>
      <c r="Q26" s="724" t="s">
        <v>334</v>
      </c>
      <c r="R26" s="729">
        <v>126</v>
      </c>
      <c r="S26" s="726">
        <v>114</v>
      </c>
      <c r="T26" s="727">
        <v>128</v>
      </c>
      <c r="U26" s="727">
        <v>118</v>
      </c>
      <c r="V26" s="727">
        <v>111</v>
      </c>
    </row>
    <row r="27" spans="1:22" ht="16.5" customHeight="1">
      <c r="A27" s="979"/>
      <c r="B27" s="988" t="s">
        <v>415</v>
      </c>
      <c r="C27" s="988"/>
      <c r="D27" s="988"/>
      <c r="E27" s="988"/>
      <c r="F27" s="988"/>
      <c r="G27" s="988"/>
      <c r="H27" s="988"/>
      <c r="I27" s="988"/>
      <c r="J27" s="988"/>
      <c r="K27" s="988"/>
      <c r="L27" s="988"/>
      <c r="M27" s="988"/>
      <c r="N27" s="988"/>
      <c r="O27" s="988"/>
      <c r="P27" s="724" t="s">
        <v>371</v>
      </c>
      <c r="Q27" s="724" t="s">
        <v>334</v>
      </c>
      <c r="R27" s="729">
        <v>116</v>
      </c>
      <c r="S27" s="726">
        <v>98</v>
      </c>
      <c r="T27" s="727">
        <v>100</v>
      </c>
      <c r="U27" s="727">
        <v>90</v>
      </c>
      <c r="V27" s="727">
        <v>84</v>
      </c>
    </row>
    <row r="28" spans="1:22" ht="15.75" customHeight="1">
      <c r="A28" s="979"/>
      <c r="B28" s="988" t="s">
        <v>416</v>
      </c>
      <c r="C28" s="988"/>
      <c r="D28" s="988"/>
      <c r="E28" s="988"/>
      <c r="F28" s="988"/>
      <c r="G28" s="988"/>
      <c r="H28" s="988"/>
      <c r="I28" s="988"/>
      <c r="J28" s="988"/>
      <c r="K28" s="988"/>
      <c r="L28" s="988"/>
      <c r="M28" s="988"/>
      <c r="N28" s="988"/>
      <c r="O28" s="988"/>
      <c r="P28" s="724" t="s">
        <v>372</v>
      </c>
      <c r="Q28" s="724" t="s">
        <v>334</v>
      </c>
      <c r="R28" s="728">
        <v>22</v>
      </c>
      <c r="S28" s="726">
        <v>11</v>
      </c>
      <c r="T28" s="730">
        <v>18</v>
      </c>
      <c r="U28" s="730">
        <v>14</v>
      </c>
      <c r="V28" s="727">
        <v>10</v>
      </c>
    </row>
    <row r="29" spans="1:22" ht="18.75" customHeight="1">
      <c r="A29" s="979"/>
      <c r="B29" s="988" t="s">
        <v>417</v>
      </c>
      <c r="C29" s="988"/>
      <c r="D29" s="988"/>
      <c r="E29" s="988"/>
      <c r="F29" s="988"/>
      <c r="G29" s="988"/>
      <c r="H29" s="988"/>
      <c r="I29" s="988"/>
      <c r="J29" s="988"/>
      <c r="K29" s="988"/>
      <c r="L29" s="988"/>
      <c r="M29" s="988"/>
      <c r="N29" s="988"/>
      <c r="O29" s="988"/>
      <c r="P29" s="724" t="s">
        <v>373</v>
      </c>
      <c r="Q29" s="724" t="s">
        <v>334</v>
      </c>
      <c r="R29" s="728">
        <v>12</v>
      </c>
      <c r="S29" s="726">
        <v>22</v>
      </c>
      <c r="T29" s="727">
        <v>22</v>
      </c>
      <c r="U29" s="727">
        <v>20</v>
      </c>
      <c r="V29" s="727">
        <v>15</v>
      </c>
    </row>
    <row r="30" spans="1:22" ht="15.75" customHeight="1">
      <c r="A30" s="979"/>
      <c r="B30" s="988" t="s">
        <v>421</v>
      </c>
      <c r="C30" s="988"/>
      <c r="D30" s="988"/>
      <c r="E30" s="988"/>
      <c r="F30" s="988"/>
      <c r="G30" s="988"/>
      <c r="H30" s="988"/>
      <c r="I30" s="988"/>
      <c r="J30" s="988"/>
      <c r="K30" s="988"/>
      <c r="L30" s="988"/>
      <c r="M30" s="988"/>
      <c r="N30" s="988"/>
      <c r="O30" s="988"/>
      <c r="P30" s="724" t="s">
        <v>374</v>
      </c>
      <c r="Q30" s="724" t="s">
        <v>334</v>
      </c>
      <c r="R30" s="728">
        <v>26</v>
      </c>
      <c r="S30" s="726">
        <v>10</v>
      </c>
      <c r="T30" s="727">
        <v>4</v>
      </c>
      <c r="U30" s="727">
        <v>3</v>
      </c>
      <c r="V30" s="727">
        <v>6</v>
      </c>
    </row>
    <row r="31" spans="1:22" ht="18.75" customHeight="1">
      <c r="A31" s="979"/>
      <c r="B31" s="988" t="s">
        <v>418</v>
      </c>
      <c r="C31" s="988"/>
      <c r="D31" s="988"/>
      <c r="E31" s="988"/>
      <c r="F31" s="988"/>
      <c r="G31" s="988"/>
      <c r="H31" s="988"/>
      <c r="I31" s="988"/>
      <c r="J31" s="988"/>
      <c r="K31" s="988"/>
      <c r="L31" s="988"/>
      <c r="M31" s="988"/>
      <c r="N31" s="988"/>
      <c r="O31" s="988"/>
      <c r="P31" s="724" t="s">
        <v>390</v>
      </c>
      <c r="Q31" s="724" t="s">
        <v>334</v>
      </c>
      <c r="R31" s="728">
        <v>7</v>
      </c>
      <c r="S31" s="726">
        <v>12</v>
      </c>
      <c r="T31" s="727">
        <v>6</v>
      </c>
      <c r="U31" s="727">
        <v>5</v>
      </c>
      <c r="V31" s="727">
        <v>8</v>
      </c>
    </row>
    <row r="32" spans="1:22" ht="18.75" customHeight="1">
      <c r="A32" s="988" t="s">
        <v>270</v>
      </c>
      <c r="B32" s="988" t="s">
        <v>419</v>
      </c>
      <c r="C32" s="988"/>
      <c r="D32" s="988"/>
      <c r="E32" s="988"/>
      <c r="F32" s="988"/>
      <c r="G32" s="988"/>
      <c r="H32" s="988"/>
      <c r="I32" s="988"/>
      <c r="J32" s="988"/>
      <c r="K32" s="988"/>
      <c r="L32" s="988"/>
      <c r="M32" s="988"/>
      <c r="N32" s="988"/>
      <c r="O32" s="988"/>
      <c r="P32" s="731" t="s">
        <v>332</v>
      </c>
      <c r="Q32" s="731" t="s">
        <v>256</v>
      </c>
      <c r="R32" s="728">
        <v>34000</v>
      </c>
      <c r="S32" s="726">
        <v>19000</v>
      </c>
      <c r="T32" s="727">
        <v>82000</v>
      </c>
      <c r="U32" s="727"/>
      <c r="V32" s="727"/>
    </row>
    <row r="33" spans="1:22" ht="19.5" customHeight="1">
      <c r="A33" s="988"/>
      <c r="B33" s="988" t="s">
        <v>420</v>
      </c>
      <c r="C33" s="988"/>
      <c r="D33" s="988"/>
      <c r="E33" s="988"/>
      <c r="F33" s="988"/>
      <c r="G33" s="988"/>
      <c r="H33" s="988"/>
      <c r="I33" s="988"/>
      <c r="J33" s="988"/>
      <c r="K33" s="988"/>
      <c r="L33" s="988"/>
      <c r="M33" s="988"/>
      <c r="N33" s="988"/>
      <c r="O33" s="988"/>
      <c r="P33" s="731" t="s">
        <v>333</v>
      </c>
      <c r="Q33" s="731" t="s">
        <v>334</v>
      </c>
      <c r="R33" s="728">
        <v>7</v>
      </c>
      <c r="S33" s="726">
        <v>8</v>
      </c>
      <c r="T33" s="727">
        <v>7</v>
      </c>
      <c r="U33" s="727">
        <v>5</v>
      </c>
      <c r="V33" s="727">
        <v>4</v>
      </c>
    </row>
    <row r="34" spans="1:22" ht="23.25" customHeight="1">
      <c r="A34" s="1253" t="s">
        <v>273</v>
      </c>
      <c r="B34" s="1254"/>
      <c r="C34" s="1254"/>
      <c r="D34" s="1254"/>
      <c r="E34" s="1254"/>
      <c r="F34" s="1254"/>
      <c r="G34" s="1254"/>
      <c r="H34" s="1254"/>
      <c r="I34" s="1254"/>
      <c r="J34" s="1254"/>
      <c r="K34" s="1254"/>
      <c r="L34" s="1254"/>
      <c r="M34" s="1254"/>
      <c r="N34" s="1254"/>
      <c r="O34" s="1254"/>
      <c r="P34" s="1254"/>
      <c r="Q34" s="1254"/>
      <c r="R34" s="1254"/>
      <c r="S34" s="1254"/>
      <c r="T34" s="1254"/>
      <c r="U34" s="1255"/>
      <c r="V34" s="372" t="s">
        <v>256</v>
      </c>
    </row>
    <row r="35" spans="1:22" ht="19.5" customHeight="1" thickBot="1">
      <c r="A35" s="983" t="s">
        <v>254</v>
      </c>
      <c r="B35" s="983"/>
      <c r="C35" s="1250" t="s">
        <v>255</v>
      </c>
      <c r="D35" s="1250"/>
      <c r="E35" s="1251"/>
      <c r="F35" s="1250" t="s">
        <v>20</v>
      </c>
      <c r="G35" s="1250"/>
      <c r="H35" s="1250"/>
      <c r="I35" s="1250"/>
      <c r="J35" s="1250"/>
      <c r="K35" s="1250" t="s">
        <v>600</v>
      </c>
      <c r="L35" s="1250"/>
      <c r="M35" s="1250"/>
      <c r="N35" s="1250"/>
      <c r="O35" s="1250"/>
      <c r="P35" s="1250" t="s">
        <v>553</v>
      </c>
      <c r="Q35" s="1250"/>
      <c r="R35" s="1250"/>
      <c r="S35" s="1250"/>
      <c r="T35" s="1250"/>
      <c r="U35" s="732" t="s">
        <v>265</v>
      </c>
      <c r="V35" s="732" t="s">
        <v>300</v>
      </c>
    </row>
    <row r="36" spans="1:22" ht="62.25" customHeight="1">
      <c r="A36" s="1249"/>
      <c r="B36" s="1249"/>
      <c r="C36" s="733" t="s">
        <v>257</v>
      </c>
      <c r="D36" s="733" t="s">
        <v>277</v>
      </c>
      <c r="E36" s="733" t="s">
        <v>278</v>
      </c>
      <c r="F36" s="733" t="s">
        <v>253</v>
      </c>
      <c r="G36" s="733" t="s">
        <v>260</v>
      </c>
      <c r="H36" s="733" t="s">
        <v>261</v>
      </c>
      <c r="I36" s="733" t="s">
        <v>262</v>
      </c>
      <c r="J36" s="733" t="s">
        <v>263</v>
      </c>
      <c r="K36" s="733" t="s">
        <v>253</v>
      </c>
      <c r="L36" s="733" t="s">
        <v>260</v>
      </c>
      <c r="M36" s="733" t="s">
        <v>261</v>
      </c>
      <c r="N36" s="733" t="s">
        <v>262</v>
      </c>
      <c r="O36" s="733" t="s">
        <v>263</v>
      </c>
      <c r="P36" s="733" t="s">
        <v>253</v>
      </c>
      <c r="Q36" s="733" t="s">
        <v>260</v>
      </c>
      <c r="R36" s="733" t="s">
        <v>261</v>
      </c>
      <c r="S36" s="733" t="s">
        <v>262</v>
      </c>
      <c r="T36" s="733" t="s">
        <v>263</v>
      </c>
      <c r="U36" s="733" t="s">
        <v>253</v>
      </c>
      <c r="V36" s="733" t="s">
        <v>253</v>
      </c>
    </row>
    <row r="37" spans="1:22" s="735" customFormat="1" ht="13.5" customHeight="1">
      <c r="A37" s="1252">
        <v>1</v>
      </c>
      <c r="B37" s="1252"/>
      <c r="C37" s="734">
        <v>2</v>
      </c>
      <c r="D37" s="734">
        <v>3</v>
      </c>
      <c r="E37" s="734">
        <v>4</v>
      </c>
      <c r="F37" s="734">
        <v>5</v>
      </c>
      <c r="G37" s="734">
        <v>6</v>
      </c>
      <c r="H37" s="734">
        <v>7</v>
      </c>
      <c r="I37" s="734">
        <v>8</v>
      </c>
      <c r="J37" s="734">
        <v>9</v>
      </c>
      <c r="K37" s="734">
        <v>10</v>
      </c>
      <c r="L37" s="734">
        <v>11</v>
      </c>
      <c r="M37" s="734">
        <v>12</v>
      </c>
      <c r="N37" s="734">
        <v>13</v>
      </c>
      <c r="O37" s="734">
        <v>14</v>
      </c>
      <c r="P37" s="734">
        <v>15</v>
      </c>
      <c r="Q37" s="734">
        <v>16</v>
      </c>
      <c r="R37" s="734">
        <v>17</v>
      </c>
      <c r="S37" s="734">
        <v>18</v>
      </c>
      <c r="T37" s="734">
        <v>19</v>
      </c>
      <c r="U37" s="734">
        <v>20</v>
      </c>
      <c r="V37" s="734">
        <v>21</v>
      </c>
    </row>
    <row r="38" spans="1:22" ht="18.75" customHeight="1">
      <c r="A38" s="1257" t="s">
        <v>279</v>
      </c>
      <c r="B38" s="1257"/>
      <c r="C38" s="736"/>
      <c r="D38" s="737"/>
      <c r="E38" s="737"/>
      <c r="F38" s="736">
        <v>7066.3</v>
      </c>
      <c r="G38" s="736">
        <v>6565.1</v>
      </c>
      <c r="H38" s="736">
        <v>501.2</v>
      </c>
      <c r="I38" s="736"/>
      <c r="J38" s="736"/>
      <c r="K38" s="738">
        <v>6760.8</v>
      </c>
      <c r="L38" s="738">
        <v>6608.8</v>
      </c>
      <c r="M38" s="738">
        <v>152</v>
      </c>
      <c r="N38" s="738"/>
      <c r="O38" s="738"/>
      <c r="P38" s="738">
        <v>6667.2</v>
      </c>
      <c r="Q38" s="738">
        <v>6312</v>
      </c>
      <c r="R38" s="738">
        <v>355.2</v>
      </c>
      <c r="S38" s="738"/>
      <c r="T38" s="738"/>
      <c r="U38" s="662">
        <v>7544.5</v>
      </c>
      <c r="V38" s="662">
        <v>7869.3</v>
      </c>
    </row>
    <row r="39" spans="1:22" ht="18.75" customHeight="1">
      <c r="A39" s="1257" t="s">
        <v>272</v>
      </c>
      <c r="B39" s="1257"/>
      <c r="C39" s="736"/>
      <c r="D39" s="737">
        <v>10</v>
      </c>
      <c r="E39" s="737"/>
      <c r="F39" s="736">
        <v>6722.2</v>
      </c>
      <c r="G39" s="736">
        <v>6565.1</v>
      </c>
      <c r="H39" s="736">
        <v>157.1</v>
      </c>
      <c r="I39" s="736"/>
      <c r="J39" s="736"/>
      <c r="K39" s="738">
        <v>6760.8</v>
      </c>
      <c r="L39" s="738">
        <v>6608.8</v>
      </c>
      <c r="M39" s="738">
        <v>152</v>
      </c>
      <c r="N39" s="738"/>
      <c r="O39" s="738"/>
      <c r="P39" s="738">
        <v>6362</v>
      </c>
      <c r="Q39" s="738">
        <v>6312</v>
      </c>
      <c r="R39" s="738">
        <v>50</v>
      </c>
      <c r="S39" s="738"/>
      <c r="T39" s="738"/>
      <c r="U39" s="662">
        <v>7544.5</v>
      </c>
      <c r="V39" s="662">
        <v>7869.3</v>
      </c>
    </row>
    <row r="40" spans="1:22" ht="29.25" customHeight="1">
      <c r="A40" s="1257" t="s">
        <v>164</v>
      </c>
      <c r="B40" s="1257"/>
      <c r="C40" s="736"/>
      <c r="D40" s="737"/>
      <c r="E40" s="737"/>
      <c r="F40" s="736"/>
      <c r="G40" s="736"/>
      <c r="H40" s="736"/>
      <c r="I40" s="736"/>
      <c r="J40" s="736"/>
      <c r="K40" s="738"/>
      <c r="L40" s="738"/>
      <c r="M40" s="738"/>
      <c r="N40" s="738"/>
      <c r="O40" s="738"/>
      <c r="P40" s="738"/>
      <c r="Q40" s="738"/>
      <c r="R40" s="738"/>
      <c r="S40" s="738"/>
      <c r="T40" s="738"/>
      <c r="U40" s="738"/>
      <c r="V40" s="738"/>
    </row>
    <row r="41" spans="1:22" ht="34.5" customHeight="1">
      <c r="A41" s="1256" t="s">
        <v>165</v>
      </c>
      <c r="B41" s="1256"/>
      <c r="C41" s="736"/>
      <c r="D41" s="737" t="s">
        <v>297</v>
      </c>
      <c r="E41" s="737" t="s">
        <v>297</v>
      </c>
      <c r="F41" s="736"/>
      <c r="G41" s="736"/>
      <c r="H41" s="736"/>
      <c r="I41" s="736"/>
      <c r="J41" s="736"/>
      <c r="K41" s="738"/>
      <c r="L41" s="738"/>
      <c r="M41" s="738"/>
      <c r="N41" s="738"/>
      <c r="O41" s="738"/>
      <c r="P41" s="738"/>
      <c r="Q41" s="738"/>
      <c r="R41" s="738"/>
      <c r="S41" s="738"/>
      <c r="T41" s="738"/>
      <c r="U41" s="738"/>
      <c r="V41" s="738"/>
    </row>
    <row r="42" spans="1:22" ht="30.75" customHeight="1">
      <c r="A42" s="1257" t="s">
        <v>601</v>
      </c>
      <c r="B42" s="1257"/>
      <c r="C42" s="736"/>
      <c r="D42" s="737">
        <v>151</v>
      </c>
      <c r="E42" s="737"/>
      <c r="F42" s="736">
        <v>157.1</v>
      </c>
      <c r="G42" s="736"/>
      <c r="H42" s="736">
        <v>157.1</v>
      </c>
      <c r="I42" s="736"/>
      <c r="J42" s="736"/>
      <c r="K42" s="738">
        <v>152</v>
      </c>
      <c r="L42" s="738"/>
      <c r="M42" s="738">
        <v>152</v>
      </c>
      <c r="N42" s="738"/>
      <c r="O42" s="738"/>
      <c r="P42" s="738">
        <v>50</v>
      </c>
      <c r="Q42" s="738"/>
      <c r="R42" s="738">
        <v>50</v>
      </c>
      <c r="S42" s="738"/>
      <c r="T42" s="738"/>
      <c r="U42" s="738">
        <v>50</v>
      </c>
      <c r="V42" s="738">
        <v>50</v>
      </c>
    </row>
    <row r="43" spans="1:22" ht="21.75" customHeight="1">
      <c r="A43" s="988" t="s">
        <v>192</v>
      </c>
      <c r="B43" s="988"/>
      <c r="C43" s="584"/>
      <c r="D43" s="737">
        <v>151</v>
      </c>
      <c r="E43" s="737">
        <v>1</v>
      </c>
      <c r="F43" s="584">
        <v>157.1</v>
      </c>
      <c r="G43" s="584"/>
      <c r="H43" s="584">
        <v>157.1</v>
      </c>
      <c r="I43" s="584"/>
      <c r="J43" s="584"/>
      <c r="K43" s="739"/>
      <c r="L43" s="739"/>
      <c r="M43" s="739">
        <v>152</v>
      </c>
      <c r="N43" s="739"/>
      <c r="O43" s="739"/>
      <c r="P43" s="739">
        <v>50</v>
      </c>
      <c r="Q43" s="739"/>
      <c r="R43" s="739">
        <v>50</v>
      </c>
      <c r="S43" s="739"/>
      <c r="T43" s="739"/>
      <c r="U43" s="739">
        <v>50</v>
      </c>
      <c r="V43" s="739">
        <v>50</v>
      </c>
    </row>
    <row r="44" spans="1:22" s="740" customFormat="1" ht="47.25" customHeight="1">
      <c r="A44" s="1256" t="s">
        <v>298</v>
      </c>
      <c r="B44" s="1256"/>
      <c r="C44" s="584"/>
      <c r="D44" s="584">
        <v>600</v>
      </c>
      <c r="E44" s="584"/>
      <c r="F44" s="736">
        <v>6565.1</v>
      </c>
      <c r="G44" s="736">
        <v>6565.1</v>
      </c>
      <c r="H44" s="736" t="s">
        <v>297</v>
      </c>
      <c r="I44" s="736" t="s">
        <v>297</v>
      </c>
      <c r="J44" s="736" t="s">
        <v>297</v>
      </c>
      <c r="K44" s="736">
        <v>6608.8</v>
      </c>
      <c r="L44" s="736">
        <v>6608.8</v>
      </c>
      <c r="M44" s="736"/>
      <c r="N44" s="736"/>
      <c r="O44" s="738"/>
      <c r="P44" s="738">
        <v>6312</v>
      </c>
      <c r="Q44" s="738">
        <v>6312</v>
      </c>
      <c r="R44" s="738"/>
      <c r="S44" s="738"/>
      <c r="T44" s="738"/>
      <c r="U44" s="736">
        <v>7494.5</v>
      </c>
      <c r="V44" s="736">
        <v>7819.3</v>
      </c>
    </row>
    <row r="45" spans="1:22" s="744" customFormat="1" ht="18" customHeight="1">
      <c r="A45" s="1257" t="s">
        <v>293</v>
      </c>
      <c r="B45" s="1258"/>
      <c r="C45" s="573"/>
      <c r="D45" s="529"/>
      <c r="E45" s="529"/>
      <c r="F45" s="741"/>
      <c r="G45" s="529"/>
      <c r="H45" s="584">
        <v>344.1</v>
      </c>
      <c r="I45" s="529"/>
      <c r="J45" s="529"/>
      <c r="K45" s="529"/>
      <c r="L45" s="742"/>
      <c r="M45" s="584"/>
      <c r="N45" s="529"/>
      <c r="O45" s="743"/>
      <c r="P45" s="662">
        <v>305.2</v>
      </c>
      <c r="Q45" s="743"/>
      <c r="R45" s="739">
        <v>305.2</v>
      </c>
      <c r="S45" s="743"/>
      <c r="T45" s="743"/>
      <c r="U45" s="741"/>
      <c r="V45" s="741"/>
    </row>
    <row r="46" spans="1:22" s="744" customFormat="1" ht="31.5" customHeight="1">
      <c r="A46" s="988" t="s">
        <v>290</v>
      </c>
      <c r="B46" s="988"/>
      <c r="C46" s="742"/>
      <c r="D46" s="742"/>
      <c r="E46" s="745"/>
      <c r="F46" s="746"/>
      <c r="G46" s="747"/>
      <c r="H46" s="747"/>
      <c r="I46" s="747"/>
      <c r="J46" s="747"/>
      <c r="K46" s="747"/>
      <c r="L46" s="742"/>
      <c r="M46" s="747"/>
      <c r="N46" s="747"/>
      <c r="O46" s="748"/>
      <c r="P46" s="527"/>
      <c r="Q46" s="748"/>
      <c r="R46" s="748"/>
      <c r="S46" s="748"/>
      <c r="T46" s="748"/>
      <c r="U46" s="746"/>
      <c r="V46" s="746"/>
    </row>
    <row r="47" spans="1:22" s="744" customFormat="1" ht="11.25" customHeight="1">
      <c r="A47" s="1259"/>
      <c r="B47" s="1259"/>
      <c r="C47" s="742"/>
      <c r="D47" s="742"/>
      <c r="E47" s="745"/>
      <c r="F47" s="746"/>
      <c r="G47" s="747"/>
      <c r="H47" s="747"/>
      <c r="I47" s="747"/>
      <c r="J47" s="747"/>
      <c r="K47" s="747"/>
      <c r="L47" s="742"/>
      <c r="M47" s="747"/>
      <c r="N47" s="747"/>
      <c r="O47" s="748"/>
      <c r="P47" s="527"/>
      <c r="Q47" s="748"/>
      <c r="R47" s="748"/>
      <c r="S47" s="748"/>
      <c r="T47" s="748"/>
      <c r="U47" s="746"/>
      <c r="V47" s="746"/>
    </row>
    <row r="48" spans="1:22" s="744" customFormat="1" ht="21" customHeight="1">
      <c r="A48" s="1259"/>
      <c r="B48" s="1259"/>
      <c r="C48" s="742"/>
      <c r="D48" s="742"/>
      <c r="E48" s="745"/>
      <c r="F48" s="746"/>
      <c r="G48" s="747"/>
      <c r="H48" s="747"/>
      <c r="I48" s="747"/>
      <c r="J48" s="747"/>
      <c r="K48" s="747"/>
      <c r="L48" s="742"/>
      <c r="M48" s="747"/>
      <c r="N48" s="747"/>
      <c r="O48" s="748"/>
      <c r="P48" s="527"/>
      <c r="Q48" s="748"/>
      <c r="R48" s="748"/>
      <c r="S48" s="748"/>
      <c r="T48" s="748"/>
      <c r="U48" s="746"/>
      <c r="V48" s="746"/>
    </row>
    <row r="49" spans="1:22" s="744" customFormat="1" ht="18" customHeight="1">
      <c r="A49" s="1260" t="s">
        <v>275</v>
      </c>
      <c r="B49" s="1261"/>
      <c r="C49" s="584" t="s">
        <v>297</v>
      </c>
      <c r="D49" s="584" t="s">
        <v>297</v>
      </c>
      <c r="E49" s="584">
        <v>75</v>
      </c>
      <c r="F49" s="746">
        <v>594.4</v>
      </c>
      <c r="G49" s="584"/>
      <c r="H49" s="747">
        <v>594.4</v>
      </c>
      <c r="I49" s="747"/>
      <c r="J49" s="747"/>
      <c r="K49" s="747"/>
      <c r="L49" s="584" t="s">
        <v>297</v>
      </c>
      <c r="M49" s="749">
        <v>250.3</v>
      </c>
      <c r="N49" s="742"/>
      <c r="O49" s="749"/>
      <c r="P49" s="527">
        <v>305.2</v>
      </c>
      <c r="Q49" s="739"/>
      <c r="R49" s="748">
        <v>305.2</v>
      </c>
      <c r="S49" s="748"/>
      <c r="T49" s="748"/>
      <c r="U49" s="746"/>
      <c r="V49" s="746"/>
    </row>
    <row r="50" spans="1:22" ht="20.25" customHeight="1">
      <c r="A50" s="1260" t="s">
        <v>276</v>
      </c>
      <c r="B50" s="1261"/>
      <c r="C50" s="584" t="s">
        <v>297</v>
      </c>
      <c r="D50" s="584" t="s">
        <v>297</v>
      </c>
      <c r="E50" s="584">
        <v>76</v>
      </c>
      <c r="F50" s="746">
        <v>250.3</v>
      </c>
      <c r="G50" s="584"/>
      <c r="H50" s="747">
        <v>250.3</v>
      </c>
      <c r="I50" s="747"/>
      <c r="J50" s="747"/>
      <c r="K50" s="747"/>
      <c r="L50" s="584" t="s">
        <v>297</v>
      </c>
      <c r="M50" s="749">
        <v>305.2</v>
      </c>
      <c r="N50" s="742"/>
      <c r="O50" s="742"/>
      <c r="P50" s="746"/>
      <c r="Q50" s="584"/>
      <c r="R50" s="747"/>
      <c r="S50" s="747"/>
      <c r="T50" s="747"/>
      <c r="U50" s="746"/>
      <c r="V50" s="746"/>
    </row>
    <row r="51" spans="1:22" ht="21.75" customHeight="1">
      <c r="A51" s="1264" t="s">
        <v>274</v>
      </c>
      <c r="B51" s="1265"/>
      <c r="C51" s="1265"/>
      <c r="D51" s="1265"/>
      <c r="E51" s="1265"/>
      <c r="F51" s="1265"/>
      <c r="G51" s="1265"/>
      <c r="H51" s="1265"/>
      <c r="I51" s="1265"/>
      <c r="J51" s="1265"/>
      <c r="K51" s="1265"/>
      <c r="L51" s="1265"/>
      <c r="M51" s="1265"/>
      <c r="N51" s="1265"/>
      <c r="O51" s="1265"/>
      <c r="P51" s="1265"/>
      <c r="Q51" s="1265"/>
      <c r="R51" s="1265"/>
      <c r="S51" s="1265"/>
      <c r="T51" s="1265"/>
      <c r="U51" s="1266"/>
      <c r="V51" s="750" t="s">
        <v>256</v>
      </c>
    </row>
    <row r="52" spans="1:22" ht="21" customHeight="1">
      <c r="A52" s="988" t="s">
        <v>254</v>
      </c>
      <c r="B52" s="1267"/>
      <c r="C52" s="983" t="s">
        <v>255</v>
      </c>
      <c r="D52" s="1249"/>
      <c r="E52" s="1249"/>
      <c r="F52" s="983" t="s">
        <v>20</v>
      </c>
      <c r="G52" s="983"/>
      <c r="H52" s="983"/>
      <c r="I52" s="983"/>
      <c r="J52" s="983"/>
      <c r="K52" s="983" t="s">
        <v>602</v>
      </c>
      <c r="L52" s="983"/>
      <c r="M52" s="983"/>
      <c r="N52" s="983"/>
      <c r="O52" s="983"/>
      <c r="P52" s="983" t="s">
        <v>553</v>
      </c>
      <c r="Q52" s="983"/>
      <c r="R52" s="983"/>
      <c r="S52" s="983"/>
      <c r="T52" s="983"/>
      <c r="U52" s="737" t="s">
        <v>265</v>
      </c>
      <c r="V52" s="737" t="s">
        <v>300</v>
      </c>
    </row>
    <row r="53" spans="1:22" s="735" customFormat="1" ht="63.75" customHeight="1">
      <c r="A53" s="1267"/>
      <c r="B53" s="1267"/>
      <c r="C53" s="584" t="s">
        <v>257</v>
      </c>
      <c r="D53" s="584" t="s">
        <v>258</v>
      </c>
      <c r="E53" s="584" t="s">
        <v>259</v>
      </c>
      <c r="F53" s="584" t="s">
        <v>253</v>
      </c>
      <c r="G53" s="584" t="s">
        <v>260</v>
      </c>
      <c r="H53" s="584" t="s">
        <v>261</v>
      </c>
      <c r="I53" s="584" t="s">
        <v>262</v>
      </c>
      <c r="J53" s="584" t="s">
        <v>263</v>
      </c>
      <c r="K53" s="584" t="s">
        <v>253</v>
      </c>
      <c r="L53" s="584" t="s">
        <v>260</v>
      </c>
      <c r="M53" s="584" t="s">
        <v>261</v>
      </c>
      <c r="N53" s="584" t="s">
        <v>262</v>
      </c>
      <c r="O53" s="584" t="s">
        <v>263</v>
      </c>
      <c r="P53" s="584" t="s">
        <v>253</v>
      </c>
      <c r="Q53" s="584" t="s">
        <v>260</v>
      </c>
      <c r="R53" s="584" t="s">
        <v>261</v>
      </c>
      <c r="S53" s="584" t="s">
        <v>262</v>
      </c>
      <c r="T53" s="584" t="s">
        <v>263</v>
      </c>
      <c r="U53" s="584" t="s">
        <v>253</v>
      </c>
      <c r="V53" s="584" t="s">
        <v>253</v>
      </c>
    </row>
    <row r="54" spans="1:22" s="751" customFormat="1" ht="15.75" customHeight="1">
      <c r="A54" s="1252">
        <v>1</v>
      </c>
      <c r="B54" s="1252"/>
      <c r="C54" s="584">
        <v>2</v>
      </c>
      <c r="D54" s="584">
        <v>3</v>
      </c>
      <c r="E54" s="584">
        <v>4</v>
      </c>
      <c r="F54" s="584">
        <v>5</v>
      </c>
      <c r="G54" s="584">
        <v>6</v>
      </c>
      <c r="H54" s="584">
        <v>7</v>
      </c>
      <c r="I54" s="584">
        <v>8</v>
      </c>
      <c r="J54" s="584">
        <v>9</v>
      </c>
      <c r="K54" s="584">
        <v>10</v>
      </c>
      <c r="L54" s="584">
        <v>11</v>
      </c>
      <c r="M54" s="584">
        <v>12</v>
      </c>
      <c r="N54" s="584">
        <v>13</v>
      </c>
      <c r="O54" s="584">
        <v>14</v>
      </c>
      <c r="P54" s="584">
        <v>15</v>
      </c>
      <c r="Q54" s="584">
        <v>16</v>
      </c>
      <c r="R54" s="584">
        <v>17</v>
      </c>
      <c r="S54" s="584">
        <v>18</v>
      </c>
      <c r="T54" s="584">
        <v>19</v>
      </c>
      <c r="U54" s="584">
        <v>20</v>
      </c>
      <c r="V54" s="584">
        <v>21</v>
      </c>
    </row>
    <row r="55" spans="1:22" ht="19.5" customHeight="1">
      <c r="A55" s="1262" t="s">
        <v>82</v>
      </c>
      <c r="B55" s="1262"/>
      <c r="C55" s="750" t="s">
        <v>294</v>
      </c>
      <c r="D55" s="750" t="s">
        <v>294</v>
      </c>
      <c r="E55" s="750" t="s">
        <v>297</v>
      </c>
      <c r="F55" s="743">
        <v>7066.3</v>
      </c>
      <c r="G55" s="743">
        <v>6565.1</v>
      </c>
      <c r="H55" s="743">
        <v>501.2</v>
      </c>
      <c r="I55" s="743"/>
      <c r="J55" s="743"/>
      <c r="K55" s="743">
        <v>6760.8</v>
      </c>
      <c r="L55" s="743">
        <v>6608.8</v>
      </c>
      <c r="M55" s="743">
        <v>152</v>
      </c>
      <c r="N55" s="743"/>
      <c r="O55" s="743"/>
      <c r="P55" s="743">
        <f>P57+P63+P64+P79+P82+P84+P85+P88</f>
        <v>6667.2</v>
      </c>
      <c r="Q55" s="743">
        <f>Q57+Q63+Q64+Q79+Q82+Q84+Q85+Q88</f>
        <v>6312</v>
      </c>
      <c r="R55" s="743">
        <v>355.2</v>
      </c>
      <c r="S55" s="743"/>
      <c r="T55" s="743"/>
      <c r="U55" s="743">
        <f>U57+U63+U64+U79+U82+U84+U85+U88</f>
        <v>7544.4999999999991</v>
      </c>
      <c r="V55" s="743">
        <f>V57+V63+V64+V79+V82+V84+V85+V88</f>
        <v>7869.2999999999993</v>
      </c>
    </row>
    <row r="56" spans="1:22" ht="17.25" customHeight="1">
      <c r="A56" s="1263"/>
      <c r="B56" s="1263"/>
      <c r="C56" s="750" t="s">
        <v>294</v>
      </c>
      <c r="D56" s="750"/>
      <c r="E56" s="750" t="s">
        <v>297</v>
      </c>
      <c r="F56" s="752"/>
      <c r="G56" s="752"/>
      <c r="H56" s="752"/>
      <c r="I56" s="752"/>
      <c r="J56" s="752"/>
      <c r="K56" s="753"/>
      <c r="L56" s="753"/>
      <c r="M56" s="753"/>
      <c r="N56" s="753"/>
      <c r="O56" s="753"/>
      <c r="P56" s="754"/>
      <c r="Q56" s="754"/>
      <c r="R56" s="754"/>
      <c r="S56" s="754"/>
      <c r="T56" s="754"/>
      <c r="U56" s="754"/>
      <c r="V56" s="754"/>
    </row>
    <row r="57" spans="1:22" s="718" customFormat="1" ht="23.25" customHeight="1">
      <c r="A57" s="1263" t="s">
        <v>166</v>
      </c>
      <c r="B57" s="1263"/>
      <c r="C57" s="750"/>
      <c r="D57" s="529">
        <v>111</v>
      </c>
      <c r="E57" s="529"/>
      <c r="F57" s="743">
        <v>3188.6</v>
      </c>
      <c r="G57" s="743">
        <v>3188.6</v>
      </c>
      <c r="H57" s="743"/>
      <c r="I57" s="743"/>
      <c r="J57" s="743"/>
      <c r="K57" s="743">
        <v>3137.4</v>
      </c>
      <c r="L57" s="743">
        <v>3137.4</v>
      </c>
      <c r="M57" s="743"/>
      <c r="N57" s="743"/>
      <c r="O57" s="743"/>
      <c r="P57" s="743">
        <v>3301.2</v>
      </c>
      <c r="Q57" s="743">
        <v>3301.2</v>
      </c>
      <c r="R57" s="743"/>
      <c r="S57" s="743"/>
      <c r="T57" s="743"/>
      <c r="U57" s="743">
        <v>3825.8</v>
      </c>
      <c r="V57" s="743">
        <v>4102.3</v>
      </c>
    </row>
    <row r="58" spans="1:22" ht="20.25" customHeight="1">
      <c r="A58" s="1262" t="s">
        <v>167</v>
      </c>
      <c r="B58" s="1262"/>
      <c r="C58" s="750"/>
      <c r="D58" s="750">
        <v>111</v>
      </c>
      <c r="E58" s="750">
        <v>1</v>
      </c>
      <c r="F58" s="755"/>
      <c r="G58" s="755"/>
      <c r="H58" s="755"/>
      <c r="I58" s="755"/>
      <c r="J58" s="755"/>
      <c r="K58" s="755">
        <v>2351.5</v>
      </c>
      <c r="L58" s="755">
        <v>2351.5</v>
      </c>
      <c r="M58" s="755"/>
      <c r="N58" s="755"/>
      <c r="O58" s="755"/>
      <c r="P58" s="755">
        <v>2436.5</v>
      </c>
      <c r="Q58" s="755">
        <v>2436.5</v>
      </c>
      <c r="R58" s="743"/>
      <c r="S58" s="743"/>
      <c r="T58" s="743"/>
      <c r="U58" s="755">
        <v>2468.6</v>
      </c>
      <c r="V58" s="755">
        <v>2633.9</v>
      </c>
    </row>
    <row r="59" spans="1:22" s="756" customFormat="1" ht="19.5" customHeight="1">
      <c r="A59" s="1262" t="s">
        <v>168</v>
      </c>
      <c r="B59" s="1262"/>
      <c r="C59" s="750"/>
      <c r="D59" s="750">
        <v>111</v>
      </c>
      <c r="E59" s="750">
        <v>2</v>
      </c>
      <c r="F59" s="755"/>
      <c r="G59" s="755"/>
      <c r="H59" s="755"/>
      <c r="I59" s="755"/>
      <c r="J59" s="755"/>
      <c r="K59" s="755">
        <v>458</v>
      </c>
      <c r="L59" s="755">
        <v>458</v>
      </c>
      <c r="M59" s="755"/>
      <c r="N59" s="755"/>
      <c r="O59" s="755"/>
      <c r="P59" s="755">
        <v>531.1</v>
      </c>
      <c r="Q59" s="755">
        <v>531.1</v>
      </c>
      <c r="R59" s="743"/>
      <c r="S59" s="743"/>
      <c r="T59" s="743"/>
      <c r="U59" s="755">
        <v>639.1</v>
      </c>
      <c r="V59" s="755">
        <v>715</v>
      </c>
    </row>
    <row r="60" spans="1:22" s="757" customFormat="1" ht="30.75" customHeight="1">
      <c r="A60" s="1268" t="s">
        <v>169</v>
      </c>
      <c r="B60" s="1269"/>
      <c r="C60" s="750"/>
      <c r="D60" s="750">
        <v>111</v>
      </c>
      <c r="E60" s="750">
        <v>3</v>
      </c>
      <c r="F60" s="755"/>
      <c r="G60" s="755"/>
      <c r="H60" s="755"/>
      <c r="I60" s="755"/>
      <c r="J60" s="755"/>
      <c r="K60" s="755">
        <v>28.4</v>
      </c>
      <c r="L60" s="755">
        <v>28.4</v>
      </c>
      <c r="M60" s="755"/>
      <c r="N60" s="755"/>
      <c r="O60" s="755"/>
      <c r="P60" s="755">
        <v>15.2</v>
      </c>
      <c r="Q60" s="755">
        <v>15.2</v>
      </c>
      <c r="R60" s="743"/>
      <c r="S60" s="743"/>
      <c r="T60" s="743"/>
      <c r="U60" s="755">
        <v>15.2</v>
      </c>
      <c r="V60" s="755">
        <v>16</v>
      </c>
    </row>
    <row r="61" spans="1:22" s="757" customFormat="1" ht="18.75" customHeight="1">
      <c r="A61" s="1262" t="s">
        <v>170</v>
      </c>
      <c r="B61" s="1262"/>
      <c r="C61" s="750"/>
      <c r="D61" s="750">
        <v>111</v>
      </c>
      <c r="E61" s="750">
        <v>6</v>
      </c>
      <c r="F61" s="755"/>
      <c r="G61" s="755"/>
      <c r="H61" s="755"/>
      <c r="I61" s="755"/>
      <c r="J61" s="755"/>
      <c r="K61" s="755">
        <v>236.8</v>
      </c>
      <c r="L61" s="755">
        <v>236.8</v>
      </c>
      <c r="M61" s="755"/>
      <c r="N61" s="755"/>
      <c r="O61" s="755"/>
      <c r="P61" s="755">
        <v>248.8</v>
      </c>
      <c r="Q61" s="755">
        <v>248.8</v>
      </c>
      <c r="R61" s="743"/>
      <c r="S61" s="743"/>
      <c r="T61" s="743"/>
      <c r="U61" s="755">
        <v>276.3</v>
      </c>
      <c r="V61" s="755">
        <v>324</v>
      </c>
    </row>
    <row r="62" spans="1:22" s="757" customFormat="1" ht="21" customHeight="1">
      <c r="A62" s="1262" t="s">
        <v>171</v>
      </c>
      <c r="B62" s="1262"/>
      <c r="C62" s="750"/>
      <c r="D62" s="750">
        <v>111</v>
      </c>
      <c r="E62" s="750">
        <v>7</v>
      </c>
      <c r="F62" s="755"/>
      <c r="G62" s="755"/>
      <c r="H62" s="755"/>
      <c r="I62" s="755"/>
      <c r="J62" s="755"/>
      <c r="K62" s="755">
        <v>62.7</v>
      </c>
      <c r="L62" s="755">
        <v>62.7</v>
      </c>
      <c r="M62" s="755"/>
      <c r="N62" s="755"/>
      <c r="O62" s="755"/>
      <c r="P62" s="755">
        <v>69.599999999999994</v>
      </c>
      <c r="Q62" s="755">
        <v>69.599999999999994</v>
      </c>
      <c r="R62" s="743"/>
      <c r="S62" s="743"/>
      <c r="T62" s="743"/>
      <c r="U62" s="755">
        <v>426.6</v>
      </c>
      <c r="V62" s="755">
        <v>413.4</v>
      </c>
    </row>
    <row r="63" spans="1:22" s="757" customFormat="1" ht="30" customHeight="1">
      <c r="A63" s="1270" t="s">
        <v>28</v>
      </c>
      <c r="B63" s="1271"/>
      <c r="C63" s="750"/>
      <c r="D63" s="529">
        <v>112</v>
      </c>
      <c r="E63" s="750"/>
      <c r="F63" s="743">
        <v>693.8</v>
      </c>
      <c r="G63" s="743">
        <v>693.8</v>
      </c>
      <c r="H63" s="755"/>
      <c r="I63" s="755"/>
      <c r="J63" s="755"/>
      <c r="K63" s="743">
        <v>680.8</v>
      </c>
      <c r="L63" s="743">
        <v>680.8</v>
      </c>
      <c r="M63" s="755"/>
      <c r="N63" s="755"/>
      <c r="O63" s="755"/>
      <c r="P63" s="743">
        <v>710.8</v>
      </c>
      <c r="Q63" s="743">
        <v>710.8</v>
      </c>
      <c r="R63" s="755"/>
      <c r="S63" s="755"/>
      <c r="T63" s="755"/>
      <c r="U63" s="743">
        <v>828.2</v>
      </c>
      <c r="V63" s="743">
        <v>886.9</v>
      </c>
    </row>
    <row r="64" spans="1:22" s="757" customFormat="1" ht="28.5" customHeight="1">
      <c r="A64" s="1270" t="s">
        <v>29</v>
      </c>
      <c r="B64" s="1271"/>
      <c r="C64" s="750"/>
      <c r="D64" s="529">
        <v>113</v>
      </c>
      <c r="E64" s="750"/>
      <c r="F64" s="754">
        <v>2258.6</v>
      </c>
      <c r="G64" s="743">
        <v>2223.6</v>
      </c>
      <c r="H64" s="743">
        <v>35</v>
      </c>
      <c r="I64" s="743"/>
      <c r="J64" s="743"/>
      <c r="K64" s="743">
        <v>1956.7</v>
      </c>
      <c r="L64" s="743">
        <v>1811.4</v>
      </c>
      <c r="M64" s="743">
        <v>145.30000000000001</v>
      </c>
      <c r="N64" s="743"/>
      <c r="O64" s="743"/>
      <c r="P64" s="743">
        <v>1673.2</v>
      </c>
      <c r="Q64" s="743">
        <v>1318</v>
      </c>
      <c r="R64" s="758">
        <v>355.2</v>
      </c>
      <c r="S64" s="743"/>
      <c r="T64" s="743"/>
      <c r="U64" s="743">
        <v>1993.9</v>
      </c>
      <c r="V64" s="743">
        <v>2003.5</v>
      </c>
    </row>
    <row r="65" spans="1:22" s="757" customFormat="1" ht="31.5" customHeight="1">
      <c r="A65" s="1268" t="s">
        <v>172</v>
      </c>
      <c r="B65" s="1269"/>
      <c r="C65" s="750"/>
      <c r="D65" s="750">
        <v>113</v>
      </c>
      <c r="E65" s="750">
        <v>3</v>
      </c>
      <c r="F65" s="753">
        <v>534.70000000000005</v>
      </c>
      <c r="G65" s="755">
        <v>524</v>
      </c>
      <c r="H65" s="755">
        <v>10.7</v>
      </c>
      <c r="I65" s="755"/>
      <c r="J65" s="755"/>
      <c r="K65" s="755">
        <v>365.8</v>
      </c>
      <c r="L65" s="755">
        <v>246</v>
      </c>
      <c r="M65" s="755">
        <v>119.8</v>
      </c>
      <c r="N65" s="755"/>
      <c r="O65" s="755"/>
      <c r="P65" s="755">
        <v>277</v>
      </c>
      <c r="Q65" s="755">
        <v>62</v>
      </c>
      <c r="R65" s="755">
        <v>215</v>
      </c>
      <c r="S65" s="743"/>
      <c r="T65" s="743"/>
      <c r="U65" s="755">
        <v>143</v>
      </c>
      <c r="V65" s="755">
        <v>143</v>
      </c>
    </row>
    <row r="66" spans="1:22" s="757" customFormat="1" ht="21.75" customHeight="1">
      <c r="A66" s="1262" t="s">
        <v>99</v>
      </c>
      <c r="B66" s="1262"/>
      <c r="C66" s="750"/>
      <c r="D66" s="750">
        <v>113</v>
      </c>
      <c r="E66" s="750">
        <v>6</v>
      </c>
      <c r="F66" s="755">
        <v>18.2</v>
      </c>
      <c r="G66" s="755">
        <v>18.2</v>
      </c>
      <c r="H66" s="755"/>
      <c r="I66" s="755"/>
      <c r="J66" s="755"/>
      <c r="K66" s="755">
        <v>6.3</v>
      </c>
      <c r="L66" s="755">
        <v>6.3</v>
      </c>
      <c r="M66" s="755"/>
      <c r="N66" s="755"/>
      <c r="O66" s="755"/>
      <c r="P66" s="755">
        <v>40.299999999999997</v>
      </c>
      <c r="Q66" s="755">
        <v>25.3</v>
      </c>
      <c r="R66" s="755">
        <v>15</v>
      </c>
      <c r="S66" s="743"/>
      <c r="T66" s="743"/>
      <c r="U66" s="755">
        <v>25</v>
      </c>
      <c r="V66" s="755">
        <v>25</v>
      </c>
    </row>
    <row r="67" spans="1:22" s="757" customFormat="1" ht="31.5" customHeight="1">
      <c r="A67" s="1268" t="s">
        <v>173</v>
      </c>
      <c r="B67" s="1269"/>
      <c r="C67" s="750"/>
      <c r="D67" s="750">
        <v>113</v>
      </c>
      <c r="E67" s="750">
        <v>10</v>
      </c>
      <c r="F67" s="755"/>
      <c r="G67" s="755"/>
      <c r="H67" s="755"/>
      <c r="I67" s="755"/>
      <c r="J67" s="755"/>
      <c r="K67" s="755">
        <v>1</v>
      </c>
      <c r="L67" s="755"/>
      <c r="M67" s="755">
        <v>1</v>
      </c>
      <c r="N67" s="755"/>
      <c r="O67" s="755"/>
      <c r="P67" s="755">
        <v>1</v>
      </c>
      <c r="Q67" s="755"/>
      <c r="R67" s="755">
        <v>1</v>
      </c>
      <c r="S67" s="743"/>
      <c r="T67" s="743"/>
      <c r="U67" s="755">
        <v>1</v>
      </c>
      <c r="V67" s="755">
        <v>1</v>
      </c>
    </row>
    <row r="68" spans="1:22" s="757" customFormat="1" ht="31.5" customHeight="1">
      <c r="A68" s="1262" t="s">
        <v>174</v>
      </c>
      <c r="B68" s="1262"/>
      <c r="C68" s="750"/>
      <c r="D68" s="750">
        <v>113</v>
      </c>
      <c r="E68" s="750">
        <v>11</v>
      </c>
      <c r="F68" s="755">
        <v>58.3</v>
      </c>
      <c r="G68" s="755">
        <v>58.3</v>
      </c>
      <c r="H68" s="755"/>
      <c r="I68" s="755"/>
      <c r="J68" s="755"/>
      <c r="K68" s="755">
        <v>93.6</v>
      </c>
      <c r="L68" s="755">
        <v>88.6</v>
      </c>
      <c r="M68" s="755">
        <v>5</v>
      </c>
      <c r="N68" s="755"/>
      <c r="O68" s="755"/>
      <c r="P68" s="755">
        <v>70</v>
      </c>
      <c r="Q68" s="755">
        <v>65</v>
      </c>
      <c r="R68" s="755">
        <v>5</v>
      </c>
      <c r="S68" s="743"/>
      <c r="T68" s="743"/>
      <c r="U68" s="755">
        <v>85</v>
      </c>
      <c r="V68" s="755">
        <v>85</v>
      </c>
    </row>
    <row r="69" spans="1:22" ht="20.25" customHeight="1">
      <c r="A69" s="1262" t="s">
        <v>34</v>
      </c>
      <c r="B69" s="1262"/>
      <c r="C69" s="750"/>
      <c r="D69" s="750">
        <v>113</v>
      </c>
      <c r="E69" s="750">
        <v>13</v>
      </c>
      <c r="F69" s="755">
        <v>99.1</v>
      </c>
      <c r="G69" s="755">
        <v>82.5</v>
      </c>
      <c r="H69" s="755">
        <v>16.600000000000001</v>
      </c>
      <c r="I69" s="755"/>
      <c r="J69" s="755"/>
      <c r="K69" s="755">
        <v>68.5</v>
      </c>
      <c r="L69" s="755">
        <v>63</v>
      </c>
      <c r="M69" s="755">
        <v>5.5</v>
      </c>
      <c r="N69" s="755"/>
      <c r="O69" s="755"/>
      <c r="P69" s="755">
        <v>95.1</v>
      </c>
      <c r="Q69" s="755">
        <v>95.1</v>
      </c>
      <c r="R69" s="755"/>
      <c r="S69" s="743"/>
      <c r="T69" s="743"/>
      <c r="U69" s="755">
        <v>168</v>
      </c>
      <c r="V69" s="755">
        <v>168</v>
      </c>
    </row>
    <row r="70" spans="1:22" ht="30.75" customHeight="1">
      <c r="A70" s="1268" t="s">
        <v>175</v>
      </c>
      <c r="B70" s="1269"/>
      <c r="C70" s="750"/>
      <c r="D70" s="750">
        <v>113</v>
      </c>
      <c r="E70" s="750">
        <v>14</v>
      </c>
      <c r="F70" s="755"/>
      <c r="G70" s="755"/>
      <c r="H70" s="755"/>
      <c r="I70" s="755"/>
      <c r="J70" s="755"/>
      <c r="K70" s="755">
        <v>1</v>
      </c>
      <c r="L70" s="755"/>
      <c r="M70" s="755">
        <v>1</v>
      </c>
      <c r="N70" s="755"/>
      <c r="O70" s="755"/>
      <c r="P70" s="755">
        <v>1</v>
      </c>
      <c r="Q70" s="755"/>
      <c r="R70" s="755">
        <v>1</v>
      </c>
      <c r="S70" s="743"/>
      <c r="T70" s="743"/>
      <c r="U70" s="755">
        <v>1</v>
      </c>
      <c r="V70" s="755">
        <v>1</v>
      </c>
    </row>
    <row r="71" spans="1:22" ht="29.25" customHeight="1">
      <c r="A71" s="1268" t="s">
        <v>35</v>
      </c>
      <c r="B71" s="1269"/>
      <c r="C71" s="750"/>
      <c r="D71" s="750">
        <v>113</v>
      </c>
      <c r="E71" s="750">
        <v>18</v>
      </c>
      <c r="F71" s="755">
        <v>37.4</v>
      </c>
      <c r="G71" s="755">
        <v>37.4</v>
      </c>
      <c r="H71" s="755"/>
      <c r="I71" s="755"/>
      <c r="J71" s="755"/>
      <c r="K71" s="755">
        <v>40</v>
      </c>
      <c r="L71" s="755">
        <v>40</v>
      </c>
      <c r="M71" s="755"/>
      <c r="N71" s="755"/>
      <c r="O71" s="755"/>
      <c r="P71" s="755">
        <v>50.5</v>
      </c>
      <c r="Q71" s="755">
        <v>50.5</v>
      </c>
      <c r="R71" s="755"/>
      <c r="S71" s="743"/>
      <c r="T71" s="743"/>
      <c r="U71" s="755">
        <v>50</v>
      </c>
      <c r="V71" s="755">
        <v>50</v>
      </c>
    </row>
    <row r="72" spans="1:22" ht="20.25" customHeight="1">
      <c r="A72" s="1262" t="s">
        <v>176</v>
      </c>
      <c r="B72" s="1262"/>
      <c r="C72" s="750"/>
      <c r="D72" s="750">
        <v>113</v>
      </c>
      <c r="E72" s="750">
        <v>21</v>
      </c>
      <c r="F72" s="755"/>
      <c r="G72" s="755"/>
      <c r="H72" s="755"/>
      <c r="I72" s="755"/>
      <c r="J72" s="755"/>
      <c r="K72" s="755">
        <v>60</v>
      </c>
      <c r="L72" s="755">
        <v>60</v>
      </c>
      <c r="M72" s="755"/>
      <c r="N72" s="755"/>
      <c r="O72" s="755"/>
      <c r="P72" s="755">
        <v>24.3</v>
      </c>
      <c r="Q72" s="755">
        <v>24.3</v>
      </c>
      <c r="R72" s="755"/>
      <c r="S72" s="743"/>
      <c r="T72" s="743"/>
      <c r="U72" s="755">
        <v>24.3</v>
      </c>
      <c r="V72" s="755">
        <v>24.3</v>
      </c>
    </row>
    <row r="73" spans="1:22" ht="16.5" customHeight="1">
      <c r="A73" s="1262" t="s">
        <v>177</v>
      </c>
      <c r="B73" s="1262"/>
      <c r="C73" s="750"/>
      <c r="D73" s="750">
        <v>113</v>
      </c>
      <c r="E73" s="750">
        <v>22</v>
      </c>
      <c r="F73" s="755"/>
      <c r="G73" s="755"/>
      <c r="H73" s="755"/>
      <c r="I73" s="755"/>
      <c r="J73" s="755"/>
      <c r="K73" s="755">
        <v>20</v>
      </c>
      <c r="L73" s="755">
        <v>20</v>
      </c>
      <c r="M73" s="755"/>
      <c r="N73" s="755"/>
      <c r="O73" s="755"/>
      <c r="P73" s="755">
        <v>13</v>
      </c>
      <c r="Q73" s="755">
        <v>13</v>
      </c>
      <c r="R73" s="755"/>
      <c r="S73" s="743"/>
      <c r="T73" s="743"/>
      <c r="U73" s="755">
        <v>16</v>
      </c>
      <c r="V73" s="755">
        <v>16</v>
      </c>
    </row>
    <row r="74" spans="1:22" ht="21.75" customHeight="1">
      <c r="A74" s="1262" t="s">
        <v>39</v>
      </c>
      <c r="B74" s="1262"/>
      <c r="C74" s="750"/>
      <c r="D74" s="750">
        <v>113</v>
      </c>
      <c r="E74" s="750">
        <v>23</v>
      </c>
      <c r="F74" s="755">
        <v>9.8000000000000007</v>
      </c>
      <c r="G74" s="755">
        <v>9.8000000000000007</v>
      </c>
      <c r="H74" s="755"/>
      <c r="I74" s="755"/>
      <c r="J74" s="755"/>
      <c r="K74" s="755">
        <v>10</v>
      </c>
      <c r="L74" s="755">
        <v>10</v>
      </c>
      <c r="M74" s="755"/>
      <c r="N74" s="755"/>
      <c r="O74" s="755"/>
      <c r="P74" s="755">
        <v>80</v>
      </c>
      <c r="Q74" s="755">
        <v>80</v>
      </c>
      <c r="R74" s="755"/>
      <c r="S74" s="743"/>
      <c r="T74" s="743"/>
      <c r="U74" s="755">
        <v>80</v>
      </c>
      <c r="V74" s="755">
        <v>80</v>
      </c>
    </row>
    <row r="75" spans="1:22" ht="15.75" customHeight="1">
      <c r="A75" s="1262" t="s">
        <v>179</v>
      </c>
      <c r="B75" s="1262"/>
      <c r="C75" s="750"/>
      <c r="D75" s="750">
        <v>113</v>
      </c>
      <c r="E75" s="750">
        <v>29</v>
      </c>
      <c r="F75" s="755">
        <v>1.4</v>
      </c>
      <c r="G75" s="755">
        <v>1.4</v>
      </c>
      <c r="H75" s="755"/>
      <c r="I75" s="755"/>
      <c r="J75" s="755"/>
      <c r="K75" s="755">
        <v>10</v>
      </c>
      <c r="L75" s="755">
        <v>10</v>
      </c>
      <c r="M75" s="755"/>
      <c r="N75" s="755"/>
      <c r="O75" s="755"/>
      <c r="P75" s="755">
        <v>1.5</v>
      </c>
      <c r="Q75" s="755">
        <v>1.5</v>
      </c>
      <c r="R75" s="755"/>
      <c r="S75" s="743"/>
      <c r="T75" s="743"/>
      <c r="U75" s="755">
        <v>1.5</v>
      </c>
      <c r="V75" s="755">
        <v>1.5</v>
      </c>
    </row>
    <row r="76" spans="1:22" ht="30.75" customHeight="1">
      <c r="A76" s="1262" t="s">
        <v>180</v>
      </c>
      <c r="B76" s="1262"/>
      <c r="C76" s="750"/>
      <c r="D76" s="750">
        <v>113</v>
      </c>
      <c r="E76" s="750">
        <v>30</v>
      </c>
      <c r="F76" s="753">
        <v>110.5</v>
      </c>
      <c r="G76" s="755">
        <v>110</v>
      </c>
      <c r="H76" s="755">
        <v>0.5</v>
      </c>
      <c r="I76" s="755"/>
      <c r="J76" s="755"/>
      <c r="K76" s="755">
        <v>119.4</v>
      </c>
      <c r="L76" s="755">
        <v>119.4</v>
      </c>
      <c r="M76" s="755"/>
      <c r="N76" s="755"/>
      <c r="O76" s="755"/>
      <c r="P76" s="755">
        <v>150</v>
      </c>
      <c r="Q76" s="755">
        <v>150</v>
      </c>
      <c r="R76" s="755"/>
      <c r="S76" s="743"/>
      <c r="T76" s="743"/>
      <c r="U76" s="755">
        <v>96</v>
      </c>
      <c r="V76" s="755">
        <v>96</v>
      </c>
    </row>
    <row r="77" spans="1:22" ht="30" customHeight="1">
      <c r="A77" s="1268" t="s">
        <v>108</v>
      </c>
      <c r="B77" s="1269"/>
      <c r="C77" s="750"/>
      <c r="D77" s="750">
        <v>113</v>
      </c>
      <c r="E77" s="750">
        <v>45</v>
      </c>
      <c r="F77" s="753">
        <v>1381.8</v>
      </c>
      <c r="G77" s="755">
        <v>1374.5</v>
      </c>
      <c r="H77" s="755">
        <v>7.3</v>
      </c>
      <c r="I77" s="755"/>
      <c r="J77" s="755"/>
      <c r="K77" s="755">
        <v>1157.4000000000001</v>
      </c>
      <c r="L77" s="755">
        <v>1144.4000000000001</v>
      </c>
      <c r="M77" s="755">
        <v>13</v>
      </c>
      <c r="N77" s="755"/>
      <c r="O77" s="755"/>
      <c r="P77" s="755">
        <v>869.5</v>
      </c>
      <c r="Q77" s="755">
        <v>751.3</v>
      </c>
      <c r="R77" s="755">
        <v>118.2</v>
      </c>
      <c r="S77" s="743"/>
      <c r="T77" s="743"/>
      <c r="U77" s="755">
        <v>1303.0999999999999</v>
      </c>
      <c r="V77" s="755">
        <v>1312.7</v>
      </c>
    </row>
    <row r="78" spans="1:22" ht="31.5" customHeight="1">
      <c r="A78" s="1268" t="s">
        <v>68</v>
      </c>
      <c r="B78" s="1269"/>
      <c r="C78" s="750"/>
      <c r="D78" s="750">
        <v>113</v>
      </c>
      <c r="E78" s="750">
        <v>47</v>
      </c>
      <c r="F78" s="753">
        <v>7.2</v>
      </c>
      <c r="G78" s="755">
        <v>7.2</v>
      </c>
      <c r="H78" s="755"/>
      <c r="I78" s="755"/>
      <c r="J78" s="755"/>
      <c r="K78" s="755">
        <v>3.7</v>
      </c>
      <c r="L78" s="755">
        <v>3.7</v>
      </c>
      <c r="M78" s="755"/>
      <c r="N78" s="755"/>
      <c r="O78" s="755"/>
      <c r="P78" s="755"/>
      <c r="Q78" s="755"/>
      <c r="R78" s="755"/>
      <c r="S78" s="743"/>
      <c r="T78" s="743"/>
      <c r="U78" s="755"/>
      <c r="V78" s="755"/>
    </row>
    <row r="79" spans="1:22" ht="29.25" customHeight="1">
      <c r="A79" s="1263" t="s">
        <v>181</v>
      </c>
      <c r="B79" s="1263"/>
      <c r="C79" s="750"/>
      <c r="D79" s="529">
        <v>114</v>
      </c>
      <c r="E79" s="573"/>
      <c r="F79" s="754">
        <v>129.1</v>
      </c>
      <c r="G79" s="743">
        <v>129.1</v>
      </c>
      <c r="H79" s="743"/>
      <c r="I79" s="743"/>
      <c r="J79" s="743"/>
      <c r="K79" s="743">
        <v>324.5</v>
      </c>
      <c r="L79" s="743">
        <v>324.5</v>
      </c>
      <c r="M79" s="743"/>
      <c r="N79" s="743"/>
      <c r="O79" s="743"/>
      <c r="P79" s="743">
        <v>291.5</v>
      </c>
      <c r="Q79" s="743">
        <v>291.5</v>
      </c>
      <c r="R79" s="743"/>
      <c r="S79" s="743"/>
      <c r="T79" s="743"/>
      <c r="U79" s="743">
        <v>291.89999999999998</v>
      </c>
      <c r="V79" s="743">
        <v>290.89999999999998</v>
      </c>
    </row>
    <row r="80" spans="1:22" ht="18.75" customHeight="1">
      <c r="A80" s="1262" t="s">
        <v>43</v>
      </c>
      <c r="B80" s="1262"/>
      <c r="C80" s="750"/>
      <c r="D80" s="750">
        <v>114</v>
      </c>
      <c r="E80" s="750">
        <v>1</v>
      </c>
      <c r="F80" s="753">
        <v>12.4</v>
      </c>
      <c r="G80" s="755">
        <v>12.4</v>
      </c>
      <c r="H80" s="755"/>
      <c r="I80" s="755"/>
      <c r="J80" s="755"/>
      <c r="K80" s="755">
        <v>3.7</v>
      </c>
      <c r="L80" s="755">
        <v>3.7</v>
      </c>
      <c r="M80" s="755"/>
      <c r="N80" s="755"/>
      <c r="O80" s="755"/>
      <c r="P80" s="755">
        <v>71.5</v>
      </c>
      <c r="Q80" s="755">
        <v>71.5</v>
      </c>
      <c r="R80" s="743"/>
      <c r="S80" s="743"/>
      <c r="T80" s="743"/>
      <c r="U80" s="755">
        <v>71.900000000000006</v>
      </c>
      <c r="V80" s="755">
        <v>70.900000000000006</v>
      </c>
    </row>
    <row r="81" spans="1:22" ht="21.75" customHeight="1">
      <c r="A81" s="1262" t="s">
        <v>182</v>
      </c>
      <c r="B81" s="1262"/>
      <c r="C81" s="750"/>
      <c r="D81" s="750">
        <v>114</v>
      </c>
      <c r="E81" s="750">
        <v>2</v>
      </c>
      <c r="F81" s="753">
        <v>116.7</v>
      </c>
      <c r="G81" s="755">
        <v>116.7</v>
      </c>
      <c r="H81" s="755"/>
      <c r="I81" s="755"/>
      <c r="J81" s="755"/>
      <c r="K81" s="755">
        <v>320.8</v>
      </c>
      <c r="L81" s="755">
        <v>320.8</v>
      </c>
      <c r="M81" s="755"/>
      <c r="N81" s="755"/>
      <c r="O81" s="755"/>
      <c r="P81" s="755">
        <v>220</v>
      </c>
      <c r="Q81" s="755">
        <v>220</v>
      </c>
      <c r="R81" s="743"/>
      <c r="S81" s="743"/>
      <c r="T81" s="743"/>
      <c r="U81" s="755">
        <v>220</v>
      </c>
      <c r="V81" s="755">
        <v>220</v>
      </c>
    </row>
    <row r="82" spans="1:22" ht="40.5" customHeight="1">
      <c r="A82" s="1272" t="s">
        <v>183</v>
      </c>
      <c r="B82" s="1273"/>
      <c r="C82" s="750"/>
      <c r="D82" s="529">
        <v>116</v>
      </c>
      <c r="E82" s="529"/>
      <c r="F82" s="754">
        <v>103.9</v>
      </c>
      <c r="G82" s="743">
        <v>103.9</v>
      </c>
      <c r="H82" s="743"/>
      <c r="I82" s="743"/>
      <c r="J82" s="743"/>
      <c r="K82" s="743">
        <v>117.1</v>
      </c>
      <c r="L82" s="743">
        <v>117.1</v>
      </c>
      <c r="M82" s="743"/>
      <c r="N82" s="743"/>
      <c r="O82" s="743"/>
      <c r="P82" s="743">
        <v>132.19999999999999</v>
      </c>
      <c r="Q82" s="743">
        <v>132.19999999999999</v>
      </c>
      <c r="R82" s="743"/>
      <c r="S82" s="743"/>
      <c r="T82" s="743"/>
      <c r="U82" s="743">
        <v>142</v>
      </c>
      <c r="V82" s="743">
        <v>152.4</v>
      </c>
    </row>
    <row r="83" spans="1:22" ht="46.5" customHeight="1">
      <c r="A83" s="1268" t="s">
        <v>183</v>
      </c>
      <c r="B83" s="1269"/>
      <c r="C83" s="750"/>
      <c r="D83" s="750">
        <v>116</v>
      </c>
      <c r="E83" s="750">
        <v>1</v>
      </c>
      <c r="F83" s="753">
        <v>103.9</v>
      </c>
      <c r="G83" s="755">
        <v>103.9</v>
      </c>
      <c r="H83" s="755"/>
      <c r="I83" s="755"/>
      <c r="J83" s="755"/>
      <c r="K83" s="755">
        <v>117.1</v>
      </c>
      <c r="L83" s="755">
        <v>117.1</v>
      </c>
      <c r="M83" s="755"/>
      <c r="N83" s="755"/>
      <c r="O83" s="755"/>
      <c r="P83" s="755">
        <v>132.19999999999999</v>
      </c>
      <c r="Q83" s="755">
        <v>132.19999999999999</v>
      </c>
      <c r="R83" s="743"/>
      <c r="S83" s="743"/>
      <c r="T83" s="743"/>
      <c r="U83" s="755">
        <v>142</v>
      </c>
      <c r="V83" s="755">
        <v>152.4</v>
      </c>
    </row>
    <row r="84" spans="1:22">
      <c r="A84" s="1263" t="s">
        <v>47</v>
      </c>
      <c r="B84" s="1263"/>
      <c r="C84" s="750"/>
      <c r="D84" s="529">
        <v>118</v>
      </c>
      <c r="E84" s="529"/>
      <c r="F84" s="754"/>
      <c r="G84" s="743"/>
      <c r="H84" s="743"/>
      <c r="I84" s="743"/>
      <c r="J84" s="743"/>
      <c r="K84" s="743"/>
      <c r="L84" s="743"/>
      <c r="M84" s="743"/>
      <c r="N84" s="743"/>
      <c r="O84" s="743"/>
      <c r="P84" s="743">
        <v>300</v>
      </c>
      <c r="Q84" s="743">
        <v>300</v>
      </c>
      <c r="R84" s="743"/>
      <c r="S84" s="743"/>
      <c r="T84" s="743"/>
      <c r="U84" s="743">
        <v>300</v>
      </c>
      <c r="V84" s="743">
        <v>300</v>
      </c>
    </row>
    <row r="85" spans="1:22" ht="15.75" customHeight="1">
      <c r="A85" s="1270" t="s">
        <v>184</v>
      </c>
      <c r="B85" s="1271"/>
      <c r="C85" s="750"/>
      <c r="D85" s="529">
        <v>135</v>
      </c>
      <c r="E85" s="750"/>
      <c r="F85" s="754">
        <v>32.4</v>
      </c>
      <c r="G85" s="743">
        <v>32.4</v>
      </c>
      <c r="H85" s="743"/>
      <c r="I85" s="743"/>
      <c r="J85" s="743"/>
      <c r="K85" s="743">
        <v>71.599999999999994</v>
      </c>
      <c r="L85" s="743">
        <v>71.599999999999994</v>
      </c>
      <c r="M85" s="743"/>
      <c r="N85" s="743"/>
      <c r="O85" s="743"/>
      <c r="P85" s="743">
        <v>48.3</v>
      </c>
      <c r="Q85" s="743">
        <v>48.3</v>
      </c>
      <c r="R85" s="743"/>
      <c r="S85" s="743"/>
      <c r="T85" s="743"/>
      <c r="U85" s="743">
        <v>77.7</v>
      </c>
      <c r="V85" s="743">
        <v>48.3</v>
      </c>
    </row>
    <row r="86" spans="1:22" ht="45" customHeight="1">
      <c r="A86" s="1268" t="s">
        <v>185</v>
      </c>
      <c r="B86" s="1269"/>
      <c r="C86" s="750"/>
      <c r="D86" s="750">
        <v>135</v>
      </c>
      <c r="E86" s="750">
        <v>31</v>
      </c>
      <c r="F86" s="753">
        <v>4.3</v>
      </c>
      <c r="G86" s="755">
        <v>4.3</v>
      </c>
      <c r="H86" s="755"/>
      <c r="I86" s="755"/>
      <c r="J86" s="755"/>
      <c r="K86" s="755">
        <v>51.9</v>
      </c>
      <c r="L86" s="755">
        <v>51.9</v>
      </c>
      <c r="M86" s="755"/>
      <c r="N86" s="755"/>
      <c r="O86" s="755"/>
      <c r="P86" s="755">
        <v>14.7</v>
      </c>
      <c r="Q86" s="755">
        <v>14.7</v>
      </c>
      <c r="R86" s="743"/>
      <c r="S86" s="743"/>
      <c r="T86" s="743"/>
      <c r="U86" s="755">
        <v>44.1</v>
      </c>
      <c r="V86" s="755">
        <v>14.7</v>
      </c>
    </row>
    <row r="87" spans="1:22" ht="60.75" customHeight="1">
      <c r="A87" s="1268" t="s">
        <v>186</v>
      </c>
      <c r="B87" s="1269"/>
      <c r="C87" s="750"/>
      <c r="D87" s="750">
        <v>135</v>
      </c>
      <c r="E87" s="750">
        <v>33</v>
      </c>
      <c r="F87" s="753">
        <v>28</v>
      </c>
      <c r="G87" s="755">
        <v>28</v>
      </c>
      <c r="H87" s="755"/>
      <c r="I87" s="755"/>
      <c r="J87" s="755"/>
      <c r="K87" s="755">
        <v>19.7</v>
      </c>
      <c r="L87" s="755">
        <v>19.7</v>
      </c>
      <c r="M87" s="755"/>
      <c r="N87" s="755"/>
      <c r="O87" s="755"/>
      <c r="P87" s="755">
        <v>33.6</v>
      </c>
      <c r="Q87" s="755">
        <v>33.6</v>
      </c>
      <c r="R87" s="743"/>
      <c r="S87" s="743"/>
      <c r="T87" s="743"/>
      <c r="U87" s="755">
        <v>33.6</v>
      </c>
      <c r="V87" s="755">
        <v>33.6</v>
      </c>
    </row>
    <row r="88" spans="1:22" ht="16.5" customHeight="1">
      <c r="A88" s="1263" t="s">
        <v>51</v>
      </c>
      <c r="B88" s="1263"/>
      <c r="C88" s="529"/>
      <c r="D88" s="529">
        <v>242</v>
      </c>
      <c r="E88" s="529"/>
      <c r="F88" s="754">
        <v>660</v>
      </c>
      <c r="G88" s="743">
        <v>193.8</v>
      </c>
      <c r="H88" s="743">
        <v>466.2</v>
      </c>
      <c r="I88" s="743"/>
      <c r="J88" s="743"/>
      <c r="K88" s="743">
        <v>472.7</v>
      </c>
      <c r="L88" s="743">
        <v>466</v>
      </c>
      <c r="M88" s="743">
        <v>6.7</v>
      </c>
      <c r="N88" s="743"/>
      <c r="O88" s="743"/>
      <c r="P88" s="743">
        <v>210</v>
      </c>
      <c r="Q88" s="743">
        <v>210</v>
      </c>
      <c r="R88" s="743"/>
      <c r="S88" s="743"/>
      <c r="T88" s="743"/>
      <c r="U88" s="743">
        <v>85</v>
      </c>
      <c r="V88" s="743">
        <v>85</v>
      </c>
    </row>
    <row r="89" spans="1:22" ht="12.75" customHeight="1">
      <c r="A89" s="1270"/>
      <c r="B89" s="1271"/>
      <c r="C89" s="529"/>
      <c r="D89" s="529"/>
      <c r="E89" s="529"/>
      <c r="F89" s="754"/>
      <c r="G89" s="743"/>
      <c r="H89" s="743"/>
      <c r="I89" s="743"/>
      <c r="J89" s="743"/>
      <c r="K89" s="743"/>
      <c r="L89" s="743"/>
      <c r="M89" s="743"/>
      <c r="N89" s="743"/>
      <c r="O89" s="743"/>
      <c r="P89" s="743"/>
      <c r="Q89" s="743"/>
      <c r="R89" s="743"/>
      <c r="S89" s="743"/>
      <c r="T89" s="743"/>
      <c r="U89" s="743"/>
      <c r="V89" s="743"/>
    </row>
    <row r="90" spans="1:22" ht="29.25" customHeight="1">
      <c r="A90" s="968" t="s">
        <v>187</v>
      </c>
      <c r="B90" s="969"/>
      <c r="C90" s="529">
        <v>14</v>
      </c>
      <c r="D90" s="750" t="s">
        <v>294</v>
      </c>
      <c r="E90" s="750" t="s">
        <v>294</v>
      </c>
      <c r="F90" s="754">
        <v>4869.3</v>
      </c>
      <c r="G90" s="743">
        <v>4368.1000000000004</v>
      </c>
      <c r="H90" s="743">
        <v>501.2</v>
      </c>
      <c r="I90" s="743"/>
      <c r="J90" s="743"/>
      <c r="K90" s="743">
        <v>4312</v>
      </c>
      <c r="L90" s="743">
        <v>4160</v>
      </c>
      <c r="M90" s="743">
        <v>152</v>
      </c>
      <c r="N90" s="743"/>
      <c r="O90" s="743"/>
      <c r="P90" s="743">
        <v>4718.3999999999996</v>
      </c>
      <c r="Q90" s="743">
        <f t="shared" ref="Q90:V90" si="0">Q91+Q97+Q98+Q108+Q111+Q113</f>
        <v>4363.2</v>
      </c>
      <c r="R90" s="743">
        <f t="shared" si="0"/>
        <v>355.2</v>
      </c>
      <c r="S90" s="743">
        <f t="shared" si="0"/>
        <v>0</v>
      </c>
      <c r="T90" s="743">
        <f t="shared" si="0"/>
        <v>0</v>
      </c>
      <c r="U90" s="743">
        <f t="shared" si="0"/>
        <v>5096.3</v>
      </c>
      <c r="V90" s="743">
        <f t="shared" si="0"/>
        <v>5420.4999999999991</v>
      </c>
    </row>
    <row r="91" spans="1:22" ht="19.5" customHeight="1">
      <c r="A91" s="1263" t="s">
        <v>166</v>
      </c>
      <c r="B91" s="1263"/>
      <c r="C91" s="750"/>
      <c r="D91" s="529">
        <v>111</v>
      </c>
      <c r="E91" s="529"/>
      <c r="F91" s="743">
        <v>3188.6</v>
      </c>
      <c r="G91" s="743">
        <v>3188.6</v>
      </c>
      <c r="H91" s="743"/>
      <c r="I91" s="743"/>
      <c r="J91" s="743"/>
      <c r="K91" s="743">
        <v>3137.4</v>
      </c>
      <c r="L91" s="743">
        <v>3137.4</v>
      </c>
      <c r="M91" s="743"/>
      <c r="N91" s="743"/>
      <c r="O91" s="743"/>
      <c r="P91" s="743">
        <v>3301.2</v>
      </c>
      <c r="Q91" s="743">
        <v>3301.2</v>
      </c>
      <c r="R91" s="743"/>
      <c r="S91" s="743"/>
      <c r="T91" s="743"/>
      <c r="U91" s="743">
        <v>3825.8</v>
      </c>
      <c r="V91" s="743">
        <v>4102.3</v>
      </c>
    </row>
    <row r="92" spans="1:22" ht="19.5" customHeight="1">
      <c r="A92" s="1262" t="s">
        <v>167</v>
      </c>
      <c r="B92" s="1262"/>
      <c r="C92" s="750"/>
      <c r="D92" s="750">
        <v>111</v>
      </c>
      <c r="E92" s="750">
        <v>1</v>
      </c>
      <c r="F92" s="753"/>
      <c r="G92" s="755"/>
      <c r="H92" s="755"/>
      <c r="I92" s="755"/>
      <c r="J92" s="755"/>
      <c r="K92" s="755">
        <v>2351.5</v>
      </c>
      <c r="L92" s="755">
        <v>2351.5</v>
      </c>
      <c r="M92" s="755"/>
      <c r="N92" s="755"/>
      <c r="O92" s="755"/>
      <c r="P92" s="755">
        <v>2436.5</v>
      </c>
      <c r="Q92" s="755">
        <v>2436.5</v>
      </c>
      <c r="R92" s="743"/>
      <c r="S92" s="743"/>
      <c r="T92" s="743"/>
      <c r="U92" s="755">
        <v>2468.6</v>
      </c>
      <c r="V92" s="755">
        <v>2633.9</v>
      </c>
    </row>
    <row r="93" spans="1:22" ht="19.5" customHeight="1">
      <c r="A93" s="1262" t="s">
        <v>168</v>
      </c>
      <c r="B93" s="1262"/>
      <c r="C93" s="750"/>
      <c r="D93" s="750">
        <v>111</v>
      </c>
      <c r="E93" s="750">
        <v>2</v>
      </c>
      <c r="F93" s="753"/>
      <c r="G93" s="755"/>
      <c r="H93" s="755"/>
      <c r="I93" s="755"/>
      <c r="J93" s="755"/>
      <c r="K93" s="755">
        <v>458</v>
      </c>
      <c r="L93" s="755">
        <v>458</v>
      </c>
      <c r="M93" s="755"/>
      <c r="N93" s="755"/>
      <c r="O93" s="755"/>
      <c r="P93" s="755">
        <v>531.1</v>
      </c>
      <c r="Q93" s="755">
        <v>531.1</v>
      </c>
      <c r="R93" s="743"/>
      <c r="S93" s="743"/>
      <c r="T93" s="743"/>
      <c r="U93" s="755">
        <v>639.1</v>
      </c>
      <c r="V93" s="755">
        <v>715</v>
      </c>
    </row>
    <row r="94" spans="1:22" ht="29.25" customHeight="1">
      <c r="A94" s="1262" t="s">
        <v>169</v>
      </c>
      <c r="B94" s="1262"/>
      <c r="C94" s="750"/>
      <c r="D94" s="750">
        <v>111</v>
      </c>
      <c r="E94" s="750">
        <v>3</v>
      </c>
      <c r="F94" s="753"/>
      <c r="G94" s="755"/>
      <c r="H94" s="755"/>
      <c r="I94" s="755"/>
      <c r="J94" s="755"/>
      <c r="K94" s="755">
        <v>28.4</v>
      </c>
      <c r="L94" s="755">
        <v>28.4</v>
      </c>
      <c r="M94" s="755"/>
      <c r="N94" s="755"/>
      <c r="O94" s="755"/>
      <c r="P94" s="755">
        <v>15.2</v>
      </c>
      <c r="Q94" s="755">
        <v>15.2</v>
      </c>
      <c r="R94" s="743"/>
      <c r="S94" s="743"/>
      <c r="T94" s="743"/>
      <c r="U94" s="755">
        <v>15.2</v>
      </c>
      <c r="V94" s="755">
        <v>16</v>
      </c>
    </row>
    <row r="95" spans="1:22" ht="17.25" customHeight="1">
      <c r="A95" s="1262" t="s">
        <v>170</v>
      </c>
      <c r="B95" s="1262"/>
      <c r="C95" s="750"/>
      <c r="D95" s="750">
        <v>111</v>
      </c>
      <c r="E95" s="750">
        <v>6</v>
      </c>
      <c r="F95" s="753"/>
      <c r="G95" s="755"/>
      <c r="H95" s="755"/>
      <c r="I95" s="755"/>
      <c r="J95" s="755"/>
      <c r="K95" s="755">
        <v>236.8</v>
      </c>
      <c r="L95" s="755">
        <v>236.8</v>
      </c>
      <c r="M95" s="755"/>
      <c r="N95" s="755"/>
      <c r="O95" s="755"/>
      <c r="P95" s="755">
        <v>248.8</v>
      </c>
      <c r="Q95" s="755">
        <v>248.8</v>
      </c>
      <c r="R95" s="743"/>
      <c r="S95" s="743"/>
      <c r="T95" s="743"/>
      <c r="U95" s="755">
        <v>276.3</v>
      </c>
      <c r="V95" s="755">
        <v>324</v>
      </c>
    </row>
    <row r="96" spans="1:22" ht="18" customHeight="1">
      <c r="A96" s="1262" t="s">
        <v>171</v>
      </c>
      <c r="B96" s="1262"/>
      <c r="C96" s="750"/>
      <c r="D96" s="750">
        <v>111</v>
      </c>
      <c r="E96" s="750">
        <v>7</v>
      </c>
      <c r="F96" s="753"/>
      <c r="G96" s="755"/>
      <c r="H96" s="755"/>
      <c r="I96" s="755"/>
      <c r="J96" s="755"/>
      <c r="K96" s="755">
        <v>62.7</v>
      </c>
      <c r="L96" s="755">
        <v>62.7</v>
      </c>
      <c r="M96" s="755"/>
      <c r="N96" s="755"/>
      <c r="O96" s="755"/>
      <c r="P96" s="755">
        <v>69.599999999999994</v>
      </c>
      <c r="Q96" s="755">
        <v>69.599999999999994</v>
      </c>
      <c r="R96" s="743"/>
      <c r="S96" s="743"/>
      <c r="T96" s="743"/>
      <c r="U96" s="755">
        <v>426.6</v>
      </c>
      <c r="V96" s="755">
        <v>413.4</v>
      </c>
    </row>
    <row r="97" spans="1:22" ht="32.25" customHeight="1">
      <c r="A97" s="1263" t="s">
        <v>28</v>
      </c>
      <c r="B97" s="1263"/>
      <c r="C97" s="750"/>
      <c r="D97" s="529">
        <v>112</v>
      </c>
      <c r="E97" s="529"/>
      <c r="F97" s="743">
        <v>693.8</v>
      </c>
      <c r="G97" s="743">
        <v>693.8</v>
      </c>
      <c r="H97" s="743"/>
      <c r="I97" s="743"/>
      <c r="J97" s="743"/>
      <c r="K97" s="743">
        <v>680.8</v>
      </c>
      <c r="L97" s="743">
        <v>680.8</v>
      </c>
      <c r="M97" s="743"/>
      <c r="N97" s="743"/>
      <c r="O97" s="743"/>
      <c r="P97" s="743">
        <v>710.8</v>
      </c>
      <c r="Q97" s="743">
        <v>710.8</v>
      </c>
      <c r="R97" s="743"/>
      <c r="S97" s="743"/>
      <c r="T97" s="743"/>
      <c r="U97" s="743">
        <v>828.8</v>
      </c>
      <c r="V97" s="743">
        <v>886.9</v>
      </c>
    </row>
    <row r="98" spans="1:22" ht="28.5" customHeight="1">
      <c r="A98" s="1274" t="s">
        <v>29</v>
      </c>
      <c r="B98" s="1275"/>
      <c r="C98" s="759"/>
      <c r="D98" s="760">
        <v>113</v>
      </c>
      <c r="E98" s="759"/>
      <c r="F98" s="761">
        <v>376.1</v>
      </c>
      <c r="G98" s="758">
        <v>341.1</v>
      </c>
      <c r="H98" s="758">
        <v>35</v>
      </c>
      <c r="I98" s="758"/>
      <c r="J98" s="758"/>
      <c r="K98" s="758">
        <v>276.39999999999998</v>
      </c>
      <c r="L98" s="758">
        <v>131.1</v>
      </c>
      <c r="M98" s="758">
        <v>145.30000000000001</v>
      </c>
      <c r="N98" s="758"/>
      <c r="O98" s="758"/>
      <c r="P98" s="758">
        <v>488.4</v>
      </c>
      <c r="Q98" s="758">
        <v>133.19999999999999</v>
      </c>
      <c r="R98" s="758">
        <v>355.2</v>
      </c>
      <c r="S98" s="758"/>
      <c r="T98" s="758"/>
      <c r="U98" s="758">
        <v>184.1</v>
      </c>
      <c r="V98" s="758">
        <v>193.7</v>
      </c>
    </row>
    <row r="99" spans="1:22" ht="28.5" customHeight="1">
      <c r="A99" s="1262" t="s">
        <v>172</v>
      </c>
      <c r="B99" s="1262"/>
      <c r="C99" s="750"/>
      <c r="D99" s="750">
        <v>113</v>
      </c>
      <c r="E99" s="750">
        <v>3</v>
      </c>
      <c r="F99" s="753">
        <v>203.7</v>
      </c>
      <c r="G99" s="755">
        <v>193</v>
      </c>
      <c r="H99" s="755">
        <v>10.7</v>
      </c>
      <c r="I99" s="755"/>
      <c r="J99" s="755"/>
      <c r="K99" s="755">
        <v>135.80000000000001</v>
      </c>
      <c r="L99" s="755">
        <v>16</v>
      </c>
      <c r="M99" s="755">
        <v>119.8</v>
      </c>
      <c r="N99" s="755"/>
      <c r="O99" s="755"/>
      <c r="P99" s="755">
        <v>247</v>
      </c>
      <c r="Q99" s="755">
        <v>32</v>
      </c>
      <c r="R99" s="755">
        <v>215</v>
      </c>
      <c r="S99" s="743"/>
      <c r="T99" s="743"/>
      <c r="U99" s="755">
        <v>47</v>
      </c>
      <c r="V99" s="755">
        <v>47</v>
      </c>
    </row>
    <row r="100" spans="1:22" ht="18" customHeight="1">
      <c r="A100" s="1262" t="s">
        <v>99</v>
      </c>
      <c r="B100" s="1262"/>
      <c r="C100" s="750"/>
      <c r="D100" s="750">
        <v>113</v>
      </c>
      <c r="E100" s="750">
        <v>6</v>
      </c>
      <c r="F100" s="753">
        <v>16.2</v>
      </c>
      <c r="G100" s="755">
        <v>16.2</v>
      </c>
      <c r="H100" s="755"/>
      <c r="I100" s="755"/>
      <c r="J100" s="755"/>
      <c r="K100" s="755">
        <v>6.3</v>
      </c>
      <c r="L100" s="755">
        <v>6.3</v>
      </c>
      <c r="M100" s="755"/>
      <c r="N100" s="755"/>
      <c r="O100" s="755"/>
      <c r="P100" s="755">
        <v>40.299999999999997</v>
      </c>
      <c r="Q100" s="755">
        <v>25.3</v>
      </c>
      <c r="R100" s="755">
        <v>15</v>
      </c>
      <c r="S100" s="743"/>
      <c r="T100" s="743"/>
      <c r="U100" s="755">
        <v>25</v>
      </c>
      <c r="V100" s="755">
        <v>25</v>
      </c>
    </row>
    <row r="101" spans="1:22" ht="32.25" customHeight="1">
      <c r="A101" s="1268" t="s">
        <v>188</v>
      </c>
      <c r="B101" s="1269"/>
      <c r="C101" s="750"/>
      <c r="D101" s="750">
        <v>113</v>
      </c>
      <c r="E101" s="750">
        <v>10</v>
      </c>
      <c r="F101" s="753"/>
      <c r="G101" s="755"/>
      <c r="H101" s="755"/>
      <c r="I101" s="755"/>
      <c r="J101" s="755"/>
      <c r="K101" s="755">
        <v>1</v>
      </c>
      <c r="L101" s="755"/>
      <c r="M101" s="755">
        <v>1</v>
      </c>
      <c r="N101" s="755"/>
      <c r="O101" s="755"/>
      <c r="P101" s="755">
        <v>1</v>
      </c>
      <c r="Q101" s="755"/>
      <c r="R101" s="755">
        <v>1</v>
      </c>
      <c r="S101" s="743"/>
      <c r="T101" s="743"/>
      <c r="U101" s="755">
        <v>1</v>
      </c>
      <c r="V101" s="755">
        <v>1</v>
      </c>
    </row>
    <row r="102" spans="1:22" ht="28.5" customHeight="1">
      <c r="A102" s="1262" t="s">
        <v>174</v>
      </c>
      <c r="B102" s="1262"/>
      <c r="C102" s="750"/>
      <c r="D102" s="750">
        <v>113</v>
      </c>
      <c r="E102" s="750">
        <v>11</v>
      </c>
      <c r="F102" s="753">
        <v>7.9</v>
      </c>
      <c r="G102" s="755">
        <v>7.9</v>
      </c>
      <c r="H102" s="755"/>
      <c r="I102" s="755"/>
      <c r="J102" s="755"/>
      <c r="K102" s="755">
        <v>28.6</v>
      </c>
      <c r="L102" s="755">
        <v>23.6</v>
      </c>
      <c r="M102" s="755">
        <v>5</v>
      </c>
      <c r="N102" s="755"/>
      <c r="O102" s="755"/>
      <c r="P102" s="755">
        <v>5</v>
      </c>
      <c r="Q102" s="755"/>
      <c r="R102" s="755">
        <v>5</v>
      </c>
      <c r="S102" s="743"/>
      <c r="T102" s="743"/>
      <c r="U102" s="755">
        <v>15</v>
      </c>
      <c r="V102" s="755">
        <v>15</v>
      </c>
    </row>
    <row r="103" spans="1:22" ht="19.5" customHeight="1">
      <c r="A103" s="1262" t="s">
        <v>34</v>
      </c>
      <c r="B103" s="1262"/>
      <c r="C103" s="750"/>
      <c r="D103" s="750">
        <v>113</v>
      </c>
      <c r="E103" s="750">
        <v>13</v>
      </c>
      <c r="F103" s="753">
        <v>42.3</v>
      </c>
      <c r="G103" s="755">
        <v>25.7</v>
      </c>
      <c r="H103" s="755">
        <v>16.600000000000001</v>
      </c>
      <c r="I103" s="755"/>
      <c r="J103" s="755"/>
      <c r="K103" s="755">
        <v>8.5</v>
      </c>
      <c r="L103" s="755">
        <v>3</v>
      </c>
      <c r="M103" s="755">
        <v>5.5</v>
      </c>
      <c r="N103" s="755"/>
      <c r="O103" s="755"/>
      <c r="P103" s="755">
        <v>25.1</v>
      </c>
      <c r="Q103" s="755">
        <v>25.1</v>
      </c>
      <c r="R103" s="755"/>
      <c r="S103" s="743"/>
      <c r="T103" s="743"/>
      <c r="U103" s="755">
        <v>6</v>
      </c>
      <c r="V103" s="755">
        <v>6</v>
      </c>
    </row>
    <row r="104" spans="1:22" ht="28.5" customHeight="1">
      <c r="A104" s="1268" t="s">
        <v>175</v>
      </c>
      <c r="B104" s="1269"/>
      <c r="C104" s="750"/>
      <c r="D104" s="750">
        <v>113</v>
      </c>
      <c r="E104" s="750">
        <v>14</v>
      </c>
      <c r="F104" s="753"/>
      <c r="G104" s="755"/>
      <c r="H104" s="755"/>
      <c r="I104" s="755"/>
      <c r="J104" s="755"/>
      <c r="K104" s="755">
        <v>1</v>
      </c>
      <c r="L104" s="755"/>
      <c r="M104" s="755">
        <v>1</v>
      </c>
      <c r="N104" s="755"/>
      <c r="O104" s="755"/>
      <c r="P104" s="755">
        <v>1</v>
      </c>
      <c r="Q104" s="755"/>
      <c r="R104" s="755">
        <v>1</v>
      </c>
      <c r="S104" s="743"/>
      <c r="T104" s="743"/>
      <c r="U104" s="755">
        <v>1</v>
      </c>
      <c r="V104" s="755">
        <v>1</v>
      </c>
    </row>
    <row r="105" spans="1:22" ht="27.75" customHeight="1">
      <c r="A105" s="1262" t="s">
        <v>180</v>
      </c>
      <c r="B105" s="1262"/>
      <c r="C105" s="750"/>
      <c r="D105" s="750">
        <v>113</v>
      </c>
      <c r="E105" s="750">
        <v>30</v>
      </c>
      <c r="F105" s="753">
        <v>23.2</v>
      </c>
      <c r="G105" s="755">
        <v>22.7</v>
      </c>
      <c r="H105" s="755">
        <v>0.5</v>
      </c>
      <c r="I105" s="755"/>
      <c r="J105" s="755"/>
      <c r="K105" s="755">
        <v>21</v>
      </c>
      <c r="L105" s="755">
        <v>21</v>
      </c>
      <c r="M105" s="755"/>
      <c r="N105" s="755"/>
      <c r="O105" s="755"/>
      <c r="P105" s="755">
        <v>20</v>
      </c>
      <c r="Q105" s="755">
        <v>20</v>
      </c>
      <c r="R105" s="755"/>
      <c r="S105" s="743"/>
      <c r="T105" s="743"/>
      <c r="U105" s="755">
        <v>21</v>
      </c>
      <c r="V105" s="755">
        <v>21</v>
      </c>
    </row>
    <row r="106" spans="1:22" ht="28.5" customHeight="1">
      <c r="A106" s="1262" t="s">
        <v>108</v>
      </c>
      <c r="B106" s="1262"/>
      <c r="C106" s="750"/>
      <c r="D106" s="750">
        <v>113</v>
      </c>
      <c r="E106" s="750">
        <v>45</v>
      </c>
      <c r="F106" s="753">
        <v>75.5</v>
      </c>
      <c r="G106" s="755">
        <v>68.2</v>
      </c>
      <c r="H106" s="755">
        <v>7.3</v>
      </c>
      <c r="I106" s="755"/>
      <c r="J106" s="755"/>
      <c r="K106" s="755">
        <v>70.5</v>
      </c>
      <c r="L106" s="755">
        <v>57.5</v>
      </c>
      <c r="M106" s="755">
        <v>13</v>
      </c>
      <c r="N106" s="755"/>
      <c r="O106" s="755"/>
      <c r="P106" s="755">
        <v>149</v>
      </c>
      <c r="Q106" s="755">
        <v>30.8</v>
      </c>
      <c r="R106" s="755">
        <v>118.2</v>
      </c>
      <c r="S106" s="743"/>
      <c r="T106" s="743"/>
      <c r="U106" s="755">
        <v>68.099999999999994</v>
      </c>
      <c r="V106" s="755">
        <v>77.7</v>
      </c>
    </row>
    <row r="107" spans="1:22" ht="28.5" customHeight="1">
      <c r="A107" s="1262" t="s">
        <v>68</v>
      </c>
      <c r="B107" s="1262"/>
      <c r="C107" s="750"/>
      <c r="D107" s="750">
        <v>113</v>
      </c>
      <c r="E107" s="750">
        <v>47</v>
      </c>
      <c r="F107" s="753">
        <v>7.2</v>
      </c>
      <c r="G107" s="755">
        <v>7.2</v>
      </c>
      <c r="H107" s="755"/>
      <c r="I107" s="755"/>
      <c r="J107" s="755"/>
      <c r="K107" s="755">
        <v>3.7</v>
      </c>
      <c r="L107" s="755">
        <v>3.7</v>
      </c>
      <c r="M107" s="755"/>
      <c r="N107" s="755"/>
      <c r="O107" s="755"/>
      <c r="P107" s="755"/>
      <c r="Q107" s="755"/>
      <c r="R107" s="755"/>
      <c r="S107" s="743"/>
      <c r="T107" s="743"/>
      <c r="U107" s="755"/>
      <c r="V107" s="755"/>
    </row>
    <row r="108" spans="1:22" ht="28.5" customHeight="1">
      <c r="A108" s="1263" t="s">
        <v>181</v>
      </c>
      <c r="B108" s="1263"/>
      <c r="C108" s="750"/>
      <c r="D108" s="750">
        <v>114</v>
      </c>
      <c r="E108" s="574"/>
      <c r="F108" s="754">
        <v>8.4</v>
      </c>
      <c r="G108" s="743">
        <v>8.4</v>
      </c>
      <c r="H108" s="743"/>
      <c r="I108" s="743"/>
      <c r="J108" s="743"/>
      <c r="K108" s="743">
        <v>22</v>
      </c>
      <c r="L108" s="743">
        <v>22</v>
      </c>
      <c r="M108" s="755"/>
      <c r="N108" s="755"/>
      <c r="O108" s="755"/>
      <c r="P108" s="743">
        <v>37.5</v>
      </c>
      <c r="Q108" s="743">
        <v>37.5</v>
      </c>
      <c r="R108" s="743"/>
      <c r="S108" s="743"/>
      <c r="T108" s="743"/>
      <c r="U108" s="743">
        <v>37.9</v>
      </c>
      <c r="V108" s="743">
        <v>36.9</v>
      </c>
    </row>
    <row r="109" spans="1:22" ht="18" customHeight="1">
      <c r="A109" s="1262" t="s">
        <v>43</v>
      </c>
      <c r="B109" s="1262"/>
      <c r="C109" s="750"/>
      <c r="D109" s="750">
        <v>114</v>
      </c>
      <c r="E109" s="750">
        <v>1</v>
      </c>
      <c r="F109" s="753">
        <v>7.3</v>
      </c>
      <c r="G109" s="755">
        <v>7.3</v>
      </c>
      <c r="H109" s="755"/>
      <c r="I109" s="755"/>
      <c r="J109" s="755"/>
      <c r="K109" s="755"/>
      <c r="L109" s="755"/>
      <c r="M109" s="755"/>
      <c r="N109" s="755"/>
      <c r="O109" s="755"/>
      <c r="P109" s="755">
        <v>37.5</v>
      </c>
      <c r="Q109" s="755">
        <v>37.5</v>
      </c>
      <c r="R109" s="743"/>
      <c r="S109" s="743"/>
      <c r="T109" s="743"/>
      <c r="U109" s="755">
        <v>37.9</v>
      </c>
      <c r="V109" s="755">
        <v>36.9</v>
      </c>
    </row>
    <row r="110" spans="1:22" ht="19.5" customHeight="1">
      <c r="A110" s="1262" t="s">
        <v>182</v>
      </c>
      <c r="B110" s="1262"/>
      <c r="C110" s="750"/>
      <c r="D110" s="750">
        <v>114</v>
      </c>
      <c r="E110" s="750">
        <v>2</v>
      </c>
      <c r="F110" s="753">
        <v>1.1000000000000001</v>
      </c>
      <c r="G110" s="755">
        <v>1.1000000000000001</v>
      </c>
      <c r="H110" s="755"/>
      <c r="I110" s="755"/>
      <c r="J110" s="755"/>
      <c r="K110" s="755">
        <v>22</v>
      </c>
      <c r="L110" s="755">
        <v>22</v>
      </c>
      <c r="M110" s="755"/>
      <c r="N110" s="755"/>
      <c r="O110" s="755"/>
      <c r="P110" s="755"/>
      <c r="Q110" s="755"/>
      <c r="R110" s="743"/>
      <c r="S110" s="743"/>
      <c r="T110" s="743"/>
      <c r="U110" s="755">
        <v>0</v>
      </c>
      <c r="V110" s="755">
        <v>0</v>
      </c>
    </row>
    <row r="111" spans="1:22" ht="42" customHeight="1">
      <c r="A111" s="1263" t="s">
        <v>183</v>
      </c>
      <c r="B111" s="1263"/>
      <c r="C111" s="750"/>
      <c r="D111" s="529">
        <v>116</v>
      </c>
      <c r="E111" s="750"/>
      <c r="F111" s="754">
        <v>103.9</v>
      </c>
      <c r="G111" s="743">
        <v>103.9</v>
      </c>
      <c r="H111" s="743"/>
      <c r="I111" s="743"/>
      <c r="J111" s="743"/>
      <c r="K111" s="743">
        <v>117.1</v>
      </c>
      <c r="L111" s="743">
        <v>117.1</v>
      </c>
      <c r="M111" s="755"/>
      <c r="N111" s="755"/>
      <c r="O111" s="755"/>
      <c r="P111" s="743">
        <v>132.19999999999999</v>
      </c>
      <c r="Q111" s="743">
        <v>132.19999999999999</v>
      </c>
      <c r="R111" s="755"/>
      <c r="S111" s="755"/>
      <c r="T111" s="755"/>
      <c r="U111" s="743">
        <v>142</v>
      </c>
      <c r="V111" s="743">
        <v>152.4</v>
      </c>
    </row>
    <row r="112" spans="1:22" ht="44.25" customHeight="1">
      <c r="A112" s="1268" t="s">
        <v>183</v>
      </c>
      <c r="B112" s="1269"/>
      <c r="C112" s="750"/>
      <c r="D112" s="750">
        <v>116</v>
      </c>
      <c r="E112" s="750">
        <v>1</v>
      </c>
      <c r="F112" s="753">
        <v>103.9</v>
      </c>
      <c r="G112" s="755">
        <v>103.9</v>
      </c>
      <c r="H112" s="755"/>
      <c r="I112" s="755"/>
      <c r="J112" s="755"/>
      <c r="K112" s="755">
        <v>117.1</v>
      </c>
      <c r="L112" s="755">
        <v>117.1</v>
      </c>
      <c r="M112" s="755"/>
      <c r="N112" s="755"/>
      <c r="O112" s="755"/>
      <c r="P112" s="755">
        <v>132.19999999999999</v>
      </c>
      <c r="Q112" s="755">
        <v>132.19999999999999</v>
      </c>
      <c r="R112" s="743"/>
      <c r="S112" s="743"/>
      <c r="T112" s="743"/>
      <c r="U112" s="755">
        <v>142</v>
      </c>
      <c r="V112" s="755">
        <v>152.4</v>
      </c>
    </row>
    <row r="113" spans="1:22" ht="18.75" customHeight="1">
      <c r="A113" s="1270" t="s">
        <v>184</v>
      </c>
      <c r="B113" s="1271"/>
      <c r="C113" s="529"/>
      <c r="D113" s="529">
        <v>135</v>
      </c>
      <c r="E113" s="529"/>
      <c r="F113" s="743">
        <v>32.4</v>
      </c>
      <c r="G113" s="743">
        <v>32.4</v>
      </c>
      <c r="H113" s="755"/>
      <c r="I113" s="755"/>
      <c r="J113" s="755"/>
      <c r="K113" s="743">
        <v>71.599999999999994</v>
      </c>
      <c r="L113" s="743">
        <v>71.599999999999994</v>
      </c>
      <c r="M113" s="743"/>
      <c r="N113" s="743"/>
      <c r="O113" s="743"/>
      <c r="P113" s="743">
        <v>48.3</v>
      </c>
      <c r="Q113" s="743">
        <v>48.3</v>
      </c>
      <c r="R113" s="743"/>
      <c r="S113" s="743"/>
      <c r="T113" s="743"/>
      <c r="U113" s="743">
        <v>77.7</v>
      </c>
      <c r="V113" s="743">
        <v>48.3</v>
      </c>
    </row>
    <row r="114" spans="1:22" ht="42.75" customHeight="1">
      <c r="A114" s="1268" t="s">
        <v>185</v>
      </c>
      <c r="B114" s="1269"/>
      <c r="C114" s="750"/>
      <c r="D114" s="750">
        <v>135</v>
      </c>
      <c r="E114" s="750">
        <v>31</v>
      </c>
      <c r="F114" s="755">
        <v>4.3</v>
      </c>
      <c r="G114" s="755">
        <v>4.3</v>
      </c>
      <c r="H114" s="755"/>
      <c r="I114" s="755"/>
      <c r="J114" s="755"/>
      <c r="K114" s="755">
        <v>51.9</v>
      </c>
      <c r="L114" s="755">
        <v>51.9</v>
      </c>
      <c r="M114" s="755"/>
      <c r="N114" s="755"/>
      <c r="O114" s="755"/>
      <c r="P114" s="755">
        <v>14.7</v>
      </c>
      <c r="Q114" s="755">
        <v>14.7</v>
      </c>
      <c r="R114" s="743"/>
      <c r="S114" s="743"/>
      <c r="T114" s="743"/>
      <c r="U114" s="755">
        <v>44.1</v>
      </c>
      <c r="V114" s="755">
        <v>14.7</v>
      </c>
    </row>
    <row r="115" spans="1:22" ht="57.75" customHeight="1">
      <c r="A115" s="1268" t="s">
        <v>186</v>
      </c>
      <c r="B115" s="1269"/>
      <c r="C115" s="750"/>
      <c r="D115" s="750">
        <v>135</v>
      </c>
      <c r="E115" s="750">
        <v>33</v>
      </c>
      <c r="F115" s="755">
        <v>28</v>
      </c>
      <c r="G115" s="755">
        <v>28</v>
      </c>
      <c r="H115" s="755"/>
      <c r="I115" s="755"/>
      <c r="J115" s="755"/>
      <c r="K115" s="755">
        <v>19.7</v>
      </c>
      <c r="L115" s="755">
        <v>19.7</v>
      </c>
      <c r="M115" s="755"/>
      <c r="N115" s="755"/>
      <c r="O115" s="755"/>
      <c r="P115" s="755">
        <v>33.6</v>
      </c>
      <c r="Q115" s="755">
        <v>33.6</v>
      </c>
      <c r="R115" s="743"/>
      <c r="S115" s="743"/>
      <c r="T115" s="743"/>
      <c r="U115" s="755">
        <v>33.6</v>
      </c>
      <c r="V115" s="755">
        <v>33.6</v>
      </c>
    </row>
    <row r="116" spans="1:22" ht="19.5" customHeight="1">
      <c r="A116" s="1263" t="s">
        <v>51</v>
      </c>
      <c r="B116" s="1263"/>
      <c r="C116" s="529"/>
      <c r="D116" s="529">
        <v>242</v>
      </c>
      <c r="E116" s="529"/>
      <c r="F116" s="754">
        <v>660</v>
      </c>
      <c r="G116" s="743">
        <v>193.8</v>
      </c>
      <c r="H116" s="743">
        <v>466.2</v>
      </c>
      <c r="I116" s="743"/>
      <c r="J116" s="743"/>
      <c r="K116" s="743">
        <v>6.7</v>
      </c>
      <c r="L116" s="743">
        <v>0</v>
      </c>
      <c r="M116" s="743">
        <v>6.7</v>
      </c>
      <c r="N116" s="743"/>
      <c r="O116" s="743"/>
      <c r="P116" s="743"/>
      <c r="Q116" s="743"/>
      <c r="R116" s="743"/>
      <c r="S116" s="743"/>
      <c r="T116" s="743"/>
      <c r="U116" s="743"/>
      <c r="V116" s="743"/>
    </row>
    <row r="117" spans="1:22" ht="33" customHeight="1">
      <c r="A117" s="968" t="s">
        <v>189</v>
      </c>
      <c r="B117" s="969"/>
      <c r="C117" s="529">
        <v>307</v>
      </c>
      <c r="D117" s="750" t="s">
        <v>297</v>
      </c>
      <c r="E117" s="750" t="s">
        <v>297</v>
      </c>
      <c r="F117" s="743">
        <v>2197</v>
      </c>
      <c r="G117" s="743">
        <v>2197</v>
      </c>
      <c r="H117" s="743"/>
      <c r="I117" s="743"/>
      <c r="J117" s="743"/>
      <c r="K117" s="743">
        <v>2448.8000000000002</v>
      </c>
      <c r="L117" s="743">
        <v>2448.8000000000002</v>
      </c>
      <c r="M117" s="755"/>
      <c r="N117" s="755"/>
      <c r="O117" s="755"/>
      <c r="P117" s="743">
        <v>1948.8</v>
      </c>
      <c r="Q117" s="743">
        <f>Q118+Q130+Q133+Q134</f>
        <v>1948.8</v>
      </c>
      <c r="R117" s="743"/>
      <c r="S117" s="743"/>
      <c r="T117" s="743"/>
      <c r="U117" s="743">
        <v>2448.8000000000002</v>
      </c>
      <c r="V117" s="743">
        <v>2448.8000000000002</v>
      </c>
    </row>
    <row r="118" spans="1:22" s="757" customFormat="1" ht="33" customHeight="1">
      <c r="A118" s="985" t="s">
        <v>29</v>
      </c>
      <c r="B118" s="985"/>
      <c r="C118" s="750"/>
      <c r="D118" s="529">
        <v>113</v>
      </c>
      <c r="E118" s="529"/>
      <c r="F118" s="743">
        <v>1882.5</v>
      </c>
      <c r="G118" s="743">
        <v>1882.5</v>
      </c>
      <c r="H118" s="743"/>
      <c r="I118" s="743"/>
      <c r="J118" s="743"/>
      <c r="K118" s="743">
        <v>1680.3</v>
      </c>
      <c r="L118" s="743">
        <v>1680.3</v>
      </c>
      <c r="M118" s="755"/>
      <c r="N118" s="755"/>
      <c r="O118" s="755"/>
      <c r="P118" s="743">
        <v>1184.8</v>
      </c>
      <c r="Q118" s="743">
        <v>1184.8</v>
      </c>
      <c r="R118" s="743"/>
      <c r="S118" s="743"/>
      <c r="T118" s="743"/>
      <c r="U118" s="743">
        <v>1809.8</v>
      </c>
      <c r="V118" s="743">
        <v>1809.8</v>
      </c>
    </row>
    <row r="119" spans="1:22" ht="31.5" customHeight="1">
      <c r="A119" s="1276" t="s">
        <v>172</v>
      </c>
      <c r="B119" s="1276"/>
      <c r="C119" s="750"/>
      <c r="D119" s="750">
        <v>113</v>
      </c>
      <c r="E119" s="750">
        <v>3</v>
      </c>
      <c r="F119" s="755">
        <v>331</v>
      </c>
      <c r="G119" s="755">
        <v>331</v>
      </c>
      <c r="H119" s="755"/>
      <c r="I119" s="755"/>
      <c r="J119" s="755"/>
      <c r="K119" s="755">
        <v>230</v>
      </c>
      <c r="L119" s="755">
        <v>230</v>
      </c>
      <c r="M119" s="755"/>
      <c r="N119" s="755"/>
      <c r="O119" s="755"/>
      <c r="P119" s="755">
        <v>30</v>
      </c>
      <c r="Q119" s="755">
        <v>30</v>
      </c>
      <c r="R119" s="743"/>
      <c r="S119" s="743"/>
      <c r="T119" s="743"/>
      <c r="U119" s="755">
        <v>96</v>
      </c>
      <c r="V119" s="755">
        <v>96</v>
      </c>
    </row>
    <row r="120" spans="1:22" ht="15.75" customHeight="1">
      <c r="A120" s="1276" t="s">
        <v>99</v>
      </c>
      <c r="B120" s="1276"/>
      <c r="C120" s="750"/>
      <c r="D120" s="750">
        <v>113</v>
      </c>
      <c r="E120" s="750">
        <v>6</v>
      </c>
      <c r="F120" s="755">
        <v>2</v>
      </c>
      <c r="G120" s="755">
        <v>2</v>
      </c>
      <c r="H120" s="755"/>
      <c r="I120" s="755"/>
      <c r="J120" s="755"/>
      <c r="K120" s="755"/>
      <c r="L120" s="755"/>
      <c r="M120" s="755"/>
      <c r="N120" s="755"/>
      <c r="O120" s="755"/>
      <c r="P120" s="755"/>
      <c r="Q120" s="755"/>
      <c r="R120" s="743"/>
      <c r="S120" s="743"/>
      <c r="T120" s="743"/>
      <c r="U120" s="755"/>
      <c r="V120" s="755"/>
    </row>
    <row r="121" spans="1:22" ht="28.5" customHeight="1">
      <c r="A121" s="1276" t="s">
        <v>174</v>
      </c>
      <c r="B121" s="1276"/>
      <c r="C121" s="750"/>
      <c r="D121" s="750">
        <v>113</v>
      </c>
      <c r="E121" s="750">
        <v>11</v>
      </c>
      <c r="F121" s="755">
        <v>50.4</v>
      </c>
      <c r="G121" s="755">
        <v>50.4</v>
      </c>
      <c r="H121" s="755"/>
      <c r="I121" s="755"/>
      <c r="J121" s="755"/>
      <c r="K121" s="755">
        <v>65</v>
      </c>
      <c r="L121" s="755">
        <v>65</v>
      </c>
      <c r="M121" s="755"/>
      <c r="N121" s="755"/>
      <c r="O121" s="755"/>
      <c r="P121" s="755">
        <v>65</v>
      </c>
      <c r="Q121" s="755">
        <v>65</v>
      </c>
      <c r="R121" s="743"/>
      <c r="S121" s="743"/>
      <c r="T121" s="743"/>
      <c r="U121" s="755">
        <v>70</v>
      </c>
      <c r="V121" s="755">
        <v>70</v>
      </c>
    </row>
    <row r="122" spans="1:22" ht="18.75" customHeight="1">
      <c r="A122" s="1276" t="s">
        <v>34</v>
      </c>
      <c r="B122" s="1276"/>
      <c r="C122" s="750"/>
      <c r="D122" s="750">
        <v>113</v>
      </c>
      <c r="E122" s="750">
        <v>13</v>
      </c>
      <c r="F122" s="755">
        <v>56.8</v>
      </c>
      <c r="G122" s="755">
        <v>56.8</v>
      </c>
      <c r="H122" s="755"/>
      <c r="I122" s="755"/>
      <c r="J122" s="755"/>
      <c r="K122" s="755">
        <v>60</v>
      </c>
      <c r="L122" s="755">
        <v>60</v>
      </c>
      <c r="M122" s="755"/>
      <c r="N122" s="755"/>
      <c r="O122" s="755"/>
      <c r="P122" s="755">
        <v>70</v>
      </c>
      <c r="Q122" s="755">
        <v>70</v>
      </c>
      <c r="R122" s="743"/>
      <c r="S122" s="743"/>
      <c r="T122" s="743"/>
      <c r="U122" s="755">
        <v>162</v>
      </c>
      <c r="V122" s="755">
        <v>162</v>
      </c>
    </row>
    <row r="123" spans="1:22" ht="30.75" customHeight="1">
      <c r="A123" s="1276" t="s">
        <v>35</v>
      </c>
      <c r="B123" s="1276"/>
      <c r="C123" s="750"/>
      <c r="D123" s="750">
        <v>113</v>
      </c>
      <c r="E123" s="750">
        <v>18</v>
      </c>
      <c r="F123" s="755">
        <v>37.4</v>
      </c>
      <c r="G123" s="755">
        <v>37.4</v>
      </c>
      <c r="H123" s="755"/>
      <c r="I123" s="755"/>
      <c r="J123" s="755"/>
      <c r="K123" s="755">
        <v>40</v>
      </c>
      <c r="L123" s="755">
        <v>40</v>
      </c>
      <c r="M123" s="755"/>
      <c r="N123" s="755"/>
      <c r="O123" s="755"/>
      <c r="P123" s="755">
        <v>50.5</v>
      </c>
      <c r="Q123" s="755">
        <v>50.5</v>
      </c>
      <c r="R123" s="743"/>
      <c r="S123" s="743"/>
      <c r="T123" s="743"/>
      <c r="U123" s="755">
        <v>50</v>
      </c>
      <c r="V123" s="755">
        <v>50</v>
      </c>
    </row>
    <row r="124" spans="1:22" ht="18.75" customHeight="1">
      <c r="A124" s="1276" t="s">
        <v>176</v>
      </c>
      <c r="B124" s="1276"/>
      <c r="C124" s="750"/>
      <c r="D124" s="750">
        <v>113</v>
      </c>
      <c r="E124" s="750">
        <v>21</v>
      </c>
      <c r="F124" s="755"/>
      <c r="G124" s="755"/>
      <c r="H124" s="755"/>
      <c r="I124" s="755"/>
      <c r="J124" s="755"/>
      <c r="K124" s="755">
        <v>60</v>
      </c>
      <c r="L124" s="755">
        <v>60</v>
      </c>
      <c r="M124" s="755"/>
      <c r="N124" s="755"/>
      <c r="O124" s="755"/>
      <c r="P124" s="755">
        <v>24.3</v>
      </c>
      <c r="Q124" s="755">
        <v>24.3</v>
      </c>
      <c r="R124" s="743"/>
      <c r="S124" s="743"/>
      <c r="T124" s="743"/>
      <c r="U124" s="755">
        <v>24.3</v>
      </c>
      <c r="V124" s="755">
        <v>24.3</v>
      </c>
    </row>
    <row r="125" spans="1:22" ht="18" customHeight="1">
      <c r="A125" s="1276" t="s">
        <v>177</v>
      </c>
      <c r="B125" s="1276"/>
      <c r="C125" s="750"/>
      <c r="D125" s="750">
        <v>113</v>
      </c>
      <c r="E125" s="750">
        <v>22</v>
      </c>
      <c r="F125" s="755"/>
      <c r="G125" s="755"/>
      <c r="H125" s="755"/>
      <c r="I125" s="755"/>
      <c r="J125" s="755"/>
      <c r="K125" s="755">
        <v>20</v>
      </c>
      <c r="L125" s="755">
        <v>20</v>
      </c>
      <c r="M125" s="755"/>
      <c r="N125" s="755"/>
      <c r="O125" s="755"/>
      <c r="P125" s="755">
        <v>13</v>
      </c>
      <c r="Q125" s="755">
        <v>13</v>
      </c>
      <c r="R125" s="743"/>
      <c r="S125" s="743"/>
      <c r="T125" s="743"/>
      <c r="U125" s="755">
        <v>16</v>
      </c>
      <c r="V125" s="755">
        <v>16</v>
      </c>
    </row>
    <row r="126" spans="1:22" ht="17.25" customHeight="1">
      <c r="A126" s="1276" t="s">
        <v>178</v>
      </c>
      <c r="B126" s="1276"/>
      <c r="C126" s="750"/>
      <c r="D126" s="750">
        <v>113</v>
      </c>
      <c r="E126" s="750">
        <v>23</v>
      </c>
      <c r="F126" s="755">
        <v>9.8000000000000007</v>
      </c>
      <c r="G126" s="755">
        <v>9.8000000000000007</v>
      </c>
      <c r="H126" s="755"/>
      <c r="I126" s="755"/>
      <c r="J126" s="755"/>
      <c r="K126" s="755">
        <v>10</v>
      </c>
      <c r="L126" s="755">
        <v>10</v>
      </c>
      <c r="M126" s="755"/>
      <c r="N126" s="755"/>
      <c r="O126" s="755"/>
      <c r="P126" s="755">
        <v>80</v>
      </c>
      <c r="Q126" s="755">
        <v>80</v>
      </c>
      <c r="R126" s="743"/>
      <c r="S126" s="743"/>
      <c r="T126" s="743"/>
      <c r="U126" s="755">
        <v>80</v>
      </c>
      <c r="V126" s="755">
        <v>80</v>
      </c>
    </row>
    <row r="127" spans="1:22" ht="21" customHeight="1">
      <c r="A127" s="1276" t="s">
        <v>179</v>
      </c>
      <c r="B127" s="1276"/>
      <c r="C127" s="750"/>
      <c r="D127" s="750">
        <v>113</v>
      </c>
      <c r="E127" s="750">
        <v>29</v>
      </c>
      <c r="F127" s="755">
        <v>1.4</v>
      </c>
      <c r="G127" s="755">
        <v>1.4</v>
      </c>
      <c r="H127" s="755"/>
      <c r="I127" s="755"/>
      <c r="J127" s="755"/>
      <c r="K127" s="755">
        <v>10</v>
      </c>
      <c r="L127" s="755">
        <v>10</v>
      </c>
      <c r="M127" s="755"/>
      <c r="N127" s="755"/>
      <c r="O127" s="755"/>
      <c r="P127" s="755">
        <v>1.5</v>
      </c>
      <c r="Q127" s="755">
        <v>1.5</v>
      </c>
      <c r="R127" s="743"/>
      <c r="S127" s="743"/>
      <c r="T127" s="743"/>
      <c r="U127" s="755">
        <v>1.5</v>
      </c>
      <c r="V127" s="755">
        <v>1.5</v>
      </c>
    </row>
    <row r="128" spans="1:22" ht="31.5" customHeight="1">
      <c r="A128" s="1276" t="s">
        <v>180</v>
      </c>
      <c r="B128" s="1276"/>
      <c r="C128" s="750"/>
      <c r="D128" s="750">
        <v>113</v>
      </c>
      <c r="E128" s="750">
        <v>30</v>
      </c>
      <c r="F128" s="755">
        <v>87.3</v>
      </c>
      <c r="G128" s="755">
        <v>87.3</v>
      </c>
      <c r="H128" s="755"/>
      <c r="I128" s="755"/>
      <c r="J128" s="755"/>
      <c r="K128" s="755">
        <v>98.4</v>
      </c>
      <c r="L128" s="755">
        <v>98.4</v>
      </c>
      <c r="M128" s="755"/>
      <c r="N128" s="755"/>
      <c r="O128" s="755"/>
      <c r="P128" s="755">
        <v>130</v>
      </c>
      <c r="Q128" s="755">
        <v>130</v>
      </c>
      <c r="R128" s="743"/>
      <c r="S128" s="743"/>
      <c r="T128" s="743"/>
      <c r="U128" s="755">
        <v>75</v>
      </c>
      <c r="V128" s="755">
        <v>75</v>
      </c>
    </row>
    <row r="129" spans="1:22" ht="28.5" customHeight="1">
      <c r="A129" s="1276" t="s">
        <v>108</v>
      </c>
      <c r="B129" s="1276"/>
      <c r="C129" s="750"/>
      <c r="D129" s="750">
        <v>113</v>
      </c>
      <c r="E129" s="750">
        <v>45</v>
      </c>
      <c r="F129" s="755">
        <v>1306.3</v>
      </c>
      <c r="G129" s="755">
        <v>1306.3</v>
      </c>
      <c r="H129" s="755"/>
      <c r="I129" s="755"/>
      <c r="J129" s="755"/>
      <c r="K129" s="755">
        <v>1086.9000000000001</v>
      </c>
      <c r="L129" s="755">
        <v>1086.9000000000001</v>
      </c>
      <c r="M129" s="755"/>
      <c r="N129" s="755"/>
      <c r="O129" s="755"/>
      <c r="P129" s="755">
        <v>720.5</v>
      </c>
      <c r="Q129" s="755">
        <v>720.5</v>
      </c>
      <c r="R129" s="743"/>
      <c r="S129" s="743"/>
      <c r="T129" s="743"/>
      <c r="U129" s="755">
        <v>1235</v>
      </c>
      <c r="V129" s="755">
        <v>1235</v>
      </c>
    </row>
    <row r="130" spans="1:22" ht="30" customHeight="1">
      <c r="A130" s="1277" t="s">
        <v>181</v>
      </c>
      <c r="B130" s="1277"/>
      <c r="C130" s="759"/>
      <c r="D130" s="760">
        <v>114</v>
      </c>
      <c r="E130" s="762"/>
      <c r="F130" s="758">
        <v>120.7</v>
      </c>
      <c r="G130" s="758">
        <v>120.7</v>
      </c>
      <c r="H130" s="758"/>
      <c r="I130" s="758"/>
      <c r="J130" s="758"/>
      <c r="K130" s="758">
        <v>302.5</v>
      </c>
      <c r="L130" s="758">
        <v>302.5</v>
      </c>
      <c r="M130" s="763"/>
      <c r="N130" s="763"/>
      <c r="O130" s="763"/>
      <c r="P130" s="758">
        <v>254</v>
      </c>
      <c r="Q130" s="758">
        <v>254</v>
      </c>
      <c r="R130" s="758"/>
      <c r="S130" s="758"/>
      <c r="T130" s="758"/>
      <c r="U130" s="758">
        <v>254</v>
      </c>
      <c r="V130" s="758">
        <v>254</v>
      </c>
    </row>
    <row r="131" spans="1:22" ht="20.25" customHeight="1">
      <c r="A131" s="1276" t="s">
        <v>43</v>
      </c>
      <c r="B131" s="1276"/>
      <c r="C131" s="750"/>
      <c r="D131" s="750">
        <v>114</v>
      </c>
      <c r="E131" s="750">
        <v>1</v>
      </c>
      <c r="F131" s="755">
        <v>5.0999999999999996</v>
      </c>
      <c r="G131" s="755">
        <v>5.0999999999999996</v>
      </c>
      <c r="H131" s="755"/>
      <c r="I131" s="755"/>
      <c r="J131" s="755"/>
      <c r="K131" s="755">
        <v>3.7</v>
      </c>
      <c r="L131" s="755">
        <v>3.7</v>
      </c>
      <c r="M131" s="755"/>
      <c r="N131" s="755"/>
      <c r="O131" s="755"/>
      <c r="P131" s="755">
        <v>34</v>
      </c>
      <c r="Q131" s="755">
        <v>34</v>
      </c>
      <c r="R131" s="743"/>
      <c r="S131" s="743"/>
      <c r="T131" s="743"/>
      <c r="U131" s="755">
        <v>34</v>
      </c>
      <c r="V131" s="755">
        <v>34</v>
      </c>
    </row>
    <row r="132" spans="1:22" ht="19.5" customHeight="1">
      <c r="A132" s="1276" t="s">
        <v>182</v>
      </c>
      <c r="B132" s="1276"/>
      <c r="C132" s="750"/>
      <c r="D132" s="750">
        <v>114</v>
      </c>
      <c r="E132" s="750">
        <v>2</v>
      </c>
      <c r="F132" s="755">
        <v>115.6</v>
      </c>
      <c r="G132" s="755">
        <v>115.6</v>
      </c>
      <c r="H132" s="755"/>
      <c r="I132" s="755"/>
      <c r="J132" s="755"/>
      <c r="K132" s="755">
        <v>298.8</v>
      </c>
      <c r="L132" s="755">
        <v>298.8</v>
      </c>
      <c r="M132" s="755"/>
      <c r="N132" s="755"/>
      <c r="O132" s="755"/>
      <c r="P132" s="755">
        <v>220</v>
      </c>
      <c r="Q132" s="755">
        <v>220</v>
      </c>
      <c r="R132" s="743"/>
      <c r="S132" s="743"/>
      <c r="T132" s="743"/>
      <c r="U132" s="755">
        <v>220</v>
      </c>
      <c r="V132" s="755">
        <v>220</v>
      </c>
    </row>
    <row r="133" spans="1:22" ht="16.5" customHeight="1">
      <c r="A133" s="985" t="s">
        <v>47</v>
      </c>
      <c r="B133" s="985"/>
      <c r="C133" s="750"/>
      <c r="D133" s="529">
        <v>118</v>
      </c>
      <c r="E133" s="529"/>
      <c r="F133" s="743"/>
      <c r="G133" s="743"/>
      <c r="H133" s="743"/>
      <c r="I133" s="743"/>
      <c r="J133" s="743"/>
      <c r="K133" s="743">
        <f>-L133-AG119</f>
        <v>0</v>
      </c>
      <c r="L133" s="743"/>
      <c r="M133" s="755"/>
      <c r="N133" s="755"/>
      <c r="O133" s="755"/>
      <c r="P133" s="743">
        <v>300</v>
      </c>
      <c r="Q133" s="743">
        <v>300</v>
      </c>
      <c r="R133" s="743"/>
      <c r="S133" s="743"/>
      <c r="T133" s="743"/>
      <c r="U133" s="743">
        <v>300</v>
      </c>
      <c r="V133" s="743">
        <v>300</v>
      </c>
    </row>
    <row r="134" spans="1:22" ht="19.5" customHeight="1" thickBot="1">
      <c r="A134" s="1284" t="s">
        <v>51</v>
      </c>
      <c r="B134" s="1285"/>
      <c r="C134" s="764"/>
      <c r="D134" s="765">
        <v>242</v>
      </c>
      <c r="E134" s="765">
        <v>0</v>
      </c>
      <c r="F134" s="766">
        <v>193.8</v>
      </c>
      <c r="G134" s="766">
        <v>193.8</v>
      </c>
      <c r="H134" s="766"/>
      <c r="I134" s="766"/>
      <c r="J134" s="766"/>
      <c r="K134" s="766">
        <v>466</v>
      </c>
      <c r="L134" s="766">
        <v>4666</v>
      </c>
      <c r="M134" s="767"/>
      <c r="N134" s="767"/>
      <c r="O134" s="767"/>
      <c r="P134" s="766">
        <v>210</v>
      </c>
      <c r="Q134" s="766">
        <v>210</v>
      </c>
      <c r="R134" s="766"/>
      <c r="S134" s="766"/>
      <c r="T134" s="766"/>
      <c r="U134" s="766">
        <v>85</v>
      </c>
      <c r="V134" s="766">
        <v>85</v>
      </c>
    </row>
    <row r="135" spans="1:22" ht="19.5" customHeight="1">
      <c r="A135" s="768"/>
      <c r="B135" s="768"/>
      <c r="C135" s="769"/>
      <c r="D135" s="770"/>
      <c r="E135" s="770"/>
      <c r="F135" s="771"/>
      <c r="G135" s="771"/>
      <c r="H135" s="771"/>
      <c r="I135" s="771"/>
      <c r="J135" s="771"/>
      <c r="K135" s="771"/>
      <c r="L135" s="771"/>
      <c r="M135" s="772"/>
      <c r="N135" s="772"/>
      <c r="O135" s="772"/>
      <c r="P135" s="771"/>
      <c r="Q135" s="771"/>
      <c r="R135" s="771"/>
      <c r="S135" s="771"/>
      <c r="T135" s="771"/>
      <c r="U135" s="771"/>
      <c r="V135" s="771"/>
    </row>
    <row r="136" spans="1:22" ht="21" customHeight="1">
      <c r="A136" s="1280" t="s">
        <v>280</v>
      </c>
      <c r="B136" s="1280"/>
      <c r="C136" s="1280"/>
      <c r="D136" s="1280"/>
      <c r="E136" s="1280"/>
      <c r="F136" s="1280"/>
      <c r="G136" s="1286"/>
      <c r="H136" s="1286"/>
      <c r="I136" s="1286"/>
      <c r="J136" s="1286"/>
      <c r="K136" s="370"/>
      <c r="L136" s="1287"/>
      <c r="M136" s="1283"/>
      <c r="N136" s="1283"/>
      <c r="O136" s="1283"/>
      <c r="P136" s="1283"/>
      <c r="Q136" s="1283"/>
      <c r="R136" s="370"/>
      <c r="S136" s="370"/>
      <c r="T136" s="370"/>
      <c r="U136" s="370"/>
      <c r="V136" s="370"/>
    </row>
    <row r="137" spans="1:22">
      <c r="A137" s="1278"/>
      <c r="B137" s="1278"/>
      <c r="C137" s="1278"/>
      <c r="D137" s="1278"/>
      <c r="E137" s="1278"/>
      <c r="F137" s="1278"/>
      <c r="G137" s="1279" t="s">
        <v>283</v>
      </c>
      <c r="H137" s="1279"/>
      <c r="I137" s="1279"/>
      <c r="J137" s="1279"/>
      <c r="K137" s="371"/>
      <c r="L137" s="1279" t="s">
        <v>284</v>
      </c>
      <c r="M137" s="1279"/>
      <c r="N137" s="1279"/>
      <c r="O137" s="1279"/>
      <c r="P137" s="1279"/>
      <c r="Q137" s="1279"/>
      <c r="R137" s="370"/>
      <c r="S137" s="370"/>
      <c r="T137" s="370"/>
      <c r="U137" s="370"/>
      <c r="V137" s="370"/>
    </row>
    <row r="138" spans="1:22" ht="18" customHeight="1">
      <c r="A138" s="1280" t="s">
        <v>281</v>
      </c>
      <c r="B138" s="1280"/>
      <c r="C138" s="1280"/>
      <c r="D138" s="1280"/>
      <c r="E138" s="1280"/>
      <c r="F138" s="1280"/>
      <c r="G138" s="1281"/>
      <c r="H138" s="1281"/>
      <c r="I138" s="1281"/>
      <c r="J138" s="1281"/>
      <c r="K138" s="370"/>
      <c r="L138" s="1282"/>
      <c r="M138" s="1283"/>
      <c r="N138" s="1283"/>
      <c r="O138" s="1283"/>
      <c r="P138" s="1283"/>
      <c r="Q138" s="1283"/>
      <c r="R138" s="370"/>
      <c r="S138" s="370"/>
      <c r="T138" s="370"/>
      <c r="U138" s="370"/>
      <c r="V138" s="370"/>
    </row>
    <row r="139" spans="1:22">
      <c r="A139" s="1278"/>
      <c r="B139" s="1278"/>
      <c r="C139" s="1278"/>
      <c r="D139" s="1278"/>
      <c r="E139" s="1278"/>
      <c r="F139" s="1278"/>
      <c r="G139" s="1279" t="s">
        <v>283</v>
      </c>
      <c r="H139" s="1279"/>
      <c r="I139" s="1279"/>
      <c r="J139" s="1279"/>
      <c r="K139" s="371"/>
      <c r="L139" s="1279" t="s">
        <v>284</v>
      </c>
      <c r="M139" s="1279"/>
      <c r="N139" s="1279"/>
      <c r="O139" s="1279"/>
      <c r="P139" s="1279"/>
      <c r="Q139" s="1279"/>
      <c r="R139" s="370"/>
      <c r="S139" s="370"/>
      <c r="T139" s="370"/>
      <c r="U139" s="370"/>
      <c r="V139" s="370"/>
    </row>
    <row r="140" spans="1:22" ht="17.25" customHeight="1">
      <c r="A140" s="1280" t="s">
        <v>282</v>
      </c>
      <c r="B140" s="1280"/>
      <c r="C140" s="1280"/>
      <c r="D140" s="1280"/>
      <c r="E140" s="1280"/>
      <c r="F140" s="1280"/>
      <c r="G140" s="1281"/>
      <c r="H140" s="1281"/>
      <c r="I140" s="1281"/>
      <c r="J140" s="1281"/>
      <c r="K140" s="370"/>
      <c r="L140" s="1286"/>
      <c r="M140" s="1286"/>
      <c r="N140" s="1286"/>
      <c r="O140" s="1286"/>
      <c r="P140" s="1286"/>
      <c r="Q140" s="1286"/>
      <c r="R140" s="370"/>
      <c r="S140" s="370"/>
      <c r="T140" s="370"/>
      <c r="U140" s="370"/>
      <c r="V140" s="370"/>
    </row>
    <row r="141" spans="1:22">
      <c r="A141" s="1288"/>
      <c r="B141" s="1288"/>
      <c r="C141" s="1288"/>
      <c r="D141" s="1288"/>
      <c r="E141" s="1288"/>
      <c r="F141" s="1288"/>
      <c r="G141" s="1279" t="s">
        <v>283</v>
      </c>
      <c r="H141" s="1279"/>
      <c r="I141" s="1279"/>
      <c r="J141" s="1279"/>
      <c r="K141" s="371"/>
      <c r="L141" s="1279" t="s">
        <v>284</v>
      </c>
      <c r="M141" s="1279"/>
      <c r="N141" s="1279"/>
      <c r="O141" s="1279"/>
      <c r="P141" s="1279"/>
      <c r="Q141" s="1279"/>
      <c r="R141" s="370"/>
      <c r="S141" s="370"/>
      <c r="T141" s="370"/>
      <c r="U141" s="370"/>
      <c r="V141" s="370"/>
    </row>
    <row r="142" spans="1:22">
      <c r="A142" s="1289" t="s">
        <v>285</v>
      </c>
      <c r="B142" s="1289"/>
      <c r="C142" s="1289"/>
      <c r="D142" s="1289"/>
      <c r="E142" s="1289"/>
      <c r="F142" s="1289"/>
      <c r="G142" s="1290" t="s">
        <v>246</v>
      </c>
      <c r="H142" s="1290"/>
      <c r="I142" s="1290"/>
      <c r="J142" s="1290"/>
      <c r="K142" s="370"/>
      <c r="L142" s="370"/>
      <c r="M142" s="370"/>
      <c r="N142" s="370"/>
      <c r="O142" s="370"/>
      <c r="P142" s="370"/>
      <c r="Q142" s="370"/>
      <c r="R142" s="370"/>
      <c r="S142" s="370"/>
      <c r="T142" s="370"/>
      <c r="U142" s="370"/>
      <c r="V142" s="370"/>
    </row>
  </sheetData>
  <mergeCells count="175">
    <mergeCell ref="A141:F141"/>
    <mergeCell ref="G141:J141"/>
    <mergeCell ref="L141:Q141"/>
    <mergeCell ref="A142:F142"/>
    <mergeCell ref="G142:J142"/>
    <mergeCell ref="A139:F139"/>
    <mergeCell ref="G139:J139"/>
    <mergeCell ref="L139:Q139"/>
    <mergeCell ref="A140:F140"/>
    <mergeCell ref="G140:J140"/>
    <mergeCell ref="L140:Q140"/>
    <mergeCell ref="A137:F137"/>
    <mergeCell ref="G137:J137"/>
    <mergeCell ref="L137:Q137"/>
    <mergeCell ref="A138:F138"/>
    <mergeCell ref="G138:J138"/>
    <mergeCell ref="L138:Q138"/>
    <mergeCell ref="A132:B132"/>
    <mergeCell ref="A133:B133"/>
    <mergeCell ref="A134:B134"/>
    <mergeCell ref="A136:F136"/>
    <mergeCell ref="G136:J136"/>
    <mergeCell ref="L136:Q136"/>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50:B50"/>
    <mergeCell ref="A51:U51"/>
    <mergeCell ref="A52:B53"/>
    <mergeCell ref="C52:E52"/>
    <mergeCell ref="F52:J52"/>
    <mergeCell ref="K52:O52"/>
    <mergeCell ref="P52:T52"/>
    <mergeCell ref="A44:B44"/>
    <mergeCell ref="A45:B45"/>
    <mergeCell ref="A46:B46"/>
    <mergeCell ref="A47:B47"/>
    <mergeCell ref="A48:B48"/>
    <mergeCell ref="A49:B49"/>
    <mergeCell ref="A38:B38"/>
    <mergeCell ref="A39:B39"/>
    <mergeCell ref="A40:B40"/>
    <mergeCell ref="A41:B41"/>
    <mergeCell ref="A42:B42"/>
    <mergeCell ref="A43:B43"/>
    <mergeCell ref="A35:B36"/>
    <mergeCell ref="C35:E35"/>
    <mergeCell ref="F35:J35"/>
    <mergeCell ref="K35:O35"/>
    <mergeCell ref="P35:T35"/>
    <mergeCell ref="A37:B37"/>
    <mergeCell ref="B30:O30"/>
    <mergeCell ref="B31:O31"/>
    <mergeCell ref="A32:A33"/>
    <mergeCell ref="B32:O32"/>
    <mergeCell ref="B33:O33"/>
    <mergeCell ref="A34:U34"/>
    <mergeCell ref="A22:A25"/>
    <mergeCell ref="B22:O22"/>
    <mergeCell ref="B23:O23"/>
    <mergeCell ref="B24:O24"/>
    <mergeCell ref="B25:O25"/>
    <mergeCell ref="A26:A31"/>
    <mergeCell ref="B26:O26"/>
    <mergeCell ref="B27:O27"/>
    <mergeCell ref="B28:O28"/>
    <mergeCell ref="B29:O29"/>
    <mergeCell ref="A19:B19"/>
    <mergeCell ref="C19:V19"/>
    <mergeCell ref="A20:A21"/>
    <mergeCell ref="B20:O21"/>
    <mergeCell ref="P20:P21"/>
    <mergeCell ref="Q20:Q21"/>
    <mergeCell ref="A14:B14"/>
    <mergeCell ref="C14:P14"/>
    <mergeCell ref="A15:B15"/>
    <mergeCell ref="C15:P15"/>
    <mergeCell ref="A16:V16"/>
    <mergeCell ref="A17:B17"/>
    <mergeCell ref="C17:V17"/>
    <mergeCell ref="A13:B13"/>
    <mergeCell ref="C13:P13"/>
    <mergeCell ref="B4:F4"/>
    <mergeCell ref="B5:C5"/>
    <mergeCell ref="B6:G6"/>
    <mergeCell ref="A8:V8"/>
    <mergeCell ref="A10:B10"/>
    <mergeCell ref="C10:P10"/>
    <mergeCell ref="A18:B18"/>
    <mergeCell ref="C18:V18"/>
    <mergeCell ref="A1:D1"/>
    <mergeCell ref="S1:V1"/>
    <mergeCell ref="A2:G2"/>
    <mergeCell ref="R2:V2"/>
    <mergeCell ref="B3:G3"/>
    <mergeCell ref="R3:V3"/>
    <mergeCell ref="A11:B11"/>
    <mergeCell ref="C11:P11"/>
    <mergeCell ref="A12:B12"/>
    <mergeCell ref="C12:P12"/>
  </mergeCells>
  <pageMargins left="0.27" right="0.15748031496062992" top="0.61" bottom="0.56999999999999995" header="0.34" footer="0.19685039370078741"/>
  <pageSetup paperSize="9" scale="60" fitToHeight="5" orientation="landscape" blackAndWhite="1" r:id="rId1"/>
  <headerFooter alignWithMargins="0">
    <oddFooter>&amp;R&amp;P</oddFooter>
  </headerFooter>
  <rowBreaks count="1" manualBreakCount="1">
    <brk id="33" max="23" man="1"/>
  </rowBreaks>
</worksheet>
</file>

<file path=xl/worksheets/sheet7.xml><?xml version="1.0" encoding="utf-8"?>
<worksheet xmlns="http://schemas.openxmlformats.org/spreadsheetml/2006/main" xmlns:r="http://schemas.openxmlformats.org/officeDocument/2006/relationships">
  <sheetPr>
    <tabColor theme="0"/>
  </sheetPr>
  <dimension ref="A1:Z139"/>
  <sheetViews>
    <sheetView showZeros="0" zoomScale="70" zoomScaleNormal="70" zoomScaleSheetLayoutView="100" workbookViewId="0">
      <selection activeCell="C19" sqref="C19:V19"/>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9.7109375" style="4" customWidth="1"/>
    <col min="11" max="11" width="8.28515625" style="4" customWidth="1"/>
    <col min="12" max="12" width="10.5703125" style="4" customWidth="1"/>
    <col min="13" max="13" width="10.140625" style="4" customWidth="1"/>
    <col min="14" max="14" width="9.42578125" style="4" customWidth="1"/>
    <col min="15" max="15" width="10.28515625" style="4" customWidth="1"/>
    <col min="16" max="16" width="8.42578125" style="4" customWidth="1"/>
    <col min="17" max="20" width="9.85546875" style="4" customWidth="1"/>
    <col min="21" max="21" width="8.855468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4"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19.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1.7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4.7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2.5" customHeight="1">
      <c r="A9" s="5"/>
      <c r="B9" s="5"/>
      <c r="C9" s="5"/>
      <c r="D9" s="5"/>
      <c r="E9" s="5"/>
      <c r="F9" s="5"/>
      <c r="G9" s="5"/>
      <c r="I9" s="5"/>
      <c r="Q9" s="6" t="s">
        <v>255</v>
      </c>
    </row>
    <row r="10" spans="1:22" ht="25.5" customHeight="1">
      <c r="A10" s="1134" t="s">
        <v>269</v>
      </c>
      <c r="B10" s="1135"/>
      <c r="C10" s="1036" t="s">
        <v>301</v>
      </c>
      <c r="D10" s="1057"/>
      <c r="E10" s="1057"/>
      <c r="F10" s="1057"/>
      <c r="G10" s="1057"/>
      <c r="H10" s="1057"/>
      <c r="I10" s="1057"/>
      <c r="J10" s="1057"/>
      <c r="K10" s="1057"/>
      <c r="L10" s="1057"/>
      <c r="M10" s="1057"/>
      <c r="N10" s="1057"/>
      <c r="O10" s="1057"/>
      <c r="P10" s="1218"/>
      <c r="Q10" s="2">
        <v>121</v>
      </c>
    </row>
    <row r="11" spans="1:22" ht="23.25" customHeight="1">
      <c r="A11" s="1134" t="s">
        <v>295</v>
      </c>
      <c r="B11" s="1135"/>
      <c r="C11" s="1036"/>
      <c r="D11" s="1057"/>
      <c r="E11" s="1057"/>
      <c r="F11" s="1057"/>
      <c r="G11" s="1057"/>
      <c r="H11" s="1057"/>
      <c r="I11" s="1057"/>
      <c r="J11" s="1057"/>
      <c r="K11" s="1057"/>
      <c r="L11" s="1057"/>
      <c r="M11" s="1057"/>
      <c r="N11" s="1057"/>
      <c r="O11" s="1057"/>
      <c r="P11" s="1218"/>
      <c r="Q11" s="3"/>
    </row>
    <row r="12" spans="1:22" ht="22.5" customHeight="1">
      <c r="A12" s="1134" t="s">
        <v>287</v>
      </c>
      <c r="B12" s="1135"/>
      <c r="C12" s="1036" t="s">
        <v>335</v>
      </c>
      <c r="D12" s="1057"/>
      <c r="E12" s="1057"/>
      <c r="F12" s="1057"/>
      <c r="G12" s="1057"/>
      <c r="H12" s="1057"/>
      <c r="I12" s="1057"/>
      <c r="J12" s="1057"/>
      <c r="K12" s="1057"/>
      <c r="L12" s="1057"/>
      <c r="M12" s="1057"/>
      <c r="N12" s="1057"/>
      <c r="O12" s="1057"/>
      <c r="P12" s="1218"/>
      <c r="Q12" s="3" t="s">
        <v>336</v>
      </c>
    </row>
    <row r="13" spans="1:22" ht="24" customHeight="1">
      <c r="A13" s="1134" t="s">
        <v>288</v>
      </c>
      <c r="B13" s="1135"/>
      <c r="C13" s="1036" t="s">
        <v>335</v>
      </c>
      <c r="D13" s="1057"/>
      <c r="E13" s="1057"/>
      <c r="F13" s="1057"/>
      <c r="G13" s="1057"/>
      <c r="H13" s="1057"/>
      <c r="I13" s="1057"/>
      <c r="J13" s="1057"/>
      <c r="K13" s="1057"/>
      <c r="L13" s="1057"/>
      <c r="M13" s="1057"/>
      <c r="N13" s="1057"/>
      <c r="O13" s="1057"/>
      <c r="P13" s="1218"/>
      <c r="Q13" s="3" t="s">
        <v>355</v>
      </c>
    </row>
    <row r="14" spans="1:22" ht="21.75" customHeight="1">
      <c r="A14" s="1136" t="s">
        <v>248</v>
      </c>
      <c r="B14" s="1136"/>
      <c r="C14" s="1036" t="s">
        <v>306</v>
      </c>
      <c r="D14" s="1057"/>
      <c r="E14" s="1057"/>
      <c r="F14" s="1057"/>
      <c r="G14" s="1057"/>
      <c r="H14" s="1057"/>
      <c r="I14" s="1057"/>
      <c r="J14" s="1057"/>
      <c r="K14" s="1057"/>
      <c r="L14" s="1057"/>
      <c r="M14" s="1057"/>
      <c r="N14" s="1057"/>
      <c r="O14" s="1057"/>
      <c r="P14" s="1218"/>
      <c r="Q14" s="3" t="s">
        <v>307</v>
      </c>
    </row>
    <row r="15" spans="1:22" ht="23.25" customHeight="1">
      <c r="A15" s="1136" t="s">
        <v>249</v>
      </c>
      <c r="B15" s="1136"/>
      <c r="C15" s="1036" t="s">
        <v>424</v>
      </c>
      <c r="D15" s="1057"/>
      <c r="E15" s="1057"/>
      <c r="F15" s="1057"/>
      <c r="G15" s="1057"/>
      <c r="H15" s="1057"/>
      <c r="I15" s="1057"/>
      <c r="J15" s="1057"/>
      <c r="K15" s="1057"/>
      <c r="L15" s="1057"/>
      <c r="M15" s="1057"/>
      <c r="N15" s="1057"/>
      <c r="O15" s="1057"/>
      <c r="P15" s="1218"/>
      <c r="Q15" s="3" t="s">
        <v>425</v>
      </c>
      <c r="R15" s="8"/>
      <c r="S15" s="8"/>
      <c r="T15" s="8"/>
      <c r="U15" s="8"/>
      <c r="V15" s="8"/>
    </row>
    <row r="16" spans="1:22" ht="28.5"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2" ht="23.25" customHeight="1">
      <c r="A17" s="1036" t="s">
        <v>250</v>
      </c>
      <c r="B17" s="1057"/>
      <c r="C17" s="1130" t="s">
        <v>426</v>
      </c>
      <c r="D17" s="1130"/>
      <c r="E17" s="1130"/>
      <c r="F17" s="1130"/>
      <c r="G17" s="1130"/>
      <c r="H17" s="1130"/>
      <c r="I17" s="1130"/>
      <c r="J17" s="1130"/>
      <c r="K17" s="1130"/>
      <c r="L17" s="1130"/>
      <c r="M17" s="1130"/>
      <c r="N17" s="1130"/>
      <c r="O17" s="1130"/>
      <c r="P17" s="1130"/>
      <c r="Q17" s="1130"/>
      <c r="R17" s="1130"/>
      <c r="S17" s="1130"/>
      <c r="T17" s="1130"/>
      <c r="U17" s="1130"/>
      <c r="V17" s="1130"/>
    </row>
    <row r="18" spans="1:22" ht="69.75" customHeight="1">
      <c r="A18" s="1036" t="s">
        <v>264</v>
      </c>
      <c r="B18" s="1057"/>
      <c r="C18" s="1292" t="s">
        <v>190</v>
      </c>
      <c r="D18" s="1293"/>
      <c r="E18" s="1293"/>
      <c r="F18" s="1293"/>
      <c r="G18" s="1293"/>
      <c r="H18" s="1293"/>
      <c r="I18" s="1293"/>
      <c r="J18" s="1293"/>
      <c r="K18" s="1293"/>
      <c r="L18" s="1293"/>
      <c r="M18" s="1293"/>
      <c r="N18" s="1293"/>
      <c r="O18" s="1293"/>
      <c r="P18" s="1293"/>
      <c r="Q18" s="1293"/>
      <c r="R18" s="1293"/>
      <c r="S18" s="1293"/>
      <c r="T18" s="1293"/>
      <c r="U18" s="1293"/>
      <c r="V18" s="1294"/>
    </row>
    <row r="19" spans="1:22" ht="48.75" customHeight="1">
      <c r="A19" s="1026" t="s">
        <v>296</v>
      </c>
      <c r="B19" s="1036"/>
      <c r="C19" s="1130" t="s">
        <v>427</v>
      </c>
      <c r="D19" s="1130"/>
      <c r="E19" s="1130"/>
      <c r="F19" s="1130"/>
      <c r="G19" s="1130"/>
      <c r="H19" s="1130"/>
      <c r="I19" s="1130"/>
      <c r="J19" s="1130"/>
      <c r="K19" s="1130"/>
      <c r="L19" s="1130"/>
      <c r="M19" s="1130"/>
      <c r="N19" s="1130"/>
      <c r="O19" s="1130"/>
      <c r="P19" s="1130"/>
      <c r="Q19" s="1130"/>
      <c r="R19" s="1130"/>
      <c r="S19" s="1130"/>
      <c r="T19" s="1130"/>
      <c r="U19" s="1130"/>
      <c r="V19" s="1130"/>
    </row>
    <row r="20" spans="1:22" ht="28.5" customHeight="1">
      <c r="A20" s="1040" t="s">
        <v>292</v>
      </c>
      <c r="B20" s="1042" t="s">
        <v>254</v>
      </c>
      <c r="C20" s="1043"/>
      <c r="D20" s="1043"/>
      <c r="E20" s="1043"/>
      <c r="F20" s="1043"/>
      <c r="G20" s="1043"/>
      <c r="H20" s="1043"/>
      <c r="I20" s="1043"/>
      <c r="J20" s="1043"/>
      <c r="K20" s="1043"/>
      <c r="L20" s="1043"/>
      <c r="M20" s="1043"/>
      <c r="N20" s="1043"/>
      <c r="O20" s="1044"/>
      <c r="P20" s="1046" t="s">
        <v>255</v>
      </c>
      <c r="Q20" s="1048" t="s">
        <v>271</v>
      </c>
      <c r="R20" s="931">
        <v>2013</v>
      </c>
      <c r="S20" s="931">
        <v>2014</v>
      </c>
      <c r="T20" s="931">
        <v>2015</v>
      </c>
      <c r="U20" s="931">
        <v>2016</v>
      </c>
      <c r="V20" s="931">
        <v>2017</v>
      </c>
    </row>
    <row r="21" spans="1:22" ht="28.5" customHeight="1">
      <c r="A21" s="1291"/>
      <c r="B21" s="1045"/>
      <c r="C21" s="1043"/>
      <c r="D21" s="1043"/>
      <c r="E21" s="1043"/>
      <c r="F21" s="1043"/>
      <c r="G21" s="1043"/>
      <c r="H21" s="1043"/>
      <c r="I21" s="1043"/>
      <c r="J21" s="1043"/>
      <c r="K21" s="1043"/>
      <c r="L21" s="1043"/>
      <c r="M21" s="1043"/>
      <c r="N21" s="1043"/>
      <c r="O21" s="1044"/>
      <c r="P21" s="1047"/>
      <c r="Q21" s="1049"/>
      <c r="R21" s="935" t="s">
        <v>268</v>
      </c>
      <c r="S21" s="935" t="s">
        <v>267</v>
      </c>
      <c r="T21" s="935" t="s">
        <v>267</v>
      </c>
      <c r="U21" s="935" t="s">
        <v>266</v>
      </c>
      <c r="V21" s="935" t="s">
        <v>266</v>
      </c>
    </row>
    <row r="22" spans="1:22" ht="21.75" customHeight="1">
      <c r="A22" s="1026" t="s">
        <v>251</v>
      </c>
      <c r="B22" s="1025" t="s">
        <v>428</v>
      </c>
      <c r="C22" s="1025"/>
      <c r="D22" s="1025"/>
      <c r="E22" s="1025"/>
      <c r="F22" s="1025"/>
      <c r="G22" s="1025"/>
      <c r="H22" s="1025"/>
      <c r="I22" s="1025"/>
      <c r="J22" s="1025"/>
      <c r="K22" s="1025"/>
      <c r="L22" s="1025"/>
      <c r="M22" s="1025"/>
      <c r="N22" s="1025"/>
      <c r="O22" s="1025"/>
      <c r="P22" s="66" t="s">
        <v>387</v>
      </c>
      <c r="Q22" s="63" t="s">
        <v>315</v>
      </c>
      <c r="R22" s="84">
        <v>75</v>
      </c>
      <c r="S22" s="85">
        <v>75</v>
      </c>
      <c r="T22" s="79">
        <v>70</v>
      </c>
      <c r="U22" s="79">
        <v>70</v>
      </c>
      <c r="V22" s="79">
        <v>65</v>
      </c>
    </row>
    <row r="23" spans="1:22" ht="21.75" customHeight="1">
      <c r="A23" s="1026"/>
      <c r="B23" s="1025" t="s">
        <v>429</v>
      </c>
      <c r="C23" s="1025"/>
      <c r="D23" s="1025"/>
      <c r="E23" s="1025"/>
      <c r="F23" s="1025"/>
      <c r="G23" s="1025"/>
      <c r="H23" s="1025"/>
      <c r="I23" s="1025"/>
      <c r="J23" s="1025"/>
      <c r="K23" s="1025"/>
      <c r="L23" s="1025"/>
      <c r="M23" s="1025"/>
      <c r="N23" s="1025"/>
      <c r="O23" s="1025"/>
      <c r="P23" s="66" t="s">
        <v>388</v>
      </c>
      <c r="Q23" s="63" t="s">
        <v>315</v>
      </c>
      <c r="R23" s="84">
        <v>80</v>
      </c>
      <c r="S23" s="85">
        <v>85</v>
      </c>
      <c r="T23" s="79">
        <v>85</v>
      </c>
      <c r="U23" s="79">
        <v>90</v>
      </c>
      <c r="V23" s="79">
        <v>95</v>
      </c>
    </row>
    <row r="24" spans="1:22" ht="21" customHeight="1">
      <c r="A24" s="1026"/>
      <c r="B24" s="1025" t="s">
        <v>430</v>
      </c>
      <c r="C24" s="1025"/>
      <c r="D24" s="1025"/>
      <c r="E24" s="1025"/>
      <c r="F24" s="1025"/>
      <c r="G24" s="1025"/>
      <c r="H24" s="1025"/>
      <c r="I24" s="1025"/>
      <c r="J24" s="1025"/>
      <c r="K24" s="1025"/>
      <c r="L24" s="1025"/>
      <c r="M24" s="1025"/>
      <c r="N24" s="1025"/>
      <c r="O24" s="1025"/>
      <c r="P24" s="63" t="s">
        <v>499</v>
      </c>
      <c r="Q24" s="63" t="s">
        <v>315</v>
      </c>
      <c r="R24" s="86">
        <v>86</v>
      </c>
      <c r="S24" s="85">
        <v>75</v>
      </c>
      <c r="T24" s="79">
        <v>80</v>
      </c>
      <c r="U24" s="79">
        <v>85</v>
      </c>
      <c r="V24" s="79">
        <v>85</v>
      </c>
    </row>
    <row r="25" spans="1:22" ht="23.25" customHeight="1">
      <c r="A25" s="1026" t="s">
        <v>252</v>
      </c>
      <c r="B25" s="1025" t="s">
        <v>431</v>
      </c>
      <c r="C25" s="1025"/>
      <c r="D25" s="1025"/>
      <c r="E25" s="1025"/>
      <c r="F25" s="1025"/>
      <c r="G25" s="1025"/>
      <c r="H25" s="1025"/>
      <c r="I25" s="1025"/>
      <c r="J25" s="1025"/>
      <c r="K25" s="1025"/>
      <c r="L25" s="1025"/>
      <c r="M25" s="1025"/>
      <c r="N25" s="1025"/>
      <c r="O25" s="1025"/>
      <c r="P25" s="66" t="s">
        <v>389</v>
      </c>
      <c r="Q25" s="63" t="s">
        <v>352</v>
      </c>
      <c r="R25" s="84">
        <v>4128</v>
      </c>
      <c r="S25" s="85">
        <v>4800</v>
      </c>
      <c r="T25" s="79">
        <v>4200</v>
      </c>
      <c r="U25" s="79">
        <v>4500</v>
      </c>
      <c r="V25" s="79">
        <v>4800</v>
      </c>
    </row>
    <row r="26" spans="1:22" ht="24" customHeight="1">
      <c r="A26" s="1026"/>
      <c r="B26" s="1025" t="s">
        <v>432</v>
      </c>
      <c r="C26" s="1025"/>
      <c r="D26" s="1025"/>
      <c r="E26" s="1025"/>
      <c r="F26" s="1025"/>
      <c r="G26" s="1025"/>
      <c r="H26" s="1025"/>
      <c r="I26" s="1025"/>
      <c r="J26" s="1025"/>
      <c r="K26" s="1025"/>
      <c r="L26" s="1025"/>
      <c r="M26" s="1025"/>
      <c r="N26" s="1025"/>
      <c r="O26" s="1025"/>
      <c r="P26" s="66" t="s">
        <v>371</v>
      </c>
      <c r="Q26" s="63" t="s">
        <v>352</v>
      </c>
      <c r="R26" s="84">
        <v>4865</v>
      </c>
      <c r="S26" s="85">
        <v>7100</v>
      </c>
      <c r="T26" s="79">
        <v>5000</v>
      </c>
      <c r="U26" s="79">
        <v>5200</v>
      </c>
      <c r="V26" s="79">
        <v>5400</v>
      </c>
    </row>
    <row r="27" spans="1:22" ht="24.75" customHeight="1">
      <c r="A27" s="1026"/>
      <c r="B27" s="1025" t="s">
        <v>433</v>
      </c>
      <c r="C27" s="1025"/>
      <c r="D27" s="1025"/>
      <c r="E27" s="1025"/>
      <c r="F27" s="1025"/>
      <c r="G27" s="1025"/>
      <c r="H27" s="1025"/>
      <c r="I27" s="1025"/>
      <c r="J27" s="1025"/>
      <c r="K27" s="1025"/>
      <c r="L27" s="1025"/>
      <c r="M27" s="1025"/>
      <c r="N27" s="1025"/>
      <c r="O27" s="1025"/>
      <c r="P27" s="66" t="s">
        <v>372</v>
      </c>
      <c r="Q27" s="63" t="s">
        <v>352</v>
      </c>
      <c r="R27" s="84">
        <v>3926</v>
      </c>
      <c r="S27" s="85">
        <v>4350</v>
      </c>
      <c r="T27" s="79">
        <v>4200</v>
      </c>
      <c r="U27" s="79">
        <v>4500</v>
      </c>
      <c r="V27" s="79">
        <v>4800</v>
      </c>
    </row>
    <row r="28" spans="1:22" s="52" customFormat="1" ht="20.25" customHeight="1">
      <c r="A28" s="1026"/>
      <c r="B28" s="1025" t="s">
        <v>434</v>
      </c>
      <c r="C28" s="1025"/>
      <c r="D28" s="1025"/>
      <c r="E28" s="1025"/>
      <c r="F28" s="1025"/>
      <c r="G28" s="1025"/>
      <c r="H28" s="1025"/>
      <c r="I28" s="1025"/>
      <c r="J28" s="1025"/>
      <c r="K28" s="1025"/>
      <c r="L28" s="1025"/>
      <c r="M28" s="1025"/>
      <c r="N28" s="1025"/>
      <c r="O28" s="1025"/>
      <c r="P28" s="66" t="s">
        <v>373</v>
      </c>
      <c r="Q28" s="63" t="s">
        <v>352</v>
      </c>
      <c r="R28" s="84">
        <v>1315</v>
      </c>
      <c r="S28" s="85">
        <v>800</v>
      </c>
      <c r="T28" s="79">
        <v>1000</v>
      </c>
      <c r="U28" s="79">
        <v>1000</v>
      </c>
      <c r="V28" s="79">
        <v>1500</v>
      </c>
    </row>
    <row r="29" spans="1:22" ht="27" customHeight="1">
      <c r="A29" s="1026"/>
      <c r="B29" s="1025" t="s">
        <v>435</v>
      </c>
      <c r="C29" s="1025"/>
      <c r="D29" s="1025"/>
      <c r="E29" s="1025"/>
      <c r="F29" s="1025"/>
      <c r="G29" s="1025"/>
      <c r="H29" s="1025"/>
      <c r="I29" s="1025"/>
      <c r="J29" s="1025"/>
      <c r="K29" s="1025"/>
      <c r="L29" s="1025"/>
      <c r="M29" s="1025"/>
      <c r="N29" s="1025"/>
      <c r="O29" s="1025"/>
      <c r="P29" s="66" t="s">
        <v>374</v>
      </c>
      <c r="Q29" s="63" t="s">
        <v>352</v>
      </c>
      <c r="R29" s="86">
        <v>188</v>
      </c>
      <c r="S29" s="85">
        <v>1750</v>
      </c>
      <c r="T29" s="79">
        <v>1750</v>
      </c>
      <c r="U29" s="79">
        <v>2000</v>
      </c>
      <c r="V29" s="79">
        <v>2100</v>
      </c>
    </row>
    <row r="30" spans="1:22" ht="24.75" customHeight="1">
      <c r="A30" s="1026"/>
      <c r="B30" s="1025" t="s">
        <v>436</v>
      </c>
      <c r="C30" s="1025"/>
      <c r="D30" s="1025"/>
      <c r="E30" s="1025"/>
      <c r="F30" s="1025"/>
      <c r="G30" s="1025"/>
      <c r="H30" s="1025"/>
      <c r="I30" s="1025"/>
      <c r="J30" s="1025"/>
      <c r="K30" s="1025"/>
      <c r="L30" s="1025"/>
      <c r="M30" s="1025"/>
      <c r="N30" s="1025"/>
      <c r="O30" s="1025"/>
      <c r="P30" s="63" t="s">
        <v>330</v>
      </c>
      <c r="Q30" s="63" t="s">
        <v>352</v>
      </c>
      <c r="R30" s="84">
        <v>559</v>
      </c>
      <c r="S30" s="85">
        <v>1790</v>
      </c>
      <c r="T30" s="79">
        <v>570</v>
      </c>
      <c r="U30" s="79">
        <v>580</v>
      </c>
      <c r="V30" s="79">
        <v>590</v>
      </c>
    </row>
    <row r="31" spans="1:22" ht="28.5" customHeight="1">
      <c r="A31" s="1026"/>
      <c r="B31" s="1025" t="s">
        <v>437</v>
      </c>
      <c r="C31" s="1025"/>
      <c r="D31" s="1025"/>
      <c r="E31" s="1025"/>
      <c r="F31" s="1025"/>
      <c r="G31" s="1025"/>
      <c r="H31" s="1025"/>
      <c r="I31" s="1025"/>
      <c r="J31" s="1025"/>
      <c r="K31" s="1025"/>
      <c r="L31" s="1025"/>
      <c r="M31" s="1025"/>
      <c r="N31" s="1025"/>
      <c r="O31" s="1025"/>
      <c r="P31" s="63" t="s">
        <v>331</v>
      </c>
      <c r="Q31" s="63" t="s">
        <v>352</v>
      </c>
      <c r="R31" s="84">
        <v>4128</v>
      </c>
      <c r="S31" s="85">
        <v>4800</v>
      </c>
      <c r="T31" s="79">
        <v>4200</v>
      </c>
      <c r="U31" s="79">
        <v>4500</v>
      </c>
      <c r="V31" s="79">
        <v>4800</v>
      </c>
    </row>
    <row r="32" spans="1:22" ht="21" customHeight="1">
      <c r="A32" s="930" t="s">
        <v>270</v>
      </c>
      <c r="B32" s="1025" t="s">
        <v>438</v>
      </c>
      <c r="C32" s="1025"/>
      <c r="D32" s="1025"/>
      <c r="E32" s="1025"/>
      <c r="F32" s="1025"/>
      <c r="G32" s="1025"/>
      <c r="H32" s="1025"/>
      <c r="I32" s="1025"/>
      <c r="J32" s="1025"/>
      <c r="K32" s="1025"/>
      <c r="L32" s="1025"/>
      <c r="M32" s="1025"/>
      <c r="N32" s="1025"/>
      <c r="O32" s="1025"/>
      <c r="P32" s="63" t="s">
        <v>332</v>
      </c>
      <c r="Q32" s="63" t="s">
        <v>352</v>
      </c>
      <c r="R32" s="84">
        <v>100</v>
      </c>
      <c r="S32" s="85">
        <v>137</v>
      </c>
      <c r="T32" s="79">
        <v>137</v>
      </c>
      <c r="U32" s="79">
        <v>140</v>
      </c>
      <c r="V32" s="79">
        <v>145</v>
      </c>
    </row>
    <row r="33" spans="1:22" ht="22.5" customHeight="1">
      <c r="A33" s="325" t="s">
        <v>273</v>
      </c>
      <c r="B33" s="1223" t="s">
        <v>256</v>
      </c>
      <c r="C33" s="1223"/>
      <c r="D33" s="1223"/>
      <c r="E33" s="1223"/>
      <c r="F33" s="1223"/>
      <c r="G33" s="1223"/>
      <c r="H33" s="1223"/>
      <c r="I33" s="1223"/>
      <c r="J33" s="1223"/>
      <c r="K33" s="1223"/>
      <c r="L33" s="1223"/>
      <c r="M33" s="1223"/>
      <c r="N33" s="1223"/>
      <c r="O33" s="1223"/>
      <c r="P33" s="1223"/>
      <c r="Q33" s="1223"/>
      <c r="R33" s="1223"/>
      <c r="S33" s="1223"/>
      <c r="T33" s="1223"/>
      <c r="U33" s="1223"/>
      <c r="V33" s="1296"/>
    </row>
    <row r="34" spans="1:22" ht="32.25" customHeight="1">
      <c r="A34" s="989" t="s">
        <v>254</v>
      </c>
      <c r="B34" s="989"/>
      <c r="C34" s="989" t="s">
        <v>255</v>
      </c>
      <c r="D34" s="989"/>
      <c r="E34" s="1000"/>
      <c r="F34" s="989" t="s">
        <v>20</v>
      </c>
      <c r="G34" s="989"/>
      <c r="H34" s="989"/>
      <c r="I34" s="989"/>
      <c r="J34" s="989"/>
      <c r="K34" s="983" t="s">
        <v>552</v>
      </c>
      <c r="L34" s="983"/>
      <c r="M34" s="983"/>
      <c r="N34" s="983"/>
      <c r="O34" s="983"/>
      <c r="P34" s="983" t="s">
        <v>553</v>
      </c>
      <c r="Q34" s="983"/>
      <c r="R34" s="983"/>
      <c r="S34" s="983"/>
      <c r="T34" s="983"/>
      <c r="U34" s="7" t="s">
        <v>265</v>
      </c>
      <c r="V34" s="7" t="s">
        <v>300</v>
      </c>
    </row>
    <row r="35" spans="1:22" s="10" customFormat="1" ht="87.75" customHeight="1">
      <c r="A35" s="1000"/>
      <c r="B35" s="1000"/>
      <c r="C35" s="7" t="s">
        <v>257</v>
      </c>
      <c r="D35" s="7" t="s">
        <v>277</v>
      </c>
      <c r="E35" s="7" t="s">
        <v>278</v>
      </c>
      <c r="F35" s="7" t="s">
        <v>253</v>
      </c>
      <c r="G35" s="7" t="s">
        <v>260</v>
      </c>
      <c r="H35" s="7" t="s">
        <v>261</v>
      </c>
      <c r="I35" s="7" t="s">
        <v>262</v>
      </c>
      <c r="J35" s="7" t="s">
        <v>263</v>
      </c>
      <c r="K35" s="7" t="s">
        <v>253</v>
      </c>
      <c r="L35" s="7" t="s">
        <v>260</v>
      </c>
      <c r="M35" s="7" t="s">
        <v>261</v>
      </c>
      <c r="N35" s="7" t="s">
        <v>262</v>
      </c>
      <c r="O35" s="7" t="s">
        <v>263</v>
      </c>
      <c r="P35" s="7" t="s">
        <v>253</v>
      </c>
      <c r="Q35" s="7" t="s">
        <v>260</v>
      </c>
      <c r="R35" s="7" t="s">
        <v>261</v>
      </c>
      <c r="S35" s="7" t="s">
        <v>262</v>
      </c>
      <c r="T35" s="7" t="s">
        <v>263</v>
      </c>
      <c r="U35" s="7" t="s">
        <v>253</v>
      </c>
      <c r="V35" s="7" t="s">
        <v>253</v>
      </c>
    </row>
    <row r="36" spans="1:22" s="27" customFormat="1" ht="18" customHeight="1">
      <c r="A36" s="1295">
        <v>1</v>
      </c>
      <c r="B36" s="1295"/>
      <c r="C36" s="779">
        <v>2</v>
      </c>
      <c r="D36" s="779">
        <v>3</v>
      </c>
      <c r="E36" s="779">
        <v>4</v>
      </c>
      <c r="F36" s="779">
        <v>5</v>
      </c>
      <c r="G36" s="779">
        <v>6</v>
      </c>
      <c r="H36" s="779">
        <v>7</v>
      </c>
      <c r="I36" s="779">
        <v>8</v>
      </c>
      <c r="J36" s="779">
        <v>9</v>
      </c>
      <c r="K36" s="779">
        <v>10</v>
      </c>
      <c r="L36" s="779">
        <v>11</v>
      </c>
      <c r="M36" s="779">
        <v>12</v>
      </c>
      <c r="N36" s="779">
        <v>13</v>
      </c>
      <c r="O36" s="779">
        <v>14</v>
      </c>
      <c r="P36" s="779">
        <v>15</v>
      </c>
      <c r="Q36" s="779">
        <v>16</v>
      </c>
      <c r="R36" s="779">
        <v>17</v>
      </c>
      <c r="S36" s="779">
        <v>18</v>
      </c>
      <c r="T36" s="779">
        <v>19</v>
      </c>
      <c r="U36" s="779">
        <v>20</v>
      </c>
      <c r="V36" s="779">
        <v>21</v>
      </c>
    </row>
    <row r="37" spans="1:22" s="27" customFormat="1" ht="24.75" customHeight="1">
      <c r="A37" s="991" t="s">
        <v>279</v>
      </c>
      <c r="B37" s="992"/>
      <c r="C37" s="105"/>
      <c r="D37" s="21"/>
      <c r="E37" s="21"/>
      <c r="F37" s="106">
        <v>4733.8</v>
      </c>
      <c r="G37" s="106">
        <v>4656</v>
      </c>
      <c r="H37" s="106">
        <v>77.8</v>
      </c>
      <c r="I37" s="106"/>
      <c r="J37" s="106"/>
      <c r="K37" s="107">
        <v>5368</v>
      </c>
      <c r="L37" s="107">
        <v>5251</v>
      </c>
      <c r="M37" s="106">
        <v>117</v>
      </c>
      <c r="N37" s="106"/>
      <c r="O37" s="106"/>
      <c r="P37" s="107">
        <v>5664.3</v>
      </c>
      <c r="Q37" s="107">
        <v>5547.3</v>
      </c>
      <c r="R37" s="106">
        <v>117</v>
      </c>
      <c r="S37" s="106"/>
      <c r="T37" s="106"/>
      <c r="U37" s="107">
        <v>6743.5</v>
      </c>
      <c r="V37" s="108">
        <v>7102.9</v>
      </c>
    </row>
    <row r="38" spans="1:22" s="27" customFormat="1" ht="65.25" customHeight="1">
      <c r="A38" s="991" t="s">
        <v>272</v>
      </c>
      <c r="B38" s="992"/>
      <c r="C38" s="105"/>
      <c r="D38" s="21"/>
      <c r="E38" s="21"/>
      <c r="F38" s="107">
        <v>4755.3</v>
      </c>
      <c r="G38" s="107">
        <v>4656</v>
      </c>
      <c r="H38" s="106">
        <v>99.3</v>
      </c>
      <c r="I38" s="106"/>
      <c r="J38" s="106"/>
      <c r="K38" s="107">
        <v>5368</v>
      </c>
      <c r="L38" s="107">
        <v>5251</v>
      </c>
      <c r="M38" s="106">
        <v>117</v>
      </c>
      <c r="N38" s="106"/>
      <c r="O38" s="106"/>
      <c r="P38" s="107">
        <v>5664.3</v>
      </c>
      <c r="Q38" s="107">
        <v>5547.3</v>
      </c>
      <c r="R38" s="106">
        <v>117</v>
      </c>
      <c r="S38" s="106"/>
      <c r="T38" s="106"/>
      <c r="U38" s="107">
        <v>6743.5</v>
      </c>
      <c r="V38" s="108">
        <v>7102.9</v>
      </c>
    </row>
    <row r="39" spans="1:22" s="27" customFormat="1" ht="24.75" customHeight="1">
      <c r="A39" s="1120" t="s">
        <v>191</v>
      </c>
      <c r="B39" s="1121"/>
      <c r="C39" s="105"/>
      <c r="D39" s="105">
        <v>151</v>
      </c>
      <c r="E39" s="21"/>
      <c r="F39" s="106">
        <v>99.3</v>
      </c>
      <c r="G39" s="106"/>
      <c r="H39" s="106">
        <v>99.3</v>
      </c>
      <c r="I39" s="106"/>
      <c r="J39" s="106"/>
      <c r="K39" s="106">
        <v>117</v>
      </c>
      <c r="L39" s="106"/>
      <c r="M39" s="106">
        <v>117</v>
      </c>
      <c r="N39" s="106"/>
      <c r="O39" s="106"/>
      <c r="P39" s="106">
        <v>117</v>
      </c>
      <c r="Q39" s="106"/>
      <c r="R39" s="106">
        <v>117</v>
      </c>
      <c r="S39" s="106"/>
      <c r="T39" s="106"/>
      <c r="U39" s="106">
        <v>117</v>
      </c>
      <c r="V39" s="110">
        <v>117</v>
      </c>
    </row>
    <row r="40" spans="1:22" s="27" customFormat="1" ht="23.25" customHeight="1">
      <c r="A40" s="1120" t="s">
        <v>192</v>
      </c>
      <c r="B40" s="1121"/>
      <c r="C40" s="105"/>
      <c r="D40" s="21">
        <v>151</v>
      </c>
      <c r="E40" s="21">
        <v>1</v>
      </c>
      <c r="F40" s="373">
        <v>99.3</v>
      </c>
      <c r="G40" s="373"/>
      <c r="H40" s="373">
        <v>99.3</v>
      </c>
      <c r="I40" s="106"/>
      <c r="J40" s="106"/>
      <c r="K40" s="373">
        <v>117</v>
      </c>
      <c r="L40" s="373"/>
      <c r="M40" s="373">
        <v>117</v>
      </c>
      <c r="N40" s="373"/>
      <c r="O40" s="373"/>
      <c r="P40" s="373">
        <v>117</v>
      </c>
      <c r="Q40" s="373"/>
      <c r="R40" s="373">
        <v>117</v>
      </c>
      <c r="S40" s="373"/>
      <c r="T40" s="373"/>
      <c r="U40" s="373">
        <v>117</v>
      </c>
      <c r="V40" s="374">
        <v>117</v>
      </c>
    </row>
    <row r="41" spans="1:22" ht="33" customHeight="1">
      <c r="A41" s="1114" t="s">
        <v>298</v>
      </c>
      <c r="B41" s="1145"/>
      <c r="C41" s="112"/>
      <c r="D41" s="112">
        <v>600</v>
      </c>
      <c r="E41" s="113"/>
      <c r="F41" s="115">
        <v>4656</v>
      </c>
      <c r="G41" s="115">
        <v>4656</v>
      </c>
      <c r="H41" s="116" t="s">
        <v>297</v>
      </c>
      <c r="I41" s="116" t="s">
        <v>297</v>
      </c>
      <c r="J41" s="116" t="s">
        <v>297</v>
      </c>
      <c r="K41" s="115">
        <v>5251</v>
      </c>
      <c r="L41" s="115">
        <v>5251</v>
      </c>
      <c r="M41" s="116" t="s">
        <v>297</v>
      </c>
      <c r="N41" s="116" t="s">
        <v>297</v>
      </c>
      <c r="O41" s="116" t="s">
        <v>297</v>
      </c>
      <c r="P41" s="115">
        <v>5547.3</v>
      </c>
      <c r="Q41" s="115">
        <v>5547.3</v>
      </c>
      <c r="R41" s="116" t="s">
        <v>297</v>
      </c>
      <c r="S41" s="116" t="s">
        <v>297</v>
      </c>
      <c r="T41" s="116" t="s">
        <v>297</v>
      </c>
      <c r="U41" s="115">
        <v>6626.5</v>
      </c>
      <c r="V41" s="117">
        <v>6985.9</v>
      </c>
    </row>
    <row r="42" spans="1:22" ht="25.5" customHeight="1">
      <c r="A42" s="1112" t="s">
        <v>293</v>
      </c>
      <c r="B42" s="1113"/>
      <c r="C42" s="109"/>
      <c r="D42" s="109"/>
      <c r="E42" s="109"/>
      <c r="F42" s="107">
        <v>-21.5</v>
      </c>
      <c r="G42" s="107"/>
      <c r="H42" s="116">
        <v>-21.5</v>
      </c>
      <c r="I42" s="107"/>
      <c r="J42" s="107"/>
      <c r="K42" s="107"/>
      <c r="L42" s="107"/>
      <c r="M42" s="116"/>
      <c r="N42" s="107"/>
      <c r="O42" s="107"/>
      <c r="P42" s="107"/>
      <c r="Q42" s="107"/>
      <c r="R42" s="116"/>
      <c r="S42" s="107"/>
      <c r="T42" s="107"/>
      <c r="U42" s="107"/>
      <c r="V42" s="118"/>
    </row>
    <row r="43" spans="1:22" ht="66" customHeight="1">
      <c r="A43" s="1120" t="s">
        <v>290</v>
      </c>
      <c r="B43" s="1121"/>
      <c r="C43" s="119"/>
      <c r="D43" s="119"/>
      <c r="E43" s="120"/>
      <c r="F43" s="326"/>
      <c r="G43" s="326"/>
      <c r="H43" s="326"/>
      <c r="I43" s="326"/>
      <c r="J43" s="326"/>
      <c r="K43" s="326"/>
      <c r="L43" s="326"/>
      <c r="M43" s="326"/>
      <c r="N43" s="326"/>
      <c r="O43" s="326"/>
      <c r="P43" s="326"/>
      <c r="Q43" s="326"/>
      <c r="R43" s="326"/>
      <c r="S43" s="326"/>
      <c r="T43" s="326"/>
      <c r="U43" s="326"/>
      <c r="V43" s="121"/>
    </row>
    <row r="44" spans="1:22" s="52" customFormat="1" ht="33.75" customHeight="1">
      <c r="A44" s="1114" t="s">
        <v>275</v>
      </c>
      <c r="B44" s="1115"/>
      <c r="C44" s="122" t="s">
        <v>297</v>
      </c>
      <c r="D44" s="122" t="s">
        <v>297</v>
      </c>
      <c r="E44" s="122">
        <v>75</v>
      </c>
      <c r="F44" s="123">
        <v>151.5</v>
      </c>
      <c r="G44" s="267" t="s">
        <v>297</v>
      </c>
      <c r="H44" s="123">
        <v>151.5</v>
      </c>
      <c r="I44" s="123"/>
      <c r="J44" s="123"/>
      <c r="K44" s="123">
        <v>173</v>
      </c>
      <c r="L44" s="267" t="s">
        <v>297</v>
      </c>
      <c r="M44" s="123">
        <v>173</v>
      </c>
      <c r="N44" s="123"/>
      <c r="O44" s="123"/>
      <c r="P44" s="123">
        <v>173</v>
      </c>
      <c r="Q44" s="267" t="s">
        <v>297</v>
      </c>
      <c r="R44" s="123">
        <v>173</v>
      </c>
      <c r="S44" s="326"/>
      <c r="T44" s="326"/>
      <c r="U44" s="326">
        <v>173</v>
      </c>
      <c r="V44" s="121">
        <v>173</v>
      </c>
    </row>
    <row r="45" spans="1:22" ht="34.5" customHeight="1">
      <c r="A45" s="1104" t="s">
        <v>276</v>
      </c>
      <c r="B45" s="1105"/>
      <c r="C45" s="375" t="s">
        <v>297</v>
      </c>
      <c r="D45" s="375" t="s">
        <v>297</v>
      </c>
      <c r="E45" s="375">
        <v>76</v>
      </c>
      <c r="F45" s="376">
        <v>173</v>
      </c>
      <c r="G45" s="137" t="s">
        <v>297</v>
      </c>
      <c r="H45" s="376">
        <v>173</v>
      </c>
      <c r="I45" s="376"/>
      <c r="J45" s="376"/>
      <c r="K45" s="376">
        <v>173</v>
      </c>
      <c r="L45" s="137" t="s">
        <v>297</v>
      </c>
      <c r="M45" s="376">
        <v>173</v>
      </c>
      <c r="N45" s="376"/>
      <c r="O45" s="376"/>
      <c r="P45" s="376">
        <v>173</v>
      </c>
      <c r="Q45" s="137" t="s">
        <v>297</v>
      </c>
      <c r="R45" s="376">
        <v>173</v>
      </c>
      <c r="S45" s="377"/>
      <c r="T45" s="377"/>
      <c r="U45" s="377">
        <v>173</v>
      </c>
      <c r="V45" s="378">
        <v>173</v>
      </c>
    </row>
    <row r="46" spans="1:22" ht="33" customHeight="1">
      <c r="A46" s="1085" t="s">
        <v>193</v>
      </c>
      <c r="B46" s="1086"/>
      <c r="C46" s="114">
        <v>419</v>
      </c>
      <c r="D46" s="109">
        <v>19</v>
      </c>
      <c r="E46" s="329">
        <v>3</v>
      </c>
      <c r="F46" s="326"/>
      <c r="G46" s="326"/>
      <c r="H46" s="326"/>
      <c r="I46" s="326"/>
      <c r="J46" s="326"/>
      <c r="K46" s="326"/>
      <c r="L46" s="326"/>
      <c r="M46" s="326"/>
      <c r="N46" s="326"/>
      <c r="O46" s="326"/>
      <c r="P46" s="326"/>
      <c r="Q46" s="326"/>
      <c r="R46" s="326"/>
      <c r="S46" s="326"/>
      <c r="T46" s="326"/>
      <c r="U46" s="326"/>
      <c r="V46" s="121"/>
    </row>
    <row r="47" spans="1:22" ht="20.25" customHeight="1">
      <c r="A47" s="991" t="s">
        <v>279</v>
      </c>
      <c r="B47" s="992"/>
      <c r="C47" s="105"/>
      <c r="D47" s="21"/>
      <c r="E47" s="21"/>
      <c r="F47" s="106">
        <v>4733.8</v>
      </c>
      <c r="G47" s="106">
        <v>4656</v>
      </c>
      <c r="H47" s="106">
        <v>77.8</v>
      </c>
      <c r="I47" s="106"/>
      <c r="J47" s="106"/>
      <c r="K47" s="107">
        <v>5368</v>
      </c>
      <c r="L47" s="107">
        <v>5251</v>
      </c>
      <c r="M47" s="106">
        <v>117</v>
      </c>
      <c r="N47" s="106"/>
      <c r="O47" s="106"/>
      <c r="P47" s="107">
        <v>5664.3</v>
      </c>
      <c r="Q47" s="107">
        <v>5547.3</v>
      </c>
      <c r="R47" s="106">
        <v>117</v>
      </c>
      <c r="S47" s="106"/>
      <c r="T47" s="106"/>
      <c r="U47" s="107">
        <v>6743.5</v>
      </c>
      <c r="V47" s="108">
        <v>7102.9</v>
      </c>
    </row>
    <row r="48" spans="1:22" s="49" customFormat="1" ht="45.75" customHeight="1">
      <c r="A48" s="991" t="s">
        <v>272</v>
      </c>
      <c r="B48" s="992"/>
      <c r="C48" s="105"/>
      <c r="D48" s="21"/>
      <c r="E48" s="21"/>
      <c r="F48" s="107">
        <v>4755.3</v>
      </c>
      <c r="G48" s="107">
        <v>4656</v>
      </c>
      <c r="H48" s="106">
        <v>99.3</v>
      </c>
      <c r="I48" s="106"/>
      <c r="J48" s="106"/>
      <c r="K48" s="107">
        <v>5368</v>
      </c>
      <c r="L48" s="107">
        <v>5251</v>
      </c>
      <c r="M48" s="106">
        <v>117</v>
      </c>
      <c r="N48" s="106"/>
      <c r="O48" s="106"/>
      <c r="P48" s="107">
        <v>5664.3</v>
      </c>
      <c r="Q48" s="107">
        <v>5547.3</v>
      </c>
      <c r="R48" s="106">
        <v>117</v>
      </c>
      <c r="S48" s="106"/>
      <c r="T48" s="106"/>
      <c r="U48" s="107">
        <v>6743.5</v>
      </c>
      <c r="V48" s="108">
        <v>7102.9</v>
      </c>
    </row>
    <row r="49" spans="1:22" ht="20.25" customHeight="1">
      <c r="A49" s="1120" t="s">
        <v>191</v>
      </c>
      <c r="B49" s="1121"/>
      <c r="C49" s="105"/>
      <c r="D49" s="105">
        <v>151</v>
      </c>
      <c r="E49" s="21"/>
      <c r="F49" s="106">
        <v>99.3</v>
      </c>
      <c r="G49" s="106"/>
      <c r="H49" s="106">
        <v>99.3</v>
      </c>
      <c r="I49" s="106"/>
      <c r="J49" s="106"/>
      <c r="K49" s="106">
        <v>117</v>
      </c>
      <c r="L49" s="106"/>
      <c r="M49" s="106">
        <v>117</v>
      </c>
      <c r="N49" s="106"/>
      <c r="O49" s="106"/>
      <c r="P49" s="106">
        <v>117</v>
      </c>
      <c r="Q49" s="106"/>
      <c r="R49" s="106">
        <v>117</v>
      </c>
      <c r="S49" s="106"/>
      <c r="T49" s="106"/>
      <c r="U49" s="106">
        <v>117</v>
      </c>
      <c r="V49" s="110">
        <v>117</v>
      </c>
    </row>
    <row r="50" spans="1:22" s="8" customFormat="1" ht="72" customHeight="1">
      <c r="A50" s="1120" t="s">
        <v>192</v>
      </c>
      <c r="B50" s="1121"/>
      <c r="C50" s="105"/>
      <c r="D50" s="21">
        <v>151</v>
      </c>
      <c r="E50" s="21">
        <v>1</v>
      </c>
      <c r="F50" s="373">
        <v>99.3</v>
      </c>
      <c r="G50" s="373"/>
      <c r="H50" s="373">
        <v>99.3</v>
      </c>
      <c r="I50" s="106"/>
      <c r="J50" s="106"/>
      <c r="K50" s="373">
        <v>117</v>
      </c>
      <c r="L50" s="373"/>
      <c r="M50" s="373">
        <v>117</v>
      </c>
      <c r="N50" s="106"/>
      <c r="O50" s="106"/>
      <c r="P50" s="373">
        <v>117</v>
      </c>
      <c r="Q50" s="373"/>
      <c r="R50" s="373">
        <v>117</v>
      </c>
      <c r="S50" s="373"/>
      <c r="T50" s="373"/>
      <c r="U50" s="373">
        <v>117</v>
      </c>
      <c r="V50" s="374">
        <v>117</v>
      </c>
    </row>
    <row r="51" spans="1:22" s="31" customFormat="1" ht="12.75" customHeight="1">
      <c r="A51" s="1120" t="s">
        <v>298</v>
      </c>
      <c r="B51" s="1121"/>
      <c r="C51" s="112"/>
      <c r="D51" s="112">
        <v>19</v>
      </c>
      <c r="E51" s="113" t="s">
        <v>194</v>
      </c>
      <c r="F51" s="115">
        <v>4656</v>
      </c>
      <c r="G51" s="115">
        <v>4656</v>
      </c>
      <c r="H51" s="116" t="s">
        <v>297</v>
      </c>
      <c r="I51" s="116" t="s">
        <v>297</v>
      </c>
      <c r="J51" s="116" t="s">
        <v>297</v>
      </c>
      <c r="K51" s="115">
        <v>5251</v>
      </c>
      <c r="L51" s="115">
        <v>5251</v>
      </c>
      <c r="M51" s="116" t="s">
        <v>297</v>
      </c>
      <c r="N51" s="116" t="s">
        <v>297</v>
      </c>
      <c r="O51" s="116" t="s">
        <v>297</v>
      </c>
      <c r="P51" s="115">
        <v>5547.3</v>
      </c>
      <c r="Q51" s="115">
        <v>5547.3</v>
      </c>
      <c r="R51" s="116" t="s">
        <v>297</v>
      </c>
      <c r="S51" s="116" t="s">
        <v>297</v>
      </c>
      <c r="T51" s="116" t="s">
        <v>297</v>
      </c>
      <c r="U51" s="115">
        <v>6626.3</v>
      </c>
      <c r="V51" s="117">
        <v>6985.9</v>
      </c>
    </row>
    <row r="52" spans="1:22" s="31" customFormat="1" ht="24.75" customHeight="1">
      <c r="A52" s="1112" t="s">
        <v>293</v>
      </c>
      <c r="B52" s="1113"/>
      <c r="C52" s="109"/>
      <c r="D52" s="109"/>
      <c r="E52" s="109"/>
      <c r="F52" s="107">
        <v>-21.5</v>
      </c>
      <c r="G52" s="107"/>
      <c r="H52" s="116">
        <v>-21.5</v>
      </c>
      <c r="I52" s="107"/>
      <c r="J52" s="107"/>
      <c r="K52" s="107"/>
      <c r="L52" s="107"/>
      <c r="M52" s="116"/>
      <c r="N52" s="107"/>
      <c r="O52" s="107"/>
      <c r="P52" s="107"/>
      <c r="Q52" s="107"/>
      <c r="R52" s="116"/>
      <c r="S52" s="107"/>
      <c r="T52" s="107"/>
      <c r="U52" s="107"/>
      <c r="V52" s="118"/>
    </row>
    <row r="53" spans="1:22" s="31" customFormat="1" ht="23.25" customHeight="1">
      <c r="A53" s="1120" t="s">
        <v>290</v>
      </c>
      <c r="B53" s="1121"/>
      <c r="C53" s="119"/>
      <c r="D53" s="119"/>
      <c r="E53" s="120"/>
      <c r="F53" s="326"/>
      <c r="G53" s="326"/>
      <c r="H53" s="326"/>
      <c r="I53" s="326"/>
      <c r="J53" s="326"/>
      <c r="K53" s="326"/>
      <c r="L53" s="326"/>
      <c r="M53" s="326"/>
      <c r="N53" s="326"/>
      <c r="O53" s="326"/>
      <c r="P53" s="326"/>
      <c r="Q53" s="326"/>
      <c r="R53" s="326"/>
      <c r="S53" s="326"/>
      <c r="T53" s="326"/>
      <c r="U53" s="326"/>
      <c r="V53" s="121"/>
    </row>
    <row r="54" spans="1:22" s="31" customFormat="1" ht="18" customHeight="1">
      <c r="A54" s="1114" t="s">
        <v>275</v>
      </c>
      <c r="B54" s="1115"/>
      <c r="C54" s="122" t="s">
        <v>297</v>
      </c>
      <c r="D54" s="122" t="s">
        <v>297</v>
      </c>
      <c r="E54" s="122">
        <v>75</v>
      </c>
      <c r="F54" s="123">
        <v>151.5</v>
      </c>
      <c r="G54" s="267" t="s">
        <v>297</v>
      </c>
      <c r="H54" s="123">
        <v>151.5</v>
      </c>
      <c r="I54" s="123"/>
      <c r="J54" s="123"/>
      <c r="K54" s="123">
        <v>173</v>
      </c>
      <c r="L54" s="267" t="s">
        <v>297</v>
      </c>
      <c r="M54" s="123">
        <v>173</v>
      </c>
      <c r="N54" s="123"/>
      <c r="O54" s="123"/>
      <c r="P54" s="123">
        <v>173</v>
      </c>
      <c r="Q54" s="267" t="s">
        <v>297</v>
      </c>
      <c r="R54" s="123">
        <v>173</v>
      </c>
      <c r="S54" s="326"/>
      <c r="T54" s="326"/>
      <c r="U54" s="326">
        <v>173</v>
      </c>
      <c r="V54" s="328">
        <v>173</v>
      </c>
    </row>
    <row r="55" spans="1:22" s="31" customFormat="1" ht="18.75" customHeight="1">
      <c r="A55" s="1116" t="s">
        <v>276</v>
      </c>
      <c r="B55" s="1117"/>
      <c r="C55" s="124" t="s">
        <v>297</v>
      </c>
      <c r="D55" s="124" t="s">
        <v>297</v>
      </c>
      <c r="E55" s="124">
        <v>76</v>
      </c>
      <c r="F55" s="125">
        <v>173</v>
      </c>
      <c r="G55" s="259" t="s">
        <v>297</v>
      </c>
      <c r="H55" s="125">
        <v>173</v>
      </c>
      <c r="I55" s="125"/>
      <c r="J55" s="125"/>
      <c r="K55" s="125">
        <v>173</v>
      </c>
      <c r="L55" s="259" t="s">
        <v>297</v>
      </c>
      <c r="M55" s="125">
        <v>173</v>
      </c>
      <c r="N55" s="125"/>
      <c r="O55" s="125"/>
      <c r="P55" s="125">
        <v>173</v>
      </c>
      <c r="Q55" s="259" t="s">
        <v>297</v>
      </c>
      <c r="R55" s="125">
        <v>173</v>
      </c>
      <c r="S55" s="327"/>
      <c r="T55" s="327"/>
      <c r="U55" s="327">
        <v>173</v>
      </c>
      <c r="V55" s="328">
        <v>173</v>
      </c>
    </row>
    <row r="56" spans="1:22" s="31" customFormat="1" ht="33" customHeight="1">
      <c r="A56" s="1297" t="s">
        <v>161</v>
      </c>
      <c r="B56" s="1298"/>
      <c r="C56" s="1298"/>
      <c r="D56" s="1298"/>
      <c r="E56" s="1298"/>
      <c r="F56" s="1298"/>
      <c r="G56" s="1298"/>
      <c r="H56" s="1298"/>
      <c r="I56" s="1298"/>
      <c r="J56" s="1298"/>
      <c r="K56" s="1298"/>
      <c r="L56" s="1298"/>
      <c r="M56" s="1298"/>
      <c r="N56" s="1298"/>
      <c r="O56" s="1298"/>
      <c r="P56" s="1298"/>
      <c r="Q56" s="1298"/>
      <c r="R56" s="1298"/>
      <c r="S56" s="1298"/>
      <c r="T56" s="1298"/>
      <c r="U56" s="1298"/>
      <c r="V56" s="1299"/>
    </row>
    <row r="57" spans="1:22" s="31" customFormat="1" ht="19.5" customHeight="1">
      <c r="A57" s="989" t="s">
        <v>254</v>
      </c>
      <c r="B57" s="1000"/>
      <c r="C57" s="989" t="s">
        <v>255</v>
      </c>
      <c r="D57" s="1000"/>
      <c r="E57" s="1000"/>
      <c r="F57" s="989" t="s">
        <v>20</v>
      </c>
      <c r="G57" s="989"/>
      <c r="H57" s="989"/>
      <c r="I57" s="989"/>
      <c r="J57" s="989"/>
      <c r="K57" s="983" t="s">
        <v>552</v>
      </c>
      <c r="L57" s="983"/>
      <c r="M57" s="983"/>
      <c r="N57" s="983"/>
      <c r="O57" s="983"/>
      <c r="P57" s="983" t="s">
        <v>553</v>
      </c>
      <c r="Q57" s="983"/>
      <c r="R57" s="983"/>
      <c r="S57" s="983"/>
      <c r="T57" s="983"/>
      <c r="U57" s="7" t="s">
        <v>265</v>
      </c>
      <c r="V57" s="7" t="s">
        <v>300</v>
      </c>
    </row>
    <row r="58" spans="1:22" s="31" customFormat="1" ht="68.25" customHeight="1">
      <c r="A58" s="1000"/>
      <c r="B58" s="1000"/>
      <c r="C58" s="7" t="s">
        <v>257</v>
      </c>
      <c r="D58" s="7" t="s">
        <v>258</v>
      </c>
      <c r="E58" s="7" t="s">
        <v>259</v>
      </c>
      <c r="F58" s="7" t="s">
        <v>253</v>
      </c>
      <c r="G58" s="7" t="s">
        <v>260</v>
      </c>
      <c r="H58" s="7" t="s">
        <v>261</v>
      </c>
      <c r="I58" s="7" t="s">
        <v>262</v>
      </c>
      <c r="J58" s="7" t="s">
        <v>263</v>
      </c>
      <c r="K58" s="7" t="s">
        <v>253</v>
      </c>
      <c r="L58" s="7" t="s">
        <v>260</v>
      </c>
      <c r="M58" s="7" t="s">
        <v>261</v>
      </c>
      <c r="N58" s="7" t="s">
        <v>262</v>
      </c>
      <c r="O58" s="7" t="s">
        <v>263</v>
      </c>
      <c r="P58" s="7" t="s">
        <v>253</v>
      </c>
      <c r="Q58" s="7" t="s">
        <v>260</v>
      </c>
      <c r="R58" s="7" t="s">
        <v>261</v>
      </c>
      <c r="S58" s="7" t="s">
        <v>262</v>
      </c>
      <c r="T58" s="7" t="s">
        <v>263</v>
      </c>
      <c r="U58" s="7" t="s">
        <v>253</v>
      </c>
      <c r="V58" s="7" t="s">
        <v>253</v>
      </c>
    </row>
    <row r="59" spans="1:22" s="31" customFormat="1" ht="18" customHeight="1">
      <c r="A59" s="1300">
        <v>1</v>
      </c>
      <c r="B59" s="1301"/>
      <c r="C59" s="780">
        <v>2</v>
      </c>
      <c r="D59" s="780">
        <v>3</v>
      </c>
      <c r="E59" s="780">
        <v>4</v>
      </c>
      <c r="F59" s="780">
        <v>5</v>
      </c>
      <c r="G59" s="780">
        <v>6</v>
      </c>
      <c r="H59" s="780">
        <v>7</v>
      </c>
      <c r="I59" s="780">
        <v>8</v>
      </c>
      <c r="J59" s="780">
        <v>9</v>
      </c>
      <c r="K59" s="780">
        <v>10</v>
      </c>
      <c r="L59" s="780">
        <v>11</v>
      </c>
      <c r="M59" s="780">
        <v>12</v>
      </c>
      <c r="N59" s="780">
        <v>13</v>
      </c>
      <c r="O59" s="780">
        <v>14</v>
      </c>
      <c r="P59" s="780">
        <v>15</v>
      </c>
      <c r="Q59" s="780">
        <v>16</v>
      </c>
      <c r="R59" s="780">
        <v>17</v>
      </c>
      <c r="S59" s="780">
        <v>18</v>
      </c>
      <c r="T59" s="780">
        <v>19</v>
      </c>
      <c r="U59" s="780">
        <v>20</v>
      </c>
      <c r="V59" s="780">
        <v>21</v>
      </c>
    </row>
    <row r="60" spans="1:22" ht="27" customHeight="1">
      <c r="A60" s="1011" t="s">
        <v>21</v>
      </c>
      <c r="B60" s="1012"/>
      <c r="C60" s="21" t="s">
        <v>294</v>
      </c>
      <c r="D60" s="21" t="s">
        <v>294</v>
      </c>
      <c r="E60" s="21" t="s">
        <v>297</v>
      </c>
      <c r="F60" s="107">
        <f>F61+F67+F68+F86+F89+F91+F94</f>
        <v>4733.8</v>
      </c>
      <c r="G60" s="107">
        <f>G61+G67+G68+G86+G89+G91+G94</f>
        <v>4656</v>
      </c>
      <c r="H60" s="107">
        <f>H61+H67+H68+H86+H89+H91+H94</f>
        <v>77.8</v>
      </c>
      <c r="I60" s="107"/>
      <c r="J60" s="107"/>
      <c r="K60" s="107">
        <f>K61+K67+K68+K86+K89+K91+K94</f>
        <v>5368</v>
      </c>
      <c r="L60" s="107">
        <f t="shared" ref="L60:V60" si="0">L61+L67+L68+L86+L89+L91+L94</f>
        <v>5251</v>
      </c>
      <c r="M60" s="107">
        <f t="shared" si="0"/>
        <v>117</v>
      </c>
      <c r="N60" s="107">
        <f t="shared" si="0"/>
        <v>0</v>
      </c>
      <c r="O60" s="107">
        <f t="shared" si="0"/>
        <v>0</v>
      </c>
      <c r="P60" s="107">
        <f t="shared" si="0"/>
        <v>5664.3000000000011</v>
      </c>
      <c r="Q60" s="107">
        <f t="shared" si="0"/>
        <v>5547.3000000000011</v>
      </c>
      <c r="R60" s="107">
        <f t="shared" si="0"/>
        <v>117</v>
      </c>
      <c r="S60" s="107">
        <f t="shared" si="0"/>
        <v>0</v>
      </c>
      <c r="T60" s="107">
        <f t="shared" si="0"/>
        <v>0</v>
      </c>
      <c r="U60" s="107">
        <f t="shared" si="0"/>
        <v>6743.7999999999993</v>
      </c>
      <c r="V60" s="107">
        <f t="shared" si="0"/>
        <v>7102.9000000000015</v>
      </c>
    </row>
    <row r="61" spans="1:22" ht="21" customHeight="1">
      <c r="A61" s="1226" t="s">
        <v>162</v>
      </c>
      <c r="B61" s="1227"/>
      <c r="C61" s="112" t="s">
        <v>294</v>
      </c>
      <c r="D61" s="109">
        <v>111</v>
      </c>
      <c r="E61" s="112" t="s">
        <v>297</v>
      </c>
      <c r="F61" s="130">
        <f>G61+H61</f>
        <v>3045.8</v>
      </c>
      <c r="G61" s="130">
        <v>3045.8</v>
      </c>
      <c r="H61" s="131"/>
      <c r="I61" s="131"/>
      <c r="J61" s="131"/>
      <c r="K61" s="130">
        <v>3161.2</v>
      </c>
      <c r="L61" s="130">
        <v>3161.2</v>
      </c>
      <c r="M61" s="133"/>
      <c r="N61" s="133"/>
      <c r="O61" s="133"/>
      <c r="P61" s="107">
        <v>3720.8</v>
      </c>
      <c r="Q61" s="107">
        <v>3720.8</v>
      </c>
      <c r="R61" s="134"/>
      <c r="S61" s="134"/>
      <c r="T61" s="134"/>
      <c r="U61" s="134">
        <v>4195.3999999999996</v>
      </c>
      <c r="V61" s="135">
        <v>4506.1000000000004</v>
      </c>
    </row>
    <row r="62" spans="1:22" ht="15.75" customHeight="1">
      <c r="A62" s="1224" t="s">
        <v>23</v>
      </c>
      <c r="B62" s="1225"/>
      <c r="C62" s="109"/>
      <c r="D62" s="112">
        <v>111</v>
      </c>
      <c r="E62" s="112">
        <v>1</v>
      </c>
      <c r="F62" s="130"/>
      <c r="G62" s="136"/>
      <c r="H62" s="137"/>
      <c r="I62" s="137"/>
      <c r="J62" s="137"/>
      <c r="K62" s="136">
        <v>2209.5</v>
      </c>
      <c r="L62" s="136">
        <v>2209.5</v>
      </c>
      <c r="M62" s="133"/>
      <c r="N62" s="133"/>
      <c r="O62" s="133"/>
      <c r="P62" s="116">
        <v>2613</v>
      </c>
      <c r="Q62" s="116">
        <v>2613</v>
      </c>
      <c r="R62" s="134"/>
      <c r="S62" s="134"/>
      <c r="T62" s="134"/>
      <c r="U62" s="133">
        <v>2830</v>
      </c>
      <c r="V62" s="140">
        <v>3129.7</v>
      </c>
    </row>
    <row r="63" spans="1:22" ht="23.25" customHeight="1">
      <c r="A63" s="1224" t="s">
        <v>24</v>
      </c>
      <c r="B63" s="1225"/>
      <c r="C63" s="109"/>
      <c r="D63" s="112">
        <v>111</v>
      </c>
      <c r="E63" s="112">
        <v>2</v>
      </c>
      <c r="F63" s="130"/>
      <c r="G63" s="136"/>
      <c r="H63" s="137"/>
      <c r="I63" s="137"/>
      <c r="J63" s="137"/>
      <c r="K63" s="136">
        <v>413.5</v>
      </c>
      <c r="L63" s="136">
        <v>413.5</v>
      </c>
      <c r="M63" s="133"/>
      <c r="N63" s="133"/>
      <c r="O63" s="133"/>
      <c r="P63" s="116">
        <v>506.2</v>
      </c>
      <c r="Q63" s="116">
        <v>506.2</v>
      </c>
      <c r="R63" s="134"/>
      <c r="S63" s="134"/>
      <c r="T63" s="134"/>
      <c r="U63" s="133">
        <v>540.4</v>
      </c>
      <c r="V63" s="140">
        <v>540.4</v>
      </c>
    </row>
    <row r="64" spans="1:22" ht="33.75" customHeight="1">
      <c r="A64" s="1224" t="s">
        <v>25</v>
      </c>
      <c r="B64" s="1225"/>
      <c r="C64" s="109"/>
      <c r="D64" s="112">
        <v>111</v>
      </c>
      <c r="E64" s="112">
        <v>3</v>
      </c>
      <c r="F64" s="130"/>
      <c r="G64" s="136"/>
      <c r="H64" s="137"/>
      <c r="I64" s="137"/>
      <c r="J64" s="137"/>
      <c r="K64" s="136">
        <v>37</v>
      </c>
      <c r="L64" s="136">
        <v>37</v>
      </c>
      <c r="M64" s="133"/>
      <c r="N64" s="133"/>
      <c r="O64" s="133"/>
      <c r="P64" s="116">
        <v>41.9</v>
      </c>
      <c r="Q64" s="116">
        <v>41.9</v>
      </c>
      <c r="R64" s="134"/>
      <c r="S64" s="134"/>
      <c r="T64" s="134"/>
      <c r="U64" s="133">
        <v>46</v>
      </c>
      <c r="V64" s="140">
        <v>48</v>
      </c>
    </row>
    <row r="65" spans="1:22" ht="18" customHeight="1">
      <c r="A65" s="1224" t="s">
        <v>26</v>
      </c>
      <c r="B65" s="1225"/>
      <c r="C65" s="109"/>
      <c r="D65" s="112">
        <v>111</v>
      </c>
      <c r="E65" s="112">
        <v>6</v>
      </c>
      <c r="F65" s="130"/>
      <c r="G65" s="136"/>
      <c r="H65" s="137"/>
      <c r="I65" s="137"/>
      <c r="J65" s="137"/>
      <c r="K65" s="136">
        <v>218.6</v>
      </c>
      <c r="L65" s="136">
        <v>218.6</v>
      </c>
      <c r="M65" s="133"/>
      <c r="N65" s="133"/>
      <c r="O65" s="133"/>
      <c r="P65" s="116">
        <v>355.2</v>
      </c>
      <c r="Q65" s="116">
        <v>355.2</v>
      </c>
      <c r="R65" s="134"/>
      <c r="S65" s="134"/>
      <c r="T65" s="134"/>
      <c r="U65" s="133">
        <v>360</v>
      </c>
      <c r="V65" s="140">
        <v>360</v>
      </c>
    </row>
    <row r="66" spans="1:22" ht="24.75" customHeight="1">
      <c r="A66" s="1224" t="s">
        <v>27</v>
      </c>
      <c r="B66" s="1225"/>
      <c r="C66" s="109"/>
      <c r="D66" s="112">
        <v>111</v>
      </c>
      <c r="E66" s="112">
        <v>7</v>
      </c>
      <c r="F66" s="130"/>
      <c r="G66" s="136"/>
      <c r="H66" s="137"/>
      <c r="I66" s="137"/>
      <c r="J66" s="137"/>
      <c r="K66" s="136">
        <v>282.60000000000002</v>
      </c>
      <c r="L66" s="136">
        <v>282.60000000000002</v>
      </c>
      <c r="M66" s="133"/>
      <c r="N66" s="133"/>
      <c r="O66" s="133"/>
      <c r="P66" s="116">
        <v>204.5</v>
      </c>
      <c r="Q66" s="116">
        <v>204.5</v>
      </c>
      <c r="R66" s="134"/>
      <c r="S66" s="134"/>
      <c r="T66" s="134"/>
      <c r="U66" s="133">
        <v>419</v>
      </c>
      <c r="V66" s="140">
        <v>428</v>
      </c>
    </row>
    <row r="67" spans="1:22" ht="30.75" customHeight="1">
      <c r="A67" s="997" t="s">
        <v>28</v>
      </c>
      <c r="B67" s="998"/>
      <c r="C67" s="109"/>
      <c r="D67" s="109">
        <v>112</v>
      </c>
      <c r="E67" s="112"/>
      <c r="F67" s="130">
        <f t="shared" ref="F67:F94" si="1">G67+H67</f>
        <v>662.2</v>
      </c>
      <c r="G67" s="130">
        <v>662.2</v>
      </c>
      <c r="H67" s="131"/>
      <c r="I67" s="131"/>
      <c r="J67" s="131"/>
      <c r="K67" s="130">
        <v>681.8</v>
      </c>
      <c r="L67" s="130">
        <v>681.8</v>
      </c>
      <c r="M67" s="146"/>
      <c r="N67" s="146"/>
      <c r="O67" s="133"/>
      <c r="P67" s="107">
        <v>725.8</v>
      </c>
      <c r="Q67" s="134">
        <v>725.8</v>
      </c>
      <c r="R67" s="134"/>
      <c r="S67" s="134"/>
      <c r="T67" s="134"/>
      <c r="U67" s="134">
        <v>853.9</v>
      </c>
      <c r="V67" s="135">
        <v>909.6</v>
      </c>
    </row>
    <row r="68" spans="1:22" ht="33" customHeight="1">
      <c r="A68" s="1087" t="s">
        <v>29</v>
      </c>
      <c r="B68" s="1088"/>
      <c r="C68" s="109"/>
      <c r="D68" s="109">
        <v>113</v>
      </c>
      <c r="E68" s="112"/>
      <c r="F68" s="130">
        <f t="shared" si="1"/>
        <v>806.3</v>
      </c>
      <c r="G68" s="130">
        <v>728.5</v>
      </c>
      <c r="H68" s="130">
        <v>77.8</v>
      </c>
      <c r="I68" s="131"/>
      <c r="J68" s="131"/>
      <c r="K68" s="130">
        <f t="shared" ref="K68:K122" si="2">L68+M68</f>
        <v>1276.7</v>
      </c>
      <c r="L68" s="130">
        <v>1159.7</v>
      </c>
      <c r="M68" s="147">
        <v>117</v>
      </c>
      <c r="N68" s="146"/>
      <c r="O68" s="133"/>
      <c r="P68" s="107">
        <f t="shared" ref="P68:P70" si="3">Q68+R68</f>
        <v>952.6</v>
      </c>
      <c r="Q68" s="134">
        <v>835.6</v>
      </c>
      <c r="R68" s="134">
        <v>117</v>
      </c>
      <c r="S68" s="134"/>
      <c r="T68" s="134"/>
      <c r="U68" s="134">
        <v>1378</v>
      </c>
      <c r="V68" s="135">
        <v>1361.1</v>
      </c>
    </row>
    <row r="69" spans="1:22" ht="27.75" customHeight="1">
      <c r="A69" s="1224" t="s">
        <v>195</v>
      </c>
      <c r="B69" s="1225"/>
      <c r="C69" s="109"/>
      <c r="D69" s="112">
        <v>113</v>
      </c>
      <c r="E69" s="112">
        <v>1</v>
      </c>
      <c r="F69" s="136">
        <f t="shared" si="1"/>
        <v>17.5</v>
      </c>
      <c r="G69" s="136">
        <v>7.5</v>
      </c>
      <c r="H69" s="136">
        <v>10</v>
      </c>
      <c r="I69" s="131"/>
      <c r="J69" s="131"/>
      <c r="K69" s="136">
        <f t="shared" si="2"/>
        <v>26.9</v>
      </c>
      <c r="L69" s="136">
        <v>17.399999999999999</v>
      </c>
      <c r="M69" s="146">
        <v>9.5</v>
      </c>
      <c r="N69" s="146"/>
      <c r="O69" s="133"/>
      <c r="P69" s="116">
        <f t="shared" si="3"/>
        <v>18</v>
      </c>
      <c r="Q69" s="133">
        <v>7.5</v>
      </c>
      <c r="R69" s="133">
        <v>10.5</v>
      </c>
      <c r="S69" s="134"/>
      <c r="T69" s="134"/>
      <c r="U69" s="133">
        <v>40</v>
      </c>
      <c r="V69" s="379">
        <v>40</v>
      </c>
    </row>
    <row r="70" spans="1:22" ht="26.25" customHeight="1">
      <c r="A70" s="1302" t="s">
        <v>196</v>
      </c>
      <c r="B70" s="1303"/>
      <c r="C70" s="109"/>
      <c r="D70" s="112">
        <v>113</v>
      </c>
      <c r="E70" s="112">
        <v>2</v>
      </c>
      <c r="F70" s="136">
        <f t="shared" si="1"/>
        <v>18.899999999999999</v>
      </c>
      <c r="G70" s="136">
        <v>9.5</v>
      </c>
      <c r="H70" s="136">
        <v>9.4</v>
      </c>
      <c r="I70" s="131"/>
      <c r="J70" s="131"/>
      <c r="K70" s="136">
        <f t="shared" si="2"/>
        <v>38.5</v>
      </c>
      <c r="L70" s="136">
        <v>20</v>
      </c>
      <c r="M70" s="146">
        <v>18.5</v>
      </c>
      <c r="N70" s="146"/>
      <c r="O70" s="133"/>
      <c r="P70" s="116">
        <f t="shared" si="3"/>
        <v>29</v>
      </c>
      <c r="Q70" s="133">
        <v>16.100000000000001</v>
      </c>
      <c r="R70" s="133">
        <v>12.9</v>
      </c>
      <c r="S70" s="134"/>
      <c r="T70" s="134"/>
      <c r="U70" s="133">
        <v>45</v>
      </c>
      <c r="V70" s="379">
        <v>53.5</v>
      </c>
    </row>
    <row r="71" spans="1:22" ht="37.5" customHeight="1">
      <c r="A71" s="1224" t="s">
        <v>30</v>
      </c>
      <c r="B71" s="1225"/>
      <c r="C71" s="109"/>
      <c r="D71" s="112">
        <v>113</v>
      </c>
      <c r="E71" s="112">
        <v>3</v>
      </c>
      <c r="F71" s="136">
        <f t="shared" si="1"/>
        <v>153.4</v>
      </c>
      <c r="G71" s="136">
        <v>144.4</v>
      </c>
      <c r="H71" s="136">
        <v>9</v>
      </c>
      <c r="I71" s="137"/>
      <c r="J71" s="137"/>
      <c r="K71" s="136">
        <f t="shared" si="2"/>
        <v>338.4</v>
      </c>
      <c r="L71" s="136">
        <v>318.39999999999998</v>
      </c>
      <c r="M71" s="146">
        <v>20</v>
      </c>
      <c r="N71" s="146"/>
      <c r="O71" s="133"/>
      <c r="P71" s="116">
        <f t="shared" ref="P71:P93" si="4">Q71+R71</f>
        <v>228.2</v>
      </c>
      <c r="Q71" s="139">
        <v>208.2</v>
      </c>
      <c r="R71" s="133">
        <v>20</v>
      </c>
      <c r="S71" s="134"/>
      <c r="T71" s="134"/>
      <c r="U71" s="139">
        <v>130</v>
      </c>
      <c r="V71" s="140">
        <v>84</v>
      </c>
    </row>
    <row r="72" spans="1:22" ht="21.75" customHeight="1">
      <c r="A72" s="1224" t="s">
        <v>31</v>
      </c>
      <c r="B72" s="1225"/>
      <c r="C72" s="109"/>
      <c r="D72" s="112">
        <v>113</v>
      </c>
      <c r="E72" s="112">
        <v>6</v>
      </c>
      <c r="F72" s="136">
        <f t="shared" si="1"/>
        <v>12.5</v>
      </c>
      <c r="G72" s="136"/>
      <c r="H72" s="136">
        <v>12.5</v>
      </c>
      <c r="I72" s="137"/>
      <c r="J72" s="137"/>
      <c r="K72" s="136">
        <f t="shared" si="2"/>
        <v>35</v>
      </c>
      <c r="L72" s="136">
        <v>30</v>
      </c>
      <c r="M72" s="146">
        <v>5</v>
      </c>
      <c r="N72" s="146"/>
      <c r="O72" s="133"/>
      <c r="P72" s="116">
        <f t="shared" si="4"/>
        <v>35</v>
      </c>
      <c r="Q72" s="139">
        <v>30</v>
      </c>
      <c r="R72" s="133">
        <v>5</v>
      </c>
      <c r="S72" s="134"/>
      <c r="T72" s="134"/>
      <c r="U72" s="139">
        <v>57</v>
      </c>
      <c r="V72" s="140">
        <v>35</v>
      </c>
    </row>
    <row r="73" spans="1:22" ht="17.25" customHeight="1">
      <c r="A73" s="1224" t="s">
        <v>32</v>
      </c>
      <c r="B73" s="1225"/>
      <c r="C73" s="380"/>
      <c r="D73" s="381">
        <v>113</v>
      </c>
      <c r="E73" s="381">
        <v>10</v>
      </c>
      <c r="F73" s="136"/>
      <c r="G73" s="136"/>
      <c r="H73" s="136"/>
      <c r="I73" s="137"/>
      <c r="J73" s="137"/>
      <c r="K73" s="136"/>
      <c r="L73" s="136"/>
      <c r="M73" s="146"/>
      <c r="N73" s="146"/>
      <c r="O73" s="133"/>
      <c r="P73" s="116"/>
      <c r="Q73" s="139"/>
      <c r="R73" s="133"/>
      <c r="S73" s="134"/>
      <c r="T73" s="134"/>
      <c r="U73" s="139"/>
      <c r="V73" s="140"/>
    </row>
    <row r="74" spans="1:22" ht="31.5" customHeight="1">
      <c r="A74" s="1224" t="s">
        <v>33</v>
      </c>
      <c r="B74" s="1225"/>
      <c r="C74" s="109"/>
      <c r="D74" s="112">
        <v>113</v>
      </c>
      <c r="E74" s="112">
        <v>11</v>
      </c>
      <c r="F74" s="136">
        <f t="shared" si="1"/>
        <v>76.2</v>
      </c>
      <c r="G74" s="136">
        <v>61.2</v>
      </c>
      <c r="H74" s="136">
        <v>15</v>
      </c>
      <c r="I74" s="137"/>
      <c r="J74" s="137"/>
      <c r="K74" s="136">
        <f t="shared" si="2"/>
        <v>73</v>
      </c>
      <c r="L74" s="136">
        <v>68</v>
      </c>
      <c r="M74" s="146">
        <v>5</v>
      </c>
      <c r="N74" s="146"/>
      <c r="O74" s="133"/>
      <c r="P74" s="116">
        <f t="shared" si="4"/>
        <v>57.3</v>
      </c>
      <c r="Q74" s="139">
        <v>52.3</v>
      </c>
      <c r="R74" s="133">
        <v>5</v>
      </c>
      <c r="S74" s="134"/>
      <c r="T74" s="134"/>
      <c r="U74" s="139">
        <v>124</v>
      </c>
      <c r="V74" s="140">
        <v>101.4</v>
      </c>
    </row>
    <row r="75" spans="1:22" ht="21.75" customHeight="1">
      <c r="A75" s="1224" t="s">
        <v>34</v>
      </c>
      <c r="B75" s="1225"/>
      <c r="C75" s="109"/>
      <c r="D75" s="112">
        <v>113</v>
      </c>
      <c r="E75" s="112">
        <v>13</v>
      </c>
      <c r="F75" s="136">
        <f t="shared" si="1"/>
        <v>177.5</v>
      </c>
      <c r="G75" s="136">
        <v>172.1</v>
      </c>
      <c r="H75" s="136">
        <v>5.4</v>
      </c>
      <c r="I75" s="137"/>
      <c r="J75" s="137"/>
      <c r="K75" s="136">
        <f t="shared" si="2"/>
        <v>274.5</v>
      </c>
      <c r="L75" s="136">
        <v>252.5</v>
      </c>
      <c r="M75" s="146">
        <v>22</v>
      </c>
      <c r="N75" s="146"/>
      <c r="O75" s="133"/>
      <c r="P75" s="116">
        <f t="shared" si="4"/>
        <v>219.2</v>
      </c>
      <c r="Q75" s="139">
        <v>207.2</v>
      </c>
      <c r="R75" s="133">
        <v>12</v>
      </c>
      <c r="S75" s="134"/>
      <c r="T75" s="134"/>
      <c r="U75" s="139">
        <v>364</v>
      </c>
      <c r="V75" s="140">
        <v>384</v>
      </c>
    </row>
    <row r="76" spans="1:22" ht="35.25" customHeight="1">
      <c r="A76" s="1224" t="s">
        <v>197</v>
      </c>
      <c r="B76" s="1225"/>
      <c r="C76" s="109"/>
      <c r="D76" s="112">
        <v>113</v>
      </c>
      <c r="E76" s="112">
        <v>14</v>
      </c>
      <c r="F76" s="116">
        <f t="shared" si="1"/>
        <v>100.2</v>
      </c>
      <c r="G76" s="116">
        <v>100.2</v>
      </c>
      <c r="H76" s="116"/>
      <c r="I76" s="267"/>
      <c r="J76" s="267"/>
      <c r="K76" s="116">
        <f t="shared" si="2"/>
        <v>80</v>
      </c>
      <c r="L76" s="116">
        <v>80</v>
      </c>
      <c r="M76" s="382"/>
      <c r="N76" s="382"/>
      <c r="O76" s="383"/>
      <c r="P76" s="116">
        <f t="shared" si="4"/>
        <v>0</v>
      </c>
      <c r="Q76" s="384"/>
      <c r="R76" s="383"/>
      <c r="S76" s="385"/>
      <c r="T76" s="385"/>
      <c r="U76" s="384">
        <v>80</v>
      </c>
      <c r="V76" s="386">
        <v>80</v>
      </c>
    </row>
    <row r="77" spans="1:22" ht="42" customHeight="1">
      <c r="A77" s="1224" t="s">
        <v>198</v>
      </c>
      <c r="B77" s="1225"/>
      <c r="C77" s="109"/>
      <c r="D77" s="112">
        <v>113</v>
      </c>
      <c r="E77" s="112">
        <v>17</v>
      </c>
      <c r="F77" s="136">
        <f t="shared" si="1"/>
        <v>3.2</v>
      </c>
      <c r="G77" s="136">
        <v>3.2</v>
      </c>
      <c r="H77" s="136"/>
      <c r="I77" s="137"/>
      <c r="J77" s="137"/>
      <c r="K77" s="136">
        <f t="shared" si="2"/>
        <v>7.6</v>
      </c>
      <c r="L77" s="136"/>
      <c r="M77" s="382">
        <v>7.6</v>
      </c>
      <c r="N77" s="382"/>
      <c r="O77" s="383"/>
      <c r="P77" s="116">
        <f t="shared" si="4"/>
        <v>6.8</v>
      </c>
      <c r="Q77" s="384"/>
      <c r="R77" s="383">
        <v>6.8</v>
      </c>
      <c r="S77" s="385"/>
      <c r="T77" s="385"/>
      <c r="U77" s="384">
        <v>6.8</v>
      </c>
      <c r="V77" s="386">
        <v>6.8</v>
      </c>
    </row>
    <row r="78" spans="1:22" ht="36.75" customHeight="1">
      <c r="A78" s="1224" t="s">
        <v>35</v>
      </c>
      <c r="B78" s="1225"/>
      <c r="C78" s="109"/>
      <c r="D78" s="112">
        <v>113</v>
      </c>
      <c r="E78" s="112">
        <v>18</v>
      </c>
      <c r="F78" s="136">
        <f t="shared" si="1"/>
        <v>0.3</v>
      </c>
      <c r="G78" s="136">
        <v>0.3</v>
      </c>
      <c r="H78" s="136"/>
      <c r="I78" s="137"/>
      <c r="J78" s="137"/>
      <c r="K78" s="136">
        <f t="shared" si="2"/>
        <v>18.399999999999999</v>
      </c>
      <c r="L78" s="136">
        <v>14</v>
      </c>
      <c r="M78" s="146">
        <v>4.4000000000000004</v>
      </c>
      <c r="N78" s="146"/>
      <c r="O78" s="133"/>
      <c r="P78" s="116">
        <f t="shared" si="4"/>
        <v>8.6000000000000014</v>
      </c>
      <c r="Q78" s="139">
        <v>4.2</v>
      </c>
      <c r="R78" s="133">
        <v>4.4000000000000004</v>
      </c>
      <c r="S78" s="134"/>
      <c r="T78" s="134"/>
      <c r="U78" s="139">
        <v>28.9</v>
      </c>
      <c r="V78" s="140">
        <v>18.899999999999999</v>
      </c>
    </row>
    <row r="79" spans="1:22" ht="18.75" customHeight="1">
      <c r="A79" s="1224" t="s">
        <v>36</v>
      </c>
      <c r="B79" s="1225"/>
      <c r="C79" s="109"/>
      <c r="D79" s="112">
        <v>113</v>
      </c>
      <c r="E79" s="112">
        <v>19</v>
      </c>
      <c r="F79" s="136">
        <f t="shared" si="1"/>
        <v>176.8</v>
      </c>
      <c r="G79" s="136">
        <v>176.8</v>
      </c>
      <c r="H79" s="136"/>
      <c r="I79" s="137"/>
      <c r="J79" s="137"/>
      <c r="K79" s="136">
        <f t="shared" si="2"/>
        <v>240</v>
      </c>
      <c r="L79" s="136">
        <v>240</v>
      </c>
      <c r="M79" s="146"/>
      <c r="N79" s="146"/>
      <c r="O79" s="133"/>
      <c r="P79" s="116">
        <f t="shared" si="4"/>
        <v>187.5</v>
      </c>
      <c r="Q79" s="139">
        <v>187.5</v>
      </c>
      <c r="R79" s="133"/>
      <c r="S79" s="134"/>
      <c r="T79" s="134"/>
      <c r="U79" s="139">
        <v>260.7</v>
      </c>
      <c r="V79" s="140">
        <v>346.2</v>
      </c>
    </row>
    <row r="80" spans="1:22" ht="21.75" customHeight="1">
      <c r="A80" s="1224" t="s">
        <v>37</v>
      </c>
      <c r="B80" s="1225"/>
      <c r="C80" s="109"/>
      <c r="D80" s="112">
        <v>113</v>
      </c>
      <c r="E80" s="112">
        <v>21</v>
      </c>
      <c r="F80" s="136"/>
      <c r="G80" s="136"/>
      <c r="H80" s="136"/>
      <c r="I80" s="137"/>
      <c r="J80" s="137"/>
      <c r="K80" s="136">
        <f t="shared" si="2"/>
        <v>0</v>
      </c>
      <c r="L80" s="136"/>
      <c r="M80" s="146"/>
      <c r="N80" s="146"/>
      <c r="O80" s="133"/>
      <c r="P80" s="116">
        <f t="shared" si="4"/>
        <v>0</v>
      </c>
      <c r="Q80" s="139"/>
      <c r="R80" s="133"/>
      <c r="S80" s="134"/>
      <c r="T80" s="134"/>
      <c r="U80" s="139"/>
      <c r="V80" s="140"/>
    </row>
    <row r="81" spans="1:22" ht="24" customHeight="1">
      <c r="A81" s="1224" t="s">
        <v>38</v>
      </c>
      <c r="B81" s="1225"/>
      <c r="C81" s="109"/>
      <c r="D81" s="112">
        <v>113</v>
      </c>
      <c r="E81" s="112">
        <v>22</v>
      </c>
      <c r="F81" s="136"/>
      <c r="G81" s="136"/>
      <c r="H81" s="136"/>
      <c r="I81" s="137"/>
      <c r="J81" s="137"/>
      <c r="K81" s="136">
        <f t="shared" si="2"/>
        <v>15</v>
      </c>
      <c r="L81" s="136">
        <v>15</v>
      </c>
      <c r="M81" s="146"/>
      <c r="N81" s="146"/>
      <c r="O81" s="133"/>
      <c r="P81" s="116">
        <f t="shared" si="4"/>
        <v>0</v>
      </c>
      <c r="Q81" s="139"/>
      <c r="R81" s="133"/>
      <c r="S81" s="134"/>
      <c r="T81" s="134"/>
      <c r="U81" s="139">
        <v>30</v>
      </c>
      <c r="V81" s="140">
        <v>0</v>
      </c>
    </row>
    <row r="82" spans="1:22" ht="23.25" customHeight="1">
      <c r="A82" s="1224" t="s">
        <v>199</v>
      </c>
      <c r="B82" s="1225"/>
      <c r="C82" s="109"/>
      <c r="D82" s="112">
        <v>113</v>
      </c>
      <c r="E82" s="112">
        <v>29</v>
      </c>
      <c r="F82" s="136">
        <f t="shared" si="1"/>
        <v>10.8</v>
      </c>
      <c r="G82" s="136">
        <v>4.3</v>
      </c>
      <c r="H82" s="136">
        <v>6.5</v>
      </c>
      <c r="I82" s="137"/>
      <c r="J82" s="137"/>
      <c r="K82" s="136">
        <f t="shared" si="2"/>
        <v>17.3</v>
      </c>
      <c r="L82" s="136">
        <v>10.8</v>
      </c>
      <c r="M82" s="146">
        <v>6.5</v>
      </c>
      <c r="N82" s="146"/>
      <c r="O82" s="133"/>
      <c r="P82" s="116">
        <f t="shared" si="4"/>
        <v>8.1</v>
      </c>
      <c r="Q82" s="139">
        <v>3.6</v>
      </c>
      <c r="R82" s="133">
        <v>4.5</v>
      </c>
      <c r="S82" s="134"/>
      <c r="T82" s="134"/>
      <c r="U82" s="139">
        <v>28.5</v>
      </c>
      <c r="V82" s="140">
        <v>28.5</v>
      </c>
    </row>
    <row r="83" spans="1:22" ht="29.25" customHeight="1">
      <c r="A83" s="1224" t="s">
        <v>40</v>
      </c>
      <c r="B83" s="1225"/>
      <c r="C83" s="109"/>
      <c r="D83" s="112">
        <v>113</v>
      </c>
      <c r="E83" s="112">
        <v>30</v>
      </c>
      <c r="F83" s="136">
        <f t="shared" si="1"/>
        <v>10.9</v>
      </c>
      <c r="G83" s="136">
        <v>10.9</v>
      </c>
      <c r="H83" s="136"/>
      <c r="I83" s="137"/>
      <c r="J83" s="137"/>
      <c r="K83" s="136">
        <f t="shared" si="2"/>
        <v>20</v>
      </c>
      <c r="L83" s="136">
        <v>20</v>
      </c>
      <c r="M83" s="146"/>
      <c r="N83" s="146"/>
      <c r="O83" s="133"/>
      <c r="P83" s="116">
        <f t="shared" si="4"/>
        <v>31.2</v>
      </c>
      <c r="Q83" s="139">
        <v>31.2</v>
      </c>
      <c r="R83" s="133"/>
      <c r="S83" s="134"/>
      <c r="T83" s="134"/>
      <c r="U83" s="139">
        <v>40</v>
      </c>
      <c r="V83" s="140">
        <v>40</v>
      </c>
    </row>
    <row r="84" spans="1:22" ht="21.75" customHeight="1">
      <c r="A84" s="1224" t="s">
        <v>200</v>
      </c>
      <c r="B84" s="1225"/>
      <c r="C84" s="109"/>
      <c r="D84" s="112">
        <v>113</v>
      </c>
      <c r="E84" s="112">
        <v>34</v>
      </c>
      <c r="F84" s="136">
        <f t="shared" si="1"/>
        <v>2.6</v>
      </c>
      <c r="G84" s="136">
        <v>0.9</v>
      </c>
      <c r="H84" s="136">
        <v>1.7</v>
      </c>
      <c r="I84" s="137"/>
      <c r="J84" s="137"/>
      <c r="K84" s="136">
        <f t="shared" si="2"/>
        <v>6.2</v>
      </c>
      <c r="L84" s="136">
        <v>4</v>
      </c>
      <c r="M84" s="146">
        <v>2.2000000000000002</v>
      </c>
      <c r="N84" s="146"/>
      <c r="O84" s="133"/>
      <c r="P84" s="116">
        <f t="shared" si="4"/>
        <v>7.2</v>
      </c>
      <c r="Q84" s="139">
        <v>4</v>
      </c>
      <c r="R84" s="133">
        <v>3.2</v>
      </c>
      <c r="S84" s="134"/>
      <c r="T84" s="134"/>
      <c r="U84" s="139">
        <v>15</v>
      </c>
      <c r="V84" s="140">
        <v>15</v>
      </c>
    </row>
    <row r="85" spans="1:22" ht="32.25" customHeight="1">
      <c r="A85" s="1224" t="s">
        <v>41</v>
      </c>
      <c r="B85" s="1225"/>
      <c r="C85" s="109"/>
      <c r="D85" s="112">
        <v>113</v>
      </c>
      <c r="E85" s="112">
        <v>45</v>
      </c>
      <c r="F85" s="136">
        <f t="shared" si="1"/>
        <v>45.5</v>
      </c>
      <c r="G85" s="136">
        <v>37.200000000000003</v>
      </c>
      <c r="H85" s="136">
        <v>8.3000000000000007</v>
      </c>
      <c r="I85" s="137"/>
      <c r="J85" s="137"/>
      <c r="K85" s="136">
        <f t="shared" si="2"/>
        <v>85.899999999999991</v>
      </c>
      <c r="L85" s="136">
        <v>69.599999999999994</v>
      </c>
      <c r="M85" s="146">
        <v>16.3</v>
      </c>
      <c r="N85" s="146"/>
      <c r="O85" s="133"/>
      <c r="P85" s="116">
        <f t="shared" si="4"/>
        <v>116.5</v>
      </c>
      <c r="Q85" s="139">
        <v>83.8</v>
      </c>
      <c r="R85" s="133">
        <v>32.700000000000003</v>
      </c>
      <c r="S85" s="134"/>
      <c r="T85" s="134"/>
      <c r="U85" s="139">
        <v>127.8</v>
      </c>
      <c r="V85" s="140">
        <v>127.8</v>
      </c>
    </row>
    <row r="86" spans="1:22" ht="30" customHeight="1">
      <c r="A86" s="997" t="s">
        <v>42</v>
      </c>
      <c r="B86" s="998"/>
      <c r="C86" s="109"/>
      <c r="D86" s="109">
        <v>114</v>
      </c>
      <c r="E86" s="112"/>
      <c r="F86" s="130">
        <f t="shared" si="1"/>
        <v>105.8</v>
      </c>
      <c r="G86" s="130">
        <v>105.8</v>
      </c>
      <c r="H86" s="130"/>
      <c r="I86" s="131"/>
      <c r="J86" s="131"/>
      <c r="K86" s="130">
        <f t="shared" si="2"/>
        <v>120</v>
      </c>
      <c r="L86" s="130">
        <v>120</v>
      </c>
      <c r="M86" s="146"/>
      <c r="N86" s="146"/>
      <c r="O86" s="133"/>
      <c r="P86" s="107">
        <f t="shared" si="4"/>
        <v>120</v>
      </c>
      <c r="Q86" s="134">
        <v>120</v>
      </c>
      <c r="R86" s="133"/>
      <c r="S86" s="134"/>
      <c r="T86" s="134"/>
      <c r="U86" s="134">
        <v>140</v>
      </c>
      <c r="V86" s="142">
        <v>140</v>
      </c>
    </row>
    <row r="87" spans="1:22">
      <c r="A87" s="1224" t="s">
        <v>43</v>
      </c>
      <c r="B87" s="1225"/>
      <c r="C87" s="109"/>
      <c r="D87" s="112">
        <v>114</v>
      </c>
      <c r="E87" s="112">
        <v>1</v>
      </c>
      <c r="F87" s="136">
        <f t="shared" si="1"/>
        <v>105.8</v>
      </c>
      <c r="G87" s="136">
        <v>105.8</v>
      </c>
      <c r="H87" s="136"/>
      <c r="I87" s="137"/>
      <c r="J87" s="137"/>
      <c r="K87" s="136">
        <f t="shared" si="2"/>
        <v>120</v>
      </c>
      <c r="L87" s="136">
        <v>120</v>
      </c>
      <c r="M87" s="146"/>
      <c r="N87" s="146"/>
      <c r="O87" s="133"/>
      <c r="P87" s="116">
        <f t="shared" si="4"/>
        <v>120</v>
      </c>
      <c r="Q87" s="139">
        <v>120</v>
      </c>
      <c r="R87" s="133"/>
      <c r="S87" s="134"/>
      <c r="T87" s="134"/>
      <c r="U87" s="139">
        <v>140</v>
      </c>
      <c r="V87" s="140">
        <v>140</v>
      </c>
    </row>
    <row r="88" spans="1:22" ht="27.75" customHeight="1">
      <c r="A88" s="1224" t="s">
        <v>44</v>
      </c>
      <c r="B88" s="1225"/>
      <c r="C88" s="109"/>
      <c r="D88" s="112">
        <v>114</v>
      </c>
      <c r="E88" s="112">
        <v>2</v>
      </c>
      <c r="F88" s="136"/>
      <c r="G88" s="136"/>
      <c r="H88" s="136"/>
      <c r="I88" s="137"/>
      <c r="J88" s="137"/>
      <c r="K88" s="130"/>
      <c r="L88" s="136"/>
      <c r="M88" s="146"/>
      <c r="N88" s="146"/>
      <c r="O88" s="133"/>
      <c r="P88" s="107"/>
      <c r="Q88" s="139"/>
      <c r="R88" s="133"/>
      <c r="S88" s="134"/>
      <c r="T88" s="134"/>
      <c r="U88" s="139"/>
      <c r="V88" s="140"/>
    </row>
    <row r="89" spans="1:22" ht="38.25" customHeight="1">
      <c r="A89" s="997" t="s">
        <v>45</v>
      </c>
      <c r="B89" s="998"/>
      <c r="C89" s="109"/>
      <c r="D89" s="109">
        <v>116</v>
      </c>
      <c r="E89" s="112"/>
      <c r="F89" s="130">
        <f t="shared" si="1"/>
        <v>99.5</v>
      </c>
      <c r="G89" s="130">
        <v>99.5</v>
      </c>
      <c r="H89" s="130"/>
      <c r="I89" s="131"/>
      <c r="J89" s="131"/>
      <c r="K89" s="130">
        <v>117.8</v>
      </c>
      <c r="L89" s="130">
        <v>117.8</v>
      </c>
      <c r="M89" s="146"/>
      <c r="N89" s="146"/>
      <c r="O89" s="133"/>
      <c r="P89" s="107">
        <f t="shared" si="4"/>
        <v>125.1</v>
      </c>
      <c r="Q89" s="134">
        <v>125.1</v>
      </c>
      <c r="R89" s="133"/>
      <c r="S89" s="134"/>
      <c r="T89" s="134"/>
      <c r="U89" s="134">
        <v>146.5</v>
      </c>
      <c r="V89" s="135">
        <v>156.1</v>
      </c>
    </row>
    <row r="90" spans="1:22" ht="56.25" customHeight="1">
      <c r="A90" s="1067" t="s">
        <v>46</v>
      </c>
      <c r="B90" s="1068"/>
      <c r="C90" s="109"/>
      <c r="D90" s="112">
        <v>116</v>
      </c>
      <c r="E90" s="112">
        <v>1</v>
      </c>
      <c r="F90" s="136">
        <f t="shared" si="1"/>
        <v>99.5</v>
      </c>
      <c r="G90" s="136">
        <v>99.5</v>
      </c>
      <c r="H90" s="136"/>
      <c r="I90" s="137"/>
      <c r="J90" s="137"/>
      <c r="K90" s="136">
        <f t="shared" si="2"/>
        <v>117.8</v>
      </c>
      <c r="L90" s="136">
        <v>117.8</v>
      </c>
      <c r="M90" s="146"/>
      <c r="N90" s="146"/>
      <c r="O90" s="133"/>
      <c r="P90" s="116">
        <f t="shared" si="4"/>
        <v>125.1</v>
      </c>
      <c r="Q90" s="139">
        <v>125.1</v>
      </c>
      <c r="R90" s="133"/>
      <c r="S90" s="134"/>
      <c r="T90" s="134"/>
      <c r="U90" s="139">
        <v>146.5</v>
      </c>
      <c r="V90" s="140">
        <v>156.1</v>
      </c>
    </row>
    <row r="91" spans="1:22" ht="24.75" customHeight="1">
      <c r="A91" s="997" t="s">
        <v>48</v>
      </c>
      <c r="B91" s="998"/>
      <c r="C91" s="109"/>
      <c r="D91" s="109">
        <v>135</v>
      </c>
      <c r="E91" s="112"/>
      <c r="F91" s="130">
        <f t="shared" si="1"/>
        <v>14.2</v>
      </c>
      <c r="G91" s="130">
        <v>14.2</v>
      </c>
      <c r="H91" s="130"/>
      <c r="I91" s="131"/>
      <c r="J91" s="131"/>
      <c r="K91" s="130">
        <f t="shared" si="2"/>
        <v>10.5</v>
      </c>
      <c r="L91" s="130">
        <v>10.5</v>
      </c>
      <c r="M91" s="146"/>
      <c r="N91" s="146"/>
      <c r="O91" s="133"/>
      <c r="P91" s="107">
        <f t="shared" si="4"/>
        <v>20</v>
      </c>
      <c r="Q91" s="134">
        <v>20</v>
      </c>
      <c r="R91" s="133"/>
      <c r="S91" s="134"/>
      <c r="T91" s="134"/>
      <c r="U91" s="134">
        <v>30</v>
      </c>
      <c r="V91" s="135">
        <v>30</v>
      </c>
    </row>
    <row r="92" spans="1:22" ht="42" customHeight="1">
      <c r="A92" s="1067" t="s">
        <v>49</v>
      </c>
      <c r="B92" s="1068"/>
      <c r="C92" s="109"/>
      <c r="D92" s="112">
        <v>135</v>
      </c>
      <c r="E92" s="112">
        <v>31</v>
      </c>
      <c r="F92" s="136"/>
      <c r="G92" s="136"/>
      <c r="H92" s="136"/>
      <c r="I92" s="137"/>
      <c r="J92" s="137"/>
      <c r="K92" s="130"/>
      <c r="L92" s="136"/>
      <c r="M92" s="146"/>
      <c r="N92" s="146"/>
      <c r="O92" s="133"/>
      <c r="P92" s="107"/>
      <c r="Q92" s="139"/>
      <c r="R92" s="133"/>
      <c r="S92" s="134"/>
      <c r="T92" s="134"/>
      <c r="U92" s="139"/>
      <c r="V92" s="140"/>
    </row>
    <row r="93" spans="1:22" ht="57.75" customHeight="1">
      <c r="A93" s="1067" t="s">
        <v>50</v>
      </c>
      <c r="B93" s="1068"/>
      <c r="C93" s="109"/>
      <c r="D93" s="112">
        <v>135</v>
      </c>
      <c r="E93" s="112">
        <v>33</v>
      </c>
      <c r="F93" s="136">
        <f t="shared" si="1"/>
        <v>14.2</v>
      </c>
      <c r="G93" s="116">
        <v>14.2</v>
      </c>
      <c r="H93" s="136"/>
      <c r="I93" s="137"/>
      <c r="J93" s="137"/>
      <c r="K93" s="136">
        <f t="shared" si="2"/>
        <v>10.5</v>
      </c>
      <c r="L93" s="136">
        <v>10.5</v>
      </c>
      <c r="M93" s="382"/>
      <c r="N93" s="382"/>
      <c r="O93" s="383"/>
      <c r="P93" s="116">
        <f t="shared" si="4"/>
        <v>20</v>
      </c>
      <c r="Q93" s="384">
        <v>20</v>
      </c>
      <c r="R93" s="383"/>
      <c r="S93" s="385"/>
      <c r="T93" s="385"/>
      <c r="U93" s="384">
        <v>30</v>
      </c>
      <c r="V93" s="140">
        <v>30</v>
      </c>
    </row>
    <row r="94" spans="1:22">
      <c r="A94" s="997" t="s">
        <v>51</v>
      </c>
      <c r="B94" s="998"/>
      <c r="C94" s="109"/>
      <c r="D94" s="109">
        <v>242</v>
      </c>
      <c r="E94" s="112"/>
      <c r="F94" s="136">
        <f t="shared" si="1"/>
        <v>0</v>
      </c>
      <c r="G94" s="107"/>
      <c r="H94" s="107"/>
      <c r="I94" s="143"/>
      <c r="J94" s="143"/>
      <c r="K94" s="130">
        <f t="shared" si="2"/>
        <v>0</v>
      </c>
      <c r="L94" s="107"/>
      <c r="M94" s="146"/>
      <c r="N94" s="146"/>
      <c r="O94" s="133"/>
      <c r="P94" s="107"/>
      <c r="Q94" s="134"/>
      <c r="R94" s="133"/>
      <c r="S94" s="134"/>
      <c r="T94" s="134"/>
      <c r="U94" s="134"/>
      <c r="V94" s="135"/>
    </row>
    <row r="95" spans="1:22" ht="21" customHeight="1">
      <c r="A95" s="1013"/>
      <c r="B95" s="1014"/>
      <c r="C95" s="21"/>
      <c r="D95" s="21"/>
      <c r="E95" s="21"/>
      <c r="F95" s="387"/>
      <c r="G95" s="144"/>
      <c r="H95" s="144"/>
      <c r="I95" s="144"/>
      <c r="J95" s="144"/>
      <c r="K95" s="130"/>
      <c r="L95" s="146"/>
      <c r="M95" s="146"/>
      <c r="N95" s="146"/>
      <c r="O95" s="146"/>
      <c r="P95" s="107"/>
      <c r="Q95" s="147"/>
      <c r="R95" s="146"/>
      <c r="S95" s="147"/>
      <c r="T95" s="147"/>
      <c r="U95" s="147"/>
      <c r="V95" s="148"/>
    </row>
    <row r="96" spans="1:22" ht="63.75" customHeight="1">
      <c r="A96" s="1085" t="s">
        <v>193</v>
      </c>
      <c r="B96" s="1086"/>
      <c r="C96" s="105">
        <v>419</v>
      </c>
      <c r="D96" s="21" t="s">
        <v>294</v>
      </c>
      <c r="E96" s="21" t="s">
        <v>294</v>
      </c>
      <c r="F96" s="107">
        <f>F97+F103+F104+F122+F125+F127+F130</f>
        <v>4733.8</v>
      </c>
      <c r="G96" s="107">
        <f>G97+G103+G104+G122+G125+G127+G130</f>
        <v>4656</v>
      </c>
      <c r="H96" s="107">
        <f>H97+H103+H104+H122+H125+H127+H130</f>
        <v>77.8</v>
      </c>
      <c r="I96" s="107"/>
      <c r="J96" s="107"/>
      <c r="K96" s="130">
        <f>K97+K103+K104+K122+K125+K127</f>
        <v>5368</v>
      </c>
      <c r="L96" s="130">
        <f t="shared" ref="L96:T96" si="5">L97+L103+L104+L122+L125+L127</f>
        <v>5251</v>
      </c>
      <c r="M96" s="130">
        <f t="shared" si="5"/>
        <v>117</v>
      </c>
      <c r="N96" s="130">
        <f t="shared" si="5"/>
        <v>0</v>
      </c>
      <c r="O96" s="130">
        <f t="shared" si="5"/>
        <v>0</v>
      </c>
      <c r="P96" s="130">
        <f>P97+P103+P104+P122+P125+P127</f>
        <v>5360.5</v>
      </c>
      <c r="Q96" s="130">
        <f t="shared" si="5"/>
        <v>5243.5</v>
      </c>
      <c r="R96" s="130">
        <f t="shared" si="5"/>
        <v>117</v>
      </c>
      <c r="S96" s="130">
        <f t="shared" si="5"/>
        <v>0</v>
      </c>
      <c r="T96" s="130">
        <f t="shared" si="5"/>
        <v>0</v>
      </c>
      <c r="U96" s="130">
        <f>U97+U103+U104+U122+U125+U127</f>
        <v>6743.4999999999991</v>
      </c>
      <c r="V96" s="130">
        <f>V97+V103+V104+V122+V125+V127</f>
        <v>7103.5000000000009</v>
      </c>
    </row>
    <row r="97" spans="1:26" ht="19.5" customHeight="1">
      <c r="A97" s="1229" t="s">
        <v>162</v>
      </c>
      <c r="B97" s="1230"/>
      <c r="C97" s="109"/>
      <c r="D97" s="109">
        <v>111</v>
      </c>
      <c r="E97" s="112"/>
      <c r="F97" s="130">
        <f>G97+H97</f>
        <v>3045.8</v>
      </c>
      <c r="G97" s="130">
        <v>3045.8</v>
      </c>
      <c r="H97" s="130"/>
      <c r="I97" s="130"/>
      <c r="J97" s="130"/>
      <c r="K97" s="130">
        <f t="shared" si="2"/>
        <v>3161.2</v>
      </c>
      <c r="L97" s="130">
        <v>3161.2</v>
      </c>
      <c r="M97" s="136"/>
      <c r="N97" s="136"/>
      <c r="O97" s="136"/>
      <c r="P97" s="107">
        <f t="shared" ref="P97:P104" si="6">Q97+R97</f>
        <v>3409.6</v>
      </c>
      <c r="Q97" s="134">
        <v>3409.6</v>
      </c>
      <c r="R97" s="134"/>
      <c r="S97" s="134"/>
      <c r="T97" s="134"/>
      <c r="U97" s="134">
        <v>4195.3999999999996</v>
      </c>
      <c r="V97" s="135">
        <v>4506.1000000000004</v>
      </c>
    </row>
    <row r="98" spans="1:26" ht="21" customHeight="1">
      <c r="A98" s="1224" t="s">
        <v>23</v>
      </c>
      <c r="B98" s="1225"/>
      <c r="C98" s="109"/>
      <c r="D98" s="112"/>
      <c r="E98" s="112">
        <v>1</v>
      </c>
      <c r="F98" s="130"/>
      <c r="G98" s="136"/>
      <c r="H98" s="136"/>
      <c r="I98" s="136"/>
      <c r="J98" s="136"/>
      <c r="K98" s="136">
        <f t="shared" si="2"/>
        <v>2209.5</v>
      </c>
      <c r="L98" s="136">
        <v>2209.5</v>
      </c>
      <c r="M98" s="136"/>
      <c r="N98" s="136"/>
      <c r="O98" s="136"/>
      <c r="P98" s="116">
        <f t="shared" si="6"/>
        <v>2576.1999999999998</v>
      </c>
      <c r="Q98" s="139">
        <v>2576.1999999999998</v>
      </c>
      <c r="R98" s="134"/>
      <c r="S98" s="134"/>
      <c r="T98" s="134"/>
      <c r="U98" s="133">
        <v>2830</v>
      </c>
      <c r="V98" s="140">
        <v>3129.7</v>
      </c>
    </row>
    <row r="99" spans="1:26" ht="20.25" customHeight="1">
      <c r="A99" s="1224" t="s">
        <v>24</v>
      </c>
      <c r="B99" s="1225"/>
      <c r="C99" s="109"/>
      <c r="D99" s="112"/>
      <c r="E99" s="112">
        <v>2</v>
      </c>
      <c r="F99" s="130"/>
      <c r="G99" s="136"/>
      <c r="H99" s="136"/>
      <c r="I99" s="136"/>
      <c r="J99" s="136"/>
      <c r="K99" s="136">
        <f t="shared" si="2"/>
        <v>413.5</v>
      </c>
      <c r="L99" s="136">
        <v>413.5</v>
      </c>
      <c r="M99" s="136"/>
      <c r="N99" s="136"/>
      <c r="O99" s="136"/>
      <c r="P99" s="116">
        <f t="shared" si="6"/>
        <v>487</v>
      </c>
      <c r="Q99" s="139">
        <v>487</v>
      </c>
      <c r="R99" s="134"/>
      <c r="S99" s="134"/>
      <c r="T99" s="134"/>
      <c r="U99" s="133">
        <v>540.4</v>
      </c>
      <c r="V99" s="140">
        <v>540.4</v>
      </c>
      <c r="Z99" s="4" t="s">
        <v>241</v>
      </c>
    </row>
    <row r="100" spans="1:26" ht="27.75" customHeight="1">
      <c r="A100" s="1224" t="s">
        <v>25</v>
      </c>
      <c r="B100" s="1225"/>
      <c r="C100" s="109"/>
      <c r="D100" s="112"/>
      <c r="E100" s="112">
        <v>3</v>
      </c>
      <c r="F100" s="130"/>
      <c r="G100" s="136"/>
      <c r="H100" s="136"/>
      <c r="I100" s="136"/>
      <c r="J100" s="136"/>
      <c r="K100" s="136">
        <f t="shared" si="2"/>
        <v>37</v>
      </c>
      <c r="L100" s="136">
        <v>37</v>
      </c>
      <c r="M100" s="136"/>
      <c r="N100" s="136"/>
      <c r="O100" s="136"/>
      <c r="P100" s="116">
        <f t="shared" si="6"/>
        <v>18.2</v>
      </c>
      <c r="Q100" s="139">
        <v>18.2</v>
      </c>
      <c r="R100" s="134"/>
      <c r="S100" s="134"/>
      <c r="T100" s="134"/>
      <c r="U100" s="133">
        <v>46</v>
      </c>
      <c r="V100" s="140">
        <v>48</v>
      </c>
    </row>
    <row r="101" spans="1:26" ht="19.5" customHeight="1">
      <c r="A101" s="1224" t="s">
        <v>26</v>
      </c>
      <c r="B101" s="1225"/>
      <c r="C101" s="109"/>
      <c r="D101" s="112"/>
      <c r="E101" s="112">
        <v>6</v>
      </c>
      <c r="F101" s="130"/>
      <c r="G101" s="136"/>
      <c r="H101" s="136"/>
      <c r="I101" s="136"/>
      <c r="J101" s="136"/>
      <c r="K101" s="136">
        <f t="shared" si="2"/>
        <v>218.6</v>
      </c>
      <c r="L101" s="136">
        <v>218.6</v>
      </c>
      <c r="M101" s="136"/>
      <c r="N101" s="136"/>
      <c r="O101" s="136"/>
      <c r="P101" s="116">
        <f t="shared" si="6"/>
        <v>256</v>
      </c>
      <c r="Q101" s="139">
        <v>256</v>
      </c>
      <c r="R101" s="134"/>
      <c r="S101" s="134"/>
      <c r="T101" s="134"/>
      <c r="U101" s="133">
        <v>360</v>
      </c>
      <c r="V101" s="140">
        <v>360</v>
      </c>
    </row>
    <row r="102" spans="1:26" ht="20.25" customHeight="1">
      <c r="A102" s="1224" t="s">
        <v>27</v>
      </c>
      <c r="B102" s="1225"/>
      <c r="C102" s="109"/>
      <c r="D102" s="112"/>
      <c r="E102" s="112">
        <v>7</v>
      </c>
      <c r="F102" s="130"/>
      <c r="G102" s="136"/>
      <c r="H102" s="136"/>
      <c r="I102" s="136"/>
      <c r="J102" s="136"/>
      <c r="K102" s="136">
        <f t="shared" si="2"/>
        <v>282.60000000000002</v>
      </c>
      <c r="L102" s="136">
        <v>282.60000000000002</v>
      </c>
      <c r="M102" s="136"/>
      <c r="N102" s="136"/>
      <c r="O102" s="136"/>
      <c r="P102" s="116">
        <f t="shared" si="6"/>
        <v>72.2</v>
      </c>
      <c r="Q102" s="139">
        <v>72.2</v>
      </c>
      <c r="R102" s="134"/>
      <c r="S102" s="134"/>
      <c r="T102" s="134"/>
      <c r="U102" s="133">
        <v>419</v>
      </c>
      <c r="V102" s="140">
        <v>428</v>
      </c>
    </row>
    <row r="103" spans="1:26" ht="24.75" customHeight="1">
      <c r="A103" s="997" t="s">
        <v>28</v>
      </c>
      <c r="B103" s="998"/>
      <c r="C103" s="109"/>
      <c r="D103" s="109">
        <v>112</v>
      </c>
      <c r="E103" s="112"/>
      <c r="F103" s="130">
        <f t="shared" ref="F103:F130" si="7">G103+H103</f>
        <v>662.2</v>
      </c>
      <c r="G103" s="130">
        <v>662.2</v>
      </c>
      <c r="H103" s="130"/>
      <c r="I103" s="130"/>
      <c r="J103" s="130"/>
      <c r="K103" s="130">
        <f t="shared" si="2"/>
        <v>681.8</v>
      </c>
      <c r="L103" s="130">
        <v>681.8</v>
      </c>
      <c r="M103" s="136"/>
      <c r="N103" s="136"/>
      <c r="O103" s="136"/>
      <c r="P103" s="107">
        <f t="shared" si="6"/>
        <v>731.9</v>
      </c>
      <c r="Q103" s="134">
        <v>731.9</v>
      </c>
      <c r="R103" s="134"/>
      <c r="S103" s="134"/>
      <c r="T103" s="134"/>
      <c r="U103" s="134">
        <v>853.9</v>
      </c>
      <c r="V103" s="135">
        <v>909.6</v>
      </c>
    </row>
    <row r="104" spans="1:26" ht="21" customHeight="1">
      <c r="A104" s="997" t="s">
        <v>29</v>
      </c>
      <c r="B104" s="998"/>
      <c r="C104" s="109"/>
      <c r="D104" s="109">
        <v>113</v>
      </c>
      <c r="E104" s="112"/>
      <c r="F104" s="130">
        <f t="shared" si="7"/>
        <v>806.3</v>
      </c>
      <c r="G104" s="130">
        <v>728.5</v>
      </c>
      <c r="H104" s="130">
        <v>77.8</v>
      </c>
      <c r="I104" s="130"/>
      <c r="J104" s="130"/>
      <c r="K104" s="130">
        <f t="shared" si="2"/>
        <v>1276.7</v>
      </c>
      <c r="L104" s="130">
        <v>1159.7</v>
      </c>
      <c r="M104" s="130">
        <v>117</v>
      </c>
      <c r="N104" s="136"/>
      <c r="O104" s="136"/>
      <c r="P104" s="107">
        <f t="shared" si="6"/>
        <v>952.9</v>
      </c>
      <c r="Q104" s="134">
        <v>835.9</v>
      </c>
      <c r="R104" s="134">
        <v>117</v>
      </c>
      <c r="S104" s="134"/>
      <c r="T104" s="134"/>
      <c r="U104" s="134">
        <v>1377.7</v>
      </c>
      <c r="V104" s="135">
        <v>1361.7</v>
      </c>
    </row>
    <row r="105" spans="1:26" ht="28.5" customHeight="1">
      <c r="A105" s="1224" t="s">
        <v>195</v>
      </c>
      <c r="B105" s="1225"/>
      <c r="C105" s="129"/>
      <c r="D105" s="389">
        <v>113</v>
      </c>
      <c r="E105" s="389">
        <v>1</v>
      </c>
      <c r="F105" s="136">
        <f t="shared" si="7"/>
        <v>17.5</v>
      </c>
      <c r="G105" s="136">
        <v>7.5</v>
      </c>
      <c r="H105" s="136">
        <v>10</v>
      </c>
      <c r="I105" s="130"/>
      <c r="J105" s="130"/>
      <c r="K105" s="136">
        <f t="shared" si="2"/>
        <v>26.9</v>
      </c>
      <c r="L105" s="136">
        <v>17.399999999999999</v>
      </c>
      <c r="M105" s="136">
        <v>9.5</v>
      </c>
      <c r="N105" s="136"/>
      <c r="O105" s="136"/>
      <c r="P105" s="116">
        <f>Q105+R105</f>
        <v>26.9</v>
      </c>
      <c r="Q105" s="133">
        <v>17.399999999999999</v>
      </c>
      <c r="R105" s="133">
        <v>9.5</v>
      </c>
      <c r="S105" s="543"/>
      <c r="T105" s="147"/>
      <c r="U105" s="133">
        <v>40</v>
      </c>
      <c r="V105" s="379">
        <v>40</v>
      </c>
    </row>
    <row r="106" spans="1:26" ht="24.75" customHeight="1">
      <c r="A106" s="1302" t="s">
        <v>196</v>
      </c>
      <c r="B106" s="1303"/>
      <c r="C106" s="129"/>
      <c r="D106" s="389">
        <v>113</v>
      </c>
      <c r="E106" s="389">
        <v>2</v>
      </c>
      <c r="F106" s="136">
        <f t="shared" si="7"/>
        <v>18.899999999999999</v>
      </c>
      <c r="G106" s="136">
        <v>9.5</v>
      </c>
      <c r="H106" s="136">
        <v>9.4</v>
      </c>
      <c r="I106" s="130"/>
      <c r="J106" s="130"/>
      <c r="K106" s="136">
        <f t="shared" si="2"/>
        <v>38.5</v>
      </c>
      <c r="L106" s="136">
        <v>20</v>
      </c>
      <c r="M106" s="136">
        <v>18.5</v>
      </c>
      <c r="N106" s="136"/>
      <c r="O106" s="136"/>
      <c r="P106" s="116">
        <f>Q106+R106</f>
        <v>38.5</v>
      </c>
      <c r="Q106" s="133">
        <v>20</v>
      </c>
      <c r="R106" s="133">
        <v>18.5</v>
      </c>
      <c r="S106" s="388"/>
      <c r="T106" s="147"/>
      <c r="U106" s="133">
        <v>45</v>
      </c>
      <c r="V106" s="379">
        <v>53.5</v>
      </c>
    </row>
    <row r="107" spans="1:26" ht="37.5" customHeight="1">
      <c r="A107" s="1224" t="s">
        <v>30</v>
      </c>
      <c r="B107" s="1225"/>
      <c r="C107" s="109"/>
      <c r="D107" s="389">
        <v>113</v>
      </c>
      <c r="E107" s="389">
        <v>3</v>
      </c>
      <c r="F107" s="136">
        <f t="shared" si="7"/>
        <v>153.4</v>
      </c>
      <c r="G107" s="136">
        <v>144.4</v>
      </c>
      <c r="H107" s="136">
        <v>9</v>
      </c>
      <c r="I107" s="136"/>
      <c r="J107" s="136"/>
      <c r="K107" s="136">
        <f t="shared" si="2"/>
        <v>338.4</v>
      </c>
      <c r="L107" s="136">
        <v>318.39999999999998</v>
      </c>
      <c r="M107" s="136">
        <v>20</v>
      </c>
      <c r="N107" s="136"/>
      <c r="O107" s="136"/>
      <c r="P107" s="116">
        <f>Q107+R107</f>
        <v>82.8</v>
      </c>
      <c r="Q107" s="139">
        <v>62.8</v>
      </c>
      <c r="R107" s="133">
        <v>20</v>
      </c>
      <c r="S107" s="543"/>
      <c r="T107" s="147"/>
      <c r="U107" s="139">
        <v>130</v>
      </c>
      <c r="V107" s="140">
        <v>84</v>
      </c>
    </row>
    <row r="108" spans="1:26" ht="20.25" customHeight="1">
      <c r="A108" s="1224" t="s">
        <v>52</v>
      </c>
      <c r="B108" s="1225"/>
      <c r="C108" s="109"/>
      <c r="D108" s="389">
        <v>113</v>
      </c>
      <c r="E108" s="389">
        <v>6</v>
      </c>
      <c r="F108" s="136">
        <f t="shared" si="7"/>
        <v>12.5</v>
      </c>
      <c r="G108" s="136"/>
      <c r="H108" s="136">
        <v>12.5</v>
      </c>
      <c r="I108" s="136"/>
      <c r="J108" s="136"/>
      <c r="K108" s="136">
        <f t="shared" si="2"/>
        <v>35</v>
      </c>
      <c r="L108" s="136">
        <v>30</v>
      </c>
      <c r="M108" s="136">
        <v>5</v>
      </c>
      <c r="N108" s="136"/>
      <c r="O108" s="136"/>
      <c r="P108" s="116">
        <f>Q108+R108</f>
        <v>35</v>
      </c>
      <c r="Q108" s="139">
        <v>30</v>
      </c>
      <c r="R108" s="133">
        <v>5</v>
      </c>
      <c r="S108" s="388"/>
      <c r="T108" s="147"/>
      <c r="U108" s="139">
        <v>57</v>
      </c>
      <c r="V108" s="140">
        <v>35</v>
      </c>
    </row>
    <row r="109" spans="1:26" ht="20.25" customHeight="1">
      <c r="A109" s="1224" t="s">
        <v>32</v>
      </c>
      <c r="B109" s="1225"/>
      <c r="C109" s="109"/>
      <c r="D109" s="389">
        <v>113</v>
      </c>
      <c r="E109" s="389">
        <v>10</v>
      </c>
      <c r="F109" s="136">
        <f t="shared" si="7"/>
        <v>0</v>
      </c>
      <c r="G109" s="136"/>
      <c r="H109" s="136"/>
      <c r="I109" s="136"/>
      <c r="J109" s="136"/>
      <c r="K109" s="136">
        <f t="shared" si="2"/>
        <v>0</v>
      </c>
      <c r="L109" s="136"/>
      <c r="M109" s="136"/>
      <c r="N109" s="136"/>
      <c r="O109" s="136"/>
      <c r="P109" s="116"/>
      <c r="Q109" s="139"/>
      <c r="R109" s="133"/>
      <c r="S109" s="543"/>
      <c r="T109" s="147"/>
      <c r="U109" s="139"/>
      <c r="V109" s="140"/>
    </row>
    <row r="110" spans="1:26" ht="30" customHeight="1">
      <c r="A110" s="1224" t="s">
        <v>33</v>
      </c>
      <c r="B110" s="1225"/>
      <c r="C110" s="109"/>
      <c r="D110" s="389">
        <v>113</v>
      </c>
      <c r="E110" s="389">
        <v>11</v>
      </c>
      <c r="F110" s="136">
        <f t="shared" si="7"/>
        <v>76.2</v>
      </c>
      <c r="G110" s="136">
        <v>61.2</v>
      </c>
      <c r="H110" s="136">
        <v>15</v>
      </c>
      <c r="I110" s="136"/>
      <c r="J110" s="136"/>
      <c r="K110" s="136">
        <f t="shared" si="2"/>
        <v>73</v>
      </c>
      <c r="L110" s="136">
        <v>68</v>
      </c>
      <c r="M110" s="136">
        <v>5</v>
      </c>
      <c r="N110" s="136"/>
      <c r="O110" s="136"/>
      <c r="P110" s="116">
        <f t="shared" ref="P110:P123" si="8">Q110+R110</f>
        <v>73</v>
      </c>
      <c r="Q110" s="139">
        <v>68</v>
      </c>
      <c r="R110" s="133">
        <v>5</v>
      </c>
      <c r="S110" s="388"/>
      <c r="T110" s="147"/>
      <c r="U110" s="139">
        <v>124</v>
      </c>
      <c r="V110" s="140">
        <v>101.4</v>
      </c>
    </row>
    <row r="111" spans="1:26" ht="23.25" customHeight="1">
      <c r="A111" s="1224" t="s">
        <v>34</v>
      </c>
      <c r="B111" s="1225"/>
      <c r="C111" s="109"/>
      <c r="D111" s="389">
        <v>113</v>
      </c>
      <c r="E111" s="389">
        <v>13</v>
      </c>
      <c r="F111" s="116">
        <f t="shared" si="7"/>
        <v>177.5</v>
      </c>
      <c r="G111" s="116">
        <v>172.1</v>
      </c>
      <c r="H111" s="116">
        <v>5.4</v>
      </c>
      <c r="I111" s="116"/>
      <c r="J111" s="116"/>
      <c r="K111" s="136">
        <f t="shared" si="2"/>
        <v>274.5</v>
      </c>
      <c r="L111" s="116">
        <v>252.5</v>
      </c>
      <c r="M111" s="116">
        <v>22</v>
      </c>
      <c r="N111" s="116"/>
      <c r="O111" s="116"/>
      <c r="P111" s="116">
        <f t="shared" si="8"/>
        <v>274.5</v>
      </c>
      <c r="Q111" s="139">
        <v>252.5</v>
      </c>
      <c r="R111" s="133">
        <v>22</v>
      </c>
      <c r="S111" s="388"/>
      <c r="T111" s="147"/>
      <c r="U111" s="139">
        <v>364</v>
      </c>
      <c r="V111" s="140">
        <v>384</v>
      </c>
    </row>
    <row r="112" spans="1:26" ht="32.25" customHeight="1">
      <c r="A112" s="1224" t="s">
        <v>197</v>
      </c>
      <c r="B112" s="1225"/>
      <c r="C112" s="129"/>
      <c r="D112" s="389">
        <v>113</v>
      </c>
      <c r="E112" s="389">
        <v>14</v>
      </c>
      <c r="F112" s="136">
        <f t="shared" si="7"/>
        <v>100.2</v>
      </c>
      <c r="G112" s="136">
        <v>100.2</v>
      </c>
      <c r="H112" s="136"/>
      <c r="I112" s="136"/>
      <c r="J112" s="136"/>
      <c r="K112" s="136">
        <f t="shared" si="2"/>
        <v>80</v>
      </c>
      <c r="L112" s="136">
        <v>80</v>
      </c>
      <c r="M112" s="136"/>
      <c r="N112" s="136"/>
      <c r="O112" s="136"/>
      <c r="P112" s="116">
        <f t="shared" si="8"/>
        <v>60</v>
      </c>
      <c r="Q112" s="384">
        <v>60</v>
      </c>
      <c r="R112" s="383"/>
      <c r="S112" s="543"/>
      <c r="T112" s="390"/>
      <c r="U112" s="384">
        <v>80</v>
      </c>
      <c r="V112" s="386">
        <v>80</v>
      </c>
    </row>
    <row r="113" spans="1:22" ht="36.75" customHeight="1">
      <c r="A113" s="1224" t="s">
        <v>198</v>
      </c>
      <c r="B113" s="1225"/>
      <c r="C113" s="129"/>
      <c r="D113" s="389">
        <v>113</v>
      </c>
      <c r="E113" s="389">
        <v>17</v>
      </c>
      <c r="F113" s="136">
        <f t="shared" si="7"/>
        <v>3.2</v>
      </c>
      <c r="G113" s="136">
        <v>3.2</v>
      </c>
      <c r="H113" s="136"/>
      <c r="I113" s="136"/>
      <c r="J113" s="136"/>
      <c r="K113" s="136">
        <f t="shared" si="2"/>
        <v>7.6</v>
      </c>
      <c r="L113" s="136"/>
      <c r="M113" s="136">
        <v>7.6</v>
      </c>
      <c r="N113" s="136"/>
      <c r="O113" s="136"/>
      <c r="P113" s="116">
        <f t="shared" si="8"/>
        <v>6.8</v>
      </c>
      <c r="Q113" s="384"/>
      <c r="R113" s="383">
        <v>6.8</v>
      </c>
      <c r="S113" s="391"/>
      <c r="T113" s="147"/>
      <c r="U113" s="384">
        <v>6.8</v>
      </c>
      <c r="V113" s="386">
        <v>6.8</v>
      </c>
    </row>
    <row r="114" spans="1:22" ht="33.75" customHeight="1">
      <c r="A114" s="1224" t="s">
        <v>35</v>
      </c>
      <c r="B114" s="1225"/>
      <c r="C114" s="109"/>
      <c r="D114" s="389">
        <v>113</v>
      </c>
      <c r="E114" s="389">
        <v>18</v>
      </c>
      <c r="F114" s="136">
        <f t="shared" si="7"/>
        <v>0.3</v>
      </c>
      <c r="G114" s="136">
        <v>0.3</v>
      </c>
      <c r="H114" s="136"/>
      <c r="I114" s="136"/>
      <c r="J114" s="136"/>
      <c r="K114" s="136">
        <f t="shared" si="2"/>
        <v>18.399999999999999</v>
      </c>
      <c r="L114" s="136">
        <v>14</v>
      </c>
      <c r="M114" s="136">
        <v>4.4000000000000004</v>
      </c>
      <c r="N114" s="136"/>
      <c r="O114" s="136"/>
      <c r="P114" s="116">
        <f t="shared" si="8"/>
        <v>18.399999999999999</v>
      </c>
      <c r="Q114" s="139">
        <v>14</v>
      </c>
      <c r="R114" s="133">
        <v>4.4000000000000004</v>
      </c>
      <c r="S114" s="388"/>
      <c r="T114" s="147"/>
      <c r="U114" s="139">
        <v>28.9</v>
      </c>
      <c r="V114" s="140">
        <v>18.899999999999999</v>
      </c>
    </row>
    <row r="115" spans="1:22" ht="21" customHeight="1">
      <c r="A115" s="1224" t="s">
        <v>36</v>
      </c>
      <c r="B115" s="1225"/>
      <c r="C115" s="109"/>
      <c r="D115" s="389">
        <v>113</v>
      </c>
      <c r="E115" s="389">
        <v>19</v>
      </c>
      <c r="F115" s="136">
        <f t="shared" si="7"/>
        <v>176.8</v>
      </c>
      <c r="G115" s="136">
        <v>176.8</v>
      </c>
      <c r="H115" s="136"/>
      <c r="I115" s="136"/>
      <c r="J115" s="136"/>
      <c r="K115" s="136">
        <f t="shared" si="2"/>
        <v>240</v>
      </c>
      <c r="L115" s="136">
        <v>240</v>
      </c>
      <c r="M115" s="136"/>
      <c r="N115" s="136"/>
      <c r="O115" s="136"/>
      <c r="P115" s="116">
        <f t="shared" si="8"/>
        <v>221.8</v>
      </c>
      <c r="Q115" s="139">
        <v>221.8</v>
      </c>
      <c r="R115" s="133"/>
      <c r="S115" s="388"/>
      <c r="T115" s="147"/>
      <c r="U115" s="139">
        <v>260.7</v>
      </c>
      <c r="V115" s="140">
        <v>346.2</v>
      </c>
    </row>
    <row r="116" spans="1:22" ht="26.25" customHeight="1">
      <c r="A116" s="1224" t="s">
        <v>37</v>
      </c>
      <c r="B116" s="1225"/>
      <c r="C116" s="109"/>
      <c r="D116" s="389">
        <v>113</v>
      </c>
      <c r="E116" s="389">
        <v>21</v>
      </c>
      <c r="F116" s="136">
        <f t="shared" si="7"/>
        <v>0</v>
      </c>
      <c r="G116" s="136"/>
      <c r="H116" s="136"/>
      <c r="I116" s="136"/>
      <c r="J116" s="136"/>
      <c r="K116" s="136"/>
      <c r="L116" s="136"/>
      <c r="M116" s="136"/>
      <c r="N116" s="136"/>
      <c r="O116" s="136"/>
      <c r="P116" s="116">
        <f t="shared" si="8"/>
        <v>0</v>
      </c>
      <c r="Q116" s="139"/>
      <c r="R116" s="133"/>
      <c r="S116" s="543"/>
      <c r="T116" s="147"/>
      <c r="U116" s="139"/>
      <c r="V116" s="140"/>
    </row>
    <row r="117" spans="1:22" ht="21.75" customHeight="1">
      <c r="A117" s="1224" t="s">
        <v>38</v>
      </c>
      <c r="B117" s="1225"/>
      <c r="C117" s="109"/>
      <c r="D117" s="389">
        <v>113</v>
      </c>
      <c r="E117" s="389">
        <v>22</v>
      </c>
      <c r="F117" s="136">
        <f t="shared" si="7"/>
        <v>0</v>
      </c>
      <c r="G117" s="136"/>
      <c r="H117" s="136"/>
      <c r="I117" s="136"/>
      <c r="J117" s="136"/>
      <c r="K117" s="136">
        <f t="shared" si="2"/>
        <v>15</v>
      </c>
      <c r="L117" s="136">
        <v>15</v>
      </c>
      <c r="M117" s="136"/>
      <c r="N117" s="136"/>
      <c r="O117" s="136"/>
      <c r="P117" s="116">
        <f t="shared" si="8"/>
        <v>15</v>
      </c>
      <c r="Q117" s="139">
        <v>15</v>
      </c>
      <c r="R117" s="133"/>
      <c r="S117" s="391"/>
      <c r="T117" s="147"/>
      <c r="U117" s="139">
        <v>30</v>
      </c>
      <c r="V117" s="140"/>
    </row>
    <row r="118" spans="1:22" ht="27" customHeight="1">
      <c r="A118" s="1224" t="s">
        <v>199</v>
      </c>
      <c r="B118" s="1225"/>
      <c r="C118" s="129"/>
      <c r="D118" s="389">
        <v>113</v>
      </c>
      <c r="E118" s="389">
        <v>29</v>
      </c>
      <c r="F118" s="136">
        <f t="shared" si="7"/>
        <v>10.8</v>
      </c>
      <c r="G118" s="136">
        <v>4.3</v>
      </c>
      <c r="H118" s="136">
        <v>6.5</v>
      </c>
      <c r="I118" s="136"/>
      <c r="J118" s="136"/>
      <c r="K118" s="136">
        <f t="shared" si="2"/>
        <v>17.3</v>
      </c>
      <c r="L118" s="136">
        <v>10.8</v>
      </c>
      <c r="M118" s="136">
        <v>6.5</v>
      </c>
      <c r="N118" s="136"/>
      <c r="O118" s="136"/>
      <c r="P118" s="116">
        <f t="shared" si="8"/>
        <v>17.3</v>
      </c>
      <c r="Q118" s="139">
        <v>10.8</v>
      </c>
      <c r="R118" s="133">
        <v>6.5</v>
      </c>
      <c r="S118" s="391"/>
      <c r="T118" s="147"/>
      <c r="U118" s="139">
        <v>28.5</v>
      </c>
      <c r="V118" s="140">
        <v>28.5</v>
      </c>
    </row>
    <row r="119" spans="1:22" ht="27.75" customHeight="1">
      <c r="A119" s="1224" t="s">
        <v>40</v>
      </c>
      <c r="B119" s="1225"/>
      <c r="C119" s="109"/>
      <c r="D119" s="389">
        <v>113</v>
      </c>
      <c r="E119" s="389">
        <v>30</v>
      </c>
      <c r="F119" s="136">
        <f t="shared" si="7"/>
        <v>10.9</v>
      </c>
      <c r="G119" s="136">
        <v>10.9</v>
      </c>
      <c r="H119" s="136"/>
      <c r="I119" s="136"/>
      <c r="J119" s="136"/>
      <c r="K119" s="136">
        <f t="shared" si="2"/>
        <v>20</v>
      </c>
      <c r="L119" s="136">
        <v>20</v>
      </c>
      <c r="M119" s="136"/>
      <c r="N119" s="136"/>
      <c r="O119" s="136"/>
      <c r="P119" s="116">
        <f t="shared" si="8"/>
        <v>20</v>
      </c>
      <c r="Q119" s="139">
        <v>20</v>
      </c>
      <c r="R119" s="133"/>
      <c r="S119" s="388"/>
      <c r="T119" s="147"/>
      <c r="U119" s="139">
        <v>40</v>
      </c>
      <c r="V119" s="140">
        <v>40</v>
      </c>
    </row>
    <row r="120" spans="1:22" ht="30" customHeight="1">
      <c r="A120" s="1224" t="s">
        <v>200</v>
      </c>
      <c r="B120" s="1225"/>
      <c r="C120" s="109"/>
      <c r="D120" s="389">
        <v>113</v>
      </c>
      <c r="E120" s="389">
        <v>34</v>
      </c>
      <c r="F120" s="136">
        <f t="shared" si="7"/>
        <v>2.6</v>
      </c>
      <c r="G120" s="136">
        <v>0.9</v>
      </c>
      <c r="H120" s="136">
        <v>1.7</v>
      </c>
      <c r="I120" s="136"/>
      <c r="J120" s="136"/>
      <c r="K120" s="136">
        <f t="shared" si="2"/>
        <v>6.2</v>
      </c>
      <c r="L120" s="136">
        <v>4</v>
      </c>
      <c r="M120" s="136">
        <v>2.2000000000000002</v>
      </c>
      <c r="N120" s="136"/>
      <c r="O120" s="136"/>
      <c r="P120" s="116">
        <f t="shared" si="8"/>
        <v>8.9</v>
      </c>
      <c r="Q120" s="139">
        <v>5.9</v>
      </c>
      <c r="R120" s="133">
        <v>3</v>
      </c>
      <c r="S120" s="388"/>
      <c r="T120" s="147"/>
      <c r="U120" s="139">
        <v>15</v>
      </c>
      <c r="V120" s="140">
        <v>15</v>
      </c>
    </row>
    <row r="121" spans="1:22" ht="42" customHeight="1">
      <c r="A121" s="1224" t="s">
        <v>41</v>
      </c>
      <c r="B121" s="1225"/>
      <c r="C121" s="109"/>
      <c r="D121" s="389">
        <v>113</v>
      </c>
      <c r="E121" s="389">
        <v>45</v>
      </c>
      <c r="F121" s="136">
        <f t="shared" si="7"/>
        <v>45.5</v>
      </c>
      <c r="G121" s="136">
        <v>37.200000000000003</v>
      </c>
      <c r="H121" s="136">
        <v>8.3000000000000007</v>
      </c>
      <c r="I121" s="136"/>
      <c r="J121" s="136"/>
      <c r="K121" s="136">
        <f t="shared" si="2"/>
        <v>85.899999999999991</v>
      </c>
      <c r="L121" s="136">
        <v>69.599999999999994</v>
      </c>
      <c r="M121" s="136">
        <v>16.3</v>
      </c>
      <c r="N121" s="136"/>
      <c r="O121" s="136"/>
      <c r="P121" s="116">
        <f t="shared" si="8"/>
        <v>54</v>
      </c>
      <c r="Q121" s="139">
        <v>37.700000000000003</v>
      </c>
      <c r="R121" s="133">
        <v>16.3</v>
      </c>
      <c r="S121" s="388"/>
      <c r="T121" s="147"/>
      <c r="U121" s="139">
        <v>127.8</v>
      </c>
      <c r="V121" s="140">
        <v>127.8</v>
      </c>
    </row>
    <row r="122" spans="1:22" ht="24" customHeight="1">
      <c r="A122" s="997" t="s">
        <v>42</v>
      </c>
      <c r="B122" s="998"/>
      <c r="C122" s="109"/>
      <c r="D122" s="392">
        <v>114</v>
      </c>
      <c r="E122" s="389"/>
      <c r="F122" s="130">
        <f t="shared" si="7"/>
        <v>105.8</v>
      </c>
      <c r="G122" s="130">
        <v>105.8</v>
      </c>
      <c r="H122" s="130"/>
      <c r="I122" s="130"/>
      <c r="J122" s="130"/>
      <c r="K122" s="130">
        <f t="shared" si="2"/>
        <v>120</v>
      </c>
      <c r="L122" s="130">
        <v>120</v>
      </c>
      <c r="M122" s="136"/>
      <c r="N122" s="136"/>
      <c r="O122" s="136"/>
      <c r="P122" s="107">
        <f t="shared" si="8"/>
        <v>120</v>
      </c>
      <c r="Q122" s="134">
        <v>120</v>
      </c>
      <c r="R122" s="133"/>
      <c r="S122" s="543"/>
      <c r="T122" s="147"/>
      <c r="U122" s="134">
        <v>140</v>
      </c>
      <c r="V122" s="142">
        <v>140</v>
      </c>
    </row>
    <row r="123" spans="1:22">
      <c r="A123" s="1224" t="s">
        <v>43</v>
      </c>
      <c r="B123" s="1225"/>
      <c r="C123" s="109"/>
      <c r="D123" s="389">
        <v>114</v>
      </c>
      <c r="E123" s="389">
        <v>1</v>
      </c>
      <c r="F123" s="136">
        <f t="shared" si="7"/>
        <v>105.8</v>
      </c>
      <c r="G123" s="136">
        <v>105.8</v>
      </c>
      <c r="H123" s="136"/>
      <c r="I123" s="136"/>
      <c r="J123" s="136"/>
      <c r="K123" s="136">
        <v>120</v>
      </c>
      <c r="L123" s="136">
        <v>120</v>
      </c>
      <c r="M123" s="136"/>
      <c r="N123" s="136"/>
      <c r="O123" s="136"/>
      <c r="P123" s="116">
        <f t="shared" si="8"/>
        <v>120</v>
      </c>
      <c r="Q123" s="139">
        <v>120</v>
      </c>
      <c r="R123" s="133"/>
      <c r="S123" s="391"/>
      <c r="T123" s="147"/>
      <c r="U123" s="139">
        <v>140</v>
      </c>
      <c r="V123" s="140">
        <v>140</v>
      </c>
    </row>
    <row r="124" spans="1:22" ht="23.25" customHeight="1">
      <c r="A124" s="1224" t="s">
        <v>44</v>
      </c>
      <c r="B124" s="1225"/>
      <c r="C124" s="109"/>
      <c r="D124" s="389">
        <v>114</v>
      </c>
      <c r="E124" s="389">
        <v>2</v>
      </c>
      <c r="F124" s="136"/>
      <c r="G124" s="136"/>
      <c r="H124" s="136"/>
      <c r="I124" s="136"/>
      <c r="J124" s="136"/>
      <c r="K124" s="130"/>
      <c r="L124" s="136"/>
      <c r="M124" s="136"/>
      <c r="N124" s="136"/>
      <c r="O124" s="136"/>
      <c r="P124" s="107"/>
      <c r="Q124" s="139"/>
      <c r="R124" s="133"/>
      <c r="S124" s="388"/>
      <c r="T124" s="147"/>
      <c r="U124" s="139"/>
      <c r="V124" s="140"/>
    </row>
    <row r="125" spans="1:22" ht="37.5" customHeight="1">
      <c r="A125" s="997" t="s">
        <v>45</v>
      </c>
      <c r="B125" s="998"/>
      <c r="C125" s="109"/>
      <c r="D125" s="392">
        <v>116</v>
      </c>
      <c r="E125" s="389"/>
      <c r="F125" s="130">
        <f t="shared" si="7"/>
        <v>99.5</v>
      </c>
      <c r="G125" s="130">
        <v>99.5</v>
      </c>
      <c r="H125" s="130"/>
      <c r="I125" s="130"/>
      <c r="J125" s="130"/>
      <c r="K125" s="130">
        <f>L125+M125</f>
        <v>117.8</v>
      </c>
      <c r="L125" s="130">
        <v>117.8</v>
      </c>
      <c r="M125" s="136"/>
      <c r="N125" s="136"/>
      <c r="O125" s="136"/>
      <c r="P125" s="107">
        <f>Q125+R125</f>
        <v>126.1</v>
      </c>
      <c r="Q125" s="134">
        <v>126.1</v>
      </c>
      <c r="R125" s="133"/>
      <c r="S125" s="543"/>
      <c r="T125" s="147"/>
      <c r="U125" s="134">
        <v>146.5</v>
      </c>
      <c r="V125" s="135">
        <v>156.1</v>
      </c>
    </row>
    <row r="126" spans="1:22" ht="53.25" customHeight="1">
      <c r="A126" s="1067" t="s">
        <v>46</v>
      </c>
      <c r="B126" s="1068"/>
      <c r="C126" s="109"/>
      <c r="D126" s="389">
        <v>116</v>
      </c>
      <c r="E126" s="389">
        <v>1</v>
      </c>
      <c r="F126" s="136">
        <f t="shared" si="7"/>
        <v>99.5</v>
      </c>
      <c r="G126" s="136">
        <v>99.5</v>
      </c>
      <c r="H126" s="136"/>
      <c r="I126" s="136"/>
      <c r="J126" s="136"/>
      <c r="K126" s="136">
        <f>L126+M126</f>
        <v>117.8</v>
      </c>
      <c r="L126" s="136">
        <v>117.8</v>
      </c>
      <c r="M126" s="136"/>
      <c r="N126" s="136"/>
      <c r="O126" s="136"/>
      <c r="P126" s="116">
        <f>Q126+R126</f>
        <v>126.1</v>
      </c>
      <c r="Q126" s="139">
        <v>126.1</v>
      </c>
      <c r="R126" s="133"/>
      <c r="S126" s="391"/>
      <c r="T126" s="147"/>
      <c r="U126" s="139">
        <v>146.5</v>
      </c>
      <c r="V126" s="140">
        <v>156.1</v>
      </c>
    </row>
    <row r="127" spans="1:22" ht="21.75" customHeight="1">
      <c r="A127" s="997" t="s">
        <v>48</v>
      </c>
      <c r="B127" s="998"/>
      <c r="C127" s="109"/>
      <c r="D127" s="392">
        <v>135</v>
      </c>
      <c r="E127" s="389"/>
      <c r="F127" s="130">
        <f t="shared" si="7"/>
        <v>14.2</v>
      </c>
      <c r="G127" s="130">
        <v>14.2</v>
      </c>
      <c r="H127" s="130"/>
      <c r="I127" s="130"/>
      <c r="J127" s="130"/>
      <c r="K127" s="130">
        <f>L127+M127</f>
        <v>10.5</v>
      </c>
      <c r="L127" s="130">
        <v>10.5</v>
      </c>
      <c r="M127" s="136"/>
      <c r="N127" s="136"/>
      <c r="O127" s="136"/>
      <c r="P127" s="107">
        <f>Q127+R127</f>
        <v>20</v>
      </c>
      <c r="Q127" s="134">
        <v>20</v>
      </c>
      <c r="R127" s="133"/>
      <c r="S127" s="391"/>
      <c r="T127" s="147"/>
      <c r="U127" s="134">
        <v>30</v>
      </c>
      <c r="V127" s="135">
        <v>30</v>
      </c>
    </row>
    <row r="128" spans="1:22" ht="45.75" customHeight="1">
      <c r="A128" s="1067" t="s">
        <v>49</v>
      </c>
      <c r="B128" s="1068"/>
      <c r="C128" s="109"/>
      <c r="D128" s="389">
        <v>135</v>
      </c>
      <c r="E128" s="389">
        <v>31</v>
      </c>
      <c r="F128" s="116"/>
      <c r="G128" s="136"/>
      <c r="H128" s="136"/>
      <c r="I128" s="136"/>
      <c r="J128" s="136"/>
      <c r="K128" s="136">
        <f t="shared" ref="K128:K129" si="9">L128+M128</f>
        <v>0</v>
      </c>
      <c r="L128" s="136"/>
      <c r="M128" s="136"/>
      <c r="N128" s="136"/>
      <c r="O128" s="136"/>
      <c r="P128" s="107"/>
      <c r="Q128" s="139"/>
      <c r="R128" s="133"/>
      <c r="S128" s="391"/>
      <c r="T128" s="147"/>
      <c r="U128" s="139"/>
      <c r="V128" s="140"/>
    </row>
    <row r="129" spans="1:22" ht="59.25" customHeight="1">
      <c r="A129" s="1067" t="s">
        <v>50</v>
      </c>
      <c r="B129" s="1068"/>
      <c r="C129" s="109"/>
      <c r="D129" s="389">
        <v>135</v>
      </c>
      <c r="E129" s="389">
        <v>33</v>
      </c>
      <c r="F129" s="136">
        <f t="shared" si="7"/>
        <v>14.2</v>
      </c>
      <c r="G129" s="116">
        <v>14.2</v>
      </c>
      <c r="H129" s="136"/>
      <c r="I129" s="136"/>
      <c r="J129" s="136"/>
      <c r="K129" s="136">
        <f t="shared" si="9"/>
        <v>10.5</v>
      </c>
      <c r="L129" s="136">
        <v>10.5</v>
      </c>
      <c r="M129" s="136"/>
      <c r="N129" s="136"/>
      <c r="O129" s="136"/>
      <c r="P129" s="116">
        <f>Q129+R129</f>
        <v>20</v>
      </c>
      <c r="Q129" s="384">
        <v>20</v>
      </c>
      <c r="R129" s="383"/>
      <c r="S129" s="391"/>
      <c r="T129" s="147"/>
      <c r="U129" s="384">
        <v>30</v>
      </c>
      <c r="V129" s="140">
        <v>30</v>
      </c>
    </row>
    <row r="130" spans="1:22" ht="17.25" customHeight="1">
      <c r="A130" s="997" t="s">
        <v>51</v>
      </c>
      <c r="B130" s="998"/>
      <c r="C130" s="109"/>
      <c r="D130" s="392">
        <v>242</v>
      </c>
      <c r="E130" s="389"/>
      <c r="F130" s="116">
        <f t="shared" si="7"/>
        <v>0</v>
      </c>
      <c r="G130" s="107"/>
      <c r="H130" s="143"/>
      <c r="I130" s="107"/>
      <c r="J130" s="107"/>
      <c r="K130" s="130"/>
      <c r="L130" s="107"/>
      <c r="M130" s="116"/>
      <c r="N130" s="116"/>
      <c r="O130" s="116"/>
      <c r="P130" s="107"/>
      <c r="Q130" s="134"/>
      <c r="R130" s="133"/>
      <c r="S130" s="390"/>
      <c r="T130" s="147"/>
      <c r="U130" s="134"/>
      <c r="V130" s="135"/>
    </row>
    <row r="131" spans="1:22">
      <c r="A131" s="1017"/>
      <c r="B131" s="1018"/>
      <c r="C131" s="361"/>
      <c r="D131" s="362"/>
      <c r="E131" s="362"/>
      <c r="F131" s="150"/>
      <c r="G131" s="150"/>
      <c r="H131" s="150"/>
      <c r="I131" s="150"/>
      <c r="J131" s="150"/>
      <c r="K131" s="151"/>
      <c r="L131" s="151"/>
      <c r="M131" s="151"/>
      <c r="N131" s="151"/>
      <c r="O131" s="151"/>
      <c r="P131" s="152"/>
      <c r="Q131" s="152"/>
      <c r="R131" s="152"/>
      <c r="S131" s="152"/>
      <c r="T131" s="152"/>
      <c r="U131" s="152"/>
      <c r="V131" s="153"/>
    </row>
    <row r="132" spans="1:22">
      <c r="A132" s="46"/>
      <c r="B132" s="46"/>
      <c r="C132" s="46"/>
      <c r="D132" s="46"/>
      <c r="E132" s="46"/>
      <c r="F132" s="159"/>
      <c r="G132" s="159"/>
      <c r="H132" s="159"/>
      <c r="I132" s="159"/>
      <c r="J132" s="159"/>
      <c r="K132" s="160"/>
      <c r="L132" s="160"/>
      <c r="M132" s="160"/>
      <c r="N132" s="160"/>
      <c r="O132" s="160"/>
      <c r="P132" s="161"/>
      <c r="Q132" s="161"/>
      <c r="R132" s="161"/>
      <c r="S132" s="161"/>
      <c r="T132" s="161"/>
      <c r="U132" s="161"/>
      <c r="V132" s="161"/>
    </row>
    <row r="133" spans="1:22">
      <c r="A133" s="1148" t="s">
        <v>280</v>
      </c>
      <c r="B133" s="1148"/>
      <c r="C133" s="1148"/>
      <c r="D133" s="1148"/>
      <c r="E133" s="1148"/>
      <c r="F133" s="1148"/>
      <c r="G133" s="1020"/>
      <c r="H133" s="1020"/>
      <c r="I133" s="1020"/>
      <c r="J133" s="1020"/>
      <c r="K133" s="162"/>
      <c r="L133" s="1020"/>
      <c r="M133" s="1020"/>
      <c r="N133" s="1020"/>
      <c r="O133" s="1020"/>
      <c r="P133" s="1020"/>
      <c r="Q133" s="1020"/>
      <c r="R133" s="162"/>
      <c r="S133" s="162"/>
      <c r="T133" s="162"/>
      <c r="U133" s="162"/>
      <c r="V133" s="162"/>
    </row>
    <row r="134" spans="1:22">
      <c r="A134" s="163"/>
      <c r="B134" s="164"/>
      <c r="C134" s="164"/>
      <c r="D134" s="164"/>
      <c r="E134" s="164"/>
      <c r="F134" s="164"/>
      <c r="G134" s="1231" t="s">
        <v>283</v>
      </c>
      <c r="H134" s="1231"/>
      <c r="I134" s="1231"/>
      <c r="J134" s="1231"/>
      <c r="K134" s="165"/>
      <c r="L134" s="1021" t="s">
        <v>284</v>
      </c>
      <c r="M134" s="1021"/>
      <c r="N134" s="1021"/>
      <c r="O134" s="1021"/>
      <c r="P134" s="1021"/>
      <c r="Q134" s="1021"/>
      <c r="R134" s="162"/>
      <c r="S134" s="162"/>
      <c r="T134" s="162"/>
      <c r="U134" s="162"/>
      <c r="V134" s="162"/>
    </row>
    <row r="135" spans="1:22">
      <c r="A135" s="1148" t="s">
        <v>281</v>
      </c>
      <c r="B135" s="1148"/>
      <c r="C135" s="1148"/>
      <c r="D135" s="1148"/>
      <c r="E135" s="1148"/>
      <c r="F135" s="1148"/>
      <c r="G135" s="1022"/>
      <c r="H135" s="1022"/>
      <c r="I135" s="1022"/>
      <c r="J135" s="1022"/>
      <c r="K135" s="162"/>
      <c r="L135" s="1020"/>
      <c r="M135" s="1020"/>
      <c r="N135" s="1020"/>
      <c r="O135" s="1020"/>
      <c r="P135" s="1020"/>
      <c r="Q135" s="1020"/>
      <c r="R135" s="162"/>
      <c r="S135" s="162"/>
      <c r="T135" s="162"/>
      <c r="U135" s="162"/>
      <c r="V135" s="162"/>
    </row>
    <row r="136" spans="1:22">
      <c r="A136" s="163"/>
      <c r="B136" s="164"/>
      <c r="C136" s="164"/>
      <c r="D136" s="164"/>
      <c r="E136" s="164"/>
      <c r="F136" s="164"/>
      <c r="G136" s="1231" t="s">
        <v>283</v>
      </c>
      <c r="H136" s="1231"/>
      <c r="I136" s="1231"/>
      <c r="J136" s="1231"/>
      <c r="K136" s="165"/>
      <c r="L136" s="1021" t="s">
        <v>284</v>
      </c>
      <c r="M136" s="1021"/>
      <c r="N136" s="1021"/>
      <c r="O136" s="1021"/>
      <c r="P136" s="1021"/>
      <c r="Q136" s="1021"/>
      <c r="R136" s="162"/>
      <c r="S136" s="162"/>
      <c r="T136" s="162"/>
      <c r="U136" s="162"/>
      <c r="V136" s="162"/>
    </row>
    <row r="137" spans="1:22">
      <c r="A137" s="1148" t="s">
        <v>282</v>
      </c>
      <c r="B137" s="1148"/>
      <c r="C137" s="1148"/>
      <c r="D137" s="1148"/>
      <c r="E137" s="1148"/>
      <c r="F137" s="1148"/>
      <c r="G137" s="1022"/>
      <c r="H137" s="1022"/>
      <c r="I137" s="1022"/>
      <c r="J137" s="1022"/>
      <c r="K137" s="162"/>
      <c r="L137" s="1020"/>
      <c r="M137" s="1020"/>
      <c r="N137" s="1020"/>
      <c r="O137" s="1020"/>
      <c r="P137" s="1020"/>
      <c r="Q137" s="1020"/>
      <c r="R137" s="166"/>
      <c r="S137" s="166"/>
      <c r="T137" s="166"/>
      <c r="U137" s="166"/>
      <c r="V137" s="166"/>
    </row>
    <row r="138" spans="1:22">
      <c r="A138" s="167"/>
      <c r="B138" s="168"/>
      <c r="C138" s="168"/>
      <c r="D138" s="168"/>
      <c r="E138" s="168"/>
      <c r="F138" s="168"/>
      <c r="G138" s="1231" t="s">
        <v>283</v>
      </c>
      <c r="H138" s="1231"/>
      <c r="I138" s="1231"/>
      <c r="J138" s="1231"/>
      <c r="K138" s="165"/>
      <c r="L138" s="1021" t="s">
        <v>284</v>
      </c>
      <c r="M138" s="1021"/>
      <c r="N138" s="1021"/>
      <c r="O138" s="1021"/>
      <c r="P138" s="1021"/>
      <c r="Q138" s="1021"/>
      <c r="R138" s="166"/>
      <c r="S138" s="166"/>
      <c r="T138" s="166"/>
      <c r="U138" s="166"/>
      <c r="V138" s="166"/>
    </row>
    <row r="139" spans="1:22">
      <c r="A139" s="1148" t="s">
        <v>285</v>
      </c>
      <c r="B139" s="1148"/>
      <c r="C139" s="1148"/>
      <c r="D139" s="1148"/>
      <c r="E139" s="1148"/>
      <c r="F139" s="1148"/>
      <c r="G139" s="169" t="s">
        <v>286</v>
      </c>
      <c r="H139" s="162"/>
      <c r="I139" s="162"/>
      <c r="J139" s="162"/>
      <c r="K139" s="162"/>
      <c r="L139" s="162"/>
      <c r="M139" s="162"/>
      <c r="N139" s="162"/>
      <c r="O139" s="162"/>
      <c r="P139" s="162"/>
      <c r="Q139" s="162"/>
      <c r="R139" s="166"/>
      <c r="S139" s="166"/>
      <c r="T139" s="166"/>
      <c r="U139" s="166"/>
      <c r="V139" s="166"/>
    </row>
  </sheetData>
  <mergeCells count="167">
    <mergeCell ref="A139:F139"/>
    <mergeCell ref="A133:F133"/>
    <mergeCell ref="G133:J133"/>
    <mergeCell ref="A137:F137"/>
    <mergeCell ref="G138:J138"/>
    <mergeCell ref="G135:J135"/>
    <mergeCell ref="G134:J134"/>
    <mergeCell ref="L135:Q135"/>
    <mergeCell ref="L136:Q136"/>
    <mergeCell ref="L134:Q134"/>
    <mergeCell ref="A129:B129"/>
    <mergeCell ref="A121:B121"/>
    <mergeCell ref="A123:B123"/>
    <mergeCell ref="A124:B124"/>
    <mergeCell ref="A131:B131"/>
    <mergeCell ref="A135:F135"/>
    <mergeCell ref="L138:Q138"/>
    <mergeCell ref="G136:J136"/>
    <mergeCell ref="L133:Q133"/>
    <mergeCell ref="L137:Q137"/>
    <mergeCell ref="G137:J137"/>
    <mergeCell ref="A130:B130"/>
    <mergeCell ref="A99:B99"/>
    <mergeCell ref="A108:B108"/>
    <mergeCell ref="A111:B111"/>
    <mergeCell ref="A119:B119"/>
    <mergeCell ref="A106:B106"/>
    <mergeCell ref="A109:B109"/>
    <mergeCell ref="A114:B114"/>
    <mergeCell ref="A110:B110"/>
    <mergeCell ref="A112:B112"/>
    <mergeCell ref="A113:B113"/>
    <mergeCell ref="A117:B117"/>
    <mergeCell ref="A115:B115"/>
    <mergeCell ref="A116:B116"/>
    <mergeCell ref="A100:B100"/>
    <mergeCell ref="A101:B101"/>
    <mergeCell ref="A102:B102"/>
    <mergeCell ref="A120:B120"/>
    <mergeCell ref="A125:B125"/>
    <mergeCell ref="A118:B118"/>
    <mergeCell ref="A122:B122"/>
    <mergeCell ref="A128:B128"/>
    <mergeCell ref="A126:B126"/>
    <mergeCell ref="A127:B127"/>
    <mergeCell ref="A107:B107"/>
    <mergeCell ref="A103:B103"/>
    <mergeCell ref="A104:B104"/>
    <mergeCell ref="A105:B105"/>
    <mergeCell ref="A81:B81"/>
    <mergeCell ref="A84:B84"/>
    <mergeCell ref="A82:B82"/>
    <mergeCell ref="A80:B80"/>
    <mergeCell ref="A92:B92"/>
    <mergeCell ref="A95:B95"/>
    <mergeCell ref="A96:B96"/>
    <mergeCell ref="A97:B97"/>
    <mergeCell ref="A93:B93"/>
    <mergeCell ref="A94:B94"/>
    <mergeCell ref="A85:B85"/>
    <mergeCell ref="A83:B83"/>
    <mergeCell ref="A86:B86"/>
    <mergeCell ref="A91:B91"/>
    <mergeCell ref="A89:B89"/>
    <mergeCell ref="A90:B90"/>
    <mergeCell ref="A87:B87"/>
    <mergeCell ref="A88:B88"/>
    <mergeCell ref="A98:B98"/>
    <mergeCell ref="A61:B61"/>
    <mergeCell ref="A57:B58"/>
    <mergeCell ref="A62:B62"/>
    <mergeCell ref="A60:B60"/>
    <mergeCell ref="A59:B59"/>
    <mergeCell ref="C57:E57"/>
    <mergeCell ref="A78:B78"/>
    <mergeCell ref="A73:B73"/>
    <mergeCell ref="A72:B72"/>
    <mergeCell ref="A71:B71"/>
    <mergeCell ref="A74:B74"/>
    <mergeCell ref="A77:B77"/>
    <mergeCell ref="A76:B76"/>
    <mergeCell ref="A69:B69"/>
    <mergeCell ref="A75:B75"/>
    <mergeCell ref="A68:B68"/>
    <mergeCell ref="A70:B70"/>
    <mergeCell ref="A63:B63"/>
    <mergeCell ref="A65:B65"/>
    <mergeCell ref="A66:B66"/>
    <mergeCell ref="A67:B67"/>
    <mergeCell ref="A64:B64"/>
    <mergeCell ref="A79:B79"/>
    <mergeCell ref="B33:V33"/>
    <mergeCell ref="K34:O34"/>
    <mergeCell ref="A56:V56"/>
    <mergeCell ref="F57:J57"/>
    <mergeCell ref="K57:O57"/>
    <mergeCell ref="P57:T57"/>
    <mergeCell ref="A52:B52"/>
    <mergeCell ref="P34:T34"/>
    <mergeCell ref="A46:B46"/>
    <mergeCell ref="A42:B42"/>
    <mergeCell ref="A43:B43"/>
    <mergeCell ref="A47:B47"/>
    <mergeCell ref="A48:B48"/>
    <mergeCell ref="A51:B51"/>
    <mergeCell ref="A50:B50"/>
    <mergeCell ref="A49:B49"/>
    <mergeCell ref="A55:B55"/>
    <mergeCell ref="A54:B54"/>
    <mergeCell ref="A53:B53"/>
    <mergeCell ref="A45:B45"/>
    <mergeCell ref="A44:B44"/>
    <mergeCell ref="A41:B41"/>
    <mergeCell ref="A34:B35"/>
    <mergeCell ref="F34:J34"/>
    <mergeCell ref="C34:E34"/>
    <mergeCell ref="A36:B36"/>
    <mergeCell ref="A37:B37"/>
    <mergeCell ref="A40:B40"/>
    <mergeCell ref="A38:B38"/>
    <mergeCell ref="A39:B39"/>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19:B19"/>
    <mergeCell ref="C19:V19"/>
    <mergeCell ref="A20:A21"/>
    <mergeCell ref="B20:O21"/>
    <mergeCell ref="P20:P21"/>
    <mergeCell ref="Q20:Q21"/>
    <mergeCell ref="A22:A24"/>
    <mergeCell ref="B22:O22"/>
    <mergeCell ref="B23:O23"/>
    <mergeCell ref="B24:O24"/>
    <mergeCell ref="A25:A31"/>
    <mergeCell ref="B25:O25"/>
    <mergeCell ref="B26:O26"/>
    <mergeCell ref="B27:O27"/>
    <mergeCell ref="B28:O28"/>
    <mergeCell ref="B29:O29"/>
    <mergeCell ref="B30:O30"/>
    <mergeCell ref="B31:O31"/>
    <mergeCell ref="B32:O32"/>
  </mergeCells>
  <phoneticPr fontId="60" type="noConversion"/>
  <pageMargins left="0.31496062992126" right="0.15748031496063" top="0.27559055118110198" bottom="0.27559055118110198" header="0.15748031496063" footer="0.15748031496063"/>
  <pageSetup paperSize="9" scale="68" orientation="landscape" blackAndWhite="1" r:id="rId1"/>
  <headerFooter>
    <oddFooter>&amp;R&amp;P</oddFooter>
  </headerFooter>
  <rowBreaks count="1" manualBreakCount="1">
    <brk id="32" max="2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W160"/>
  <sheetViews>
    <sheetView showZeros="0" topLeftCell="A46" zoomScale="70" zoomScaleNormal="70" zoomScaleSheetLayoutView="100" workbookViewId="0">
      <selection activeCell="B38" sqref="B38:O38"/>
    </sheetView>
  </sheetViews>
  <sheetFormatPr defaultColWidth="9.140625" defaultRowHeight="15.75"/>
  <cols>
    <col min="1" max="1" width="19.28515625" style="4" customWidth="1"/>
    <col min="2" max="2" width="5.85546875" style="4" customWidth="1"/>
    <col min="3" max="3" width="6.85546875" style="4" customWidth="1"/>
    <col min="4" max="4" width="7" style="4" customWidth="1"/>
    <col min="5" max="5" width="6" style="4" customWidth="1"/>
    <col min="6" max="6" width="9.42578125" style="4" customWidth="1"/>
    <col min="7" max="7" width="9.7109375" style="4" customWidth="1"/>
    <col min="8" max="8" width="9.5703125" style="4" customWidth="1"/>
    <col min="9" max="9" width="7.7109375" style="4" customWidth="1"/>
    <col min="10" max="10" width="7.85546875" style="4" customWidth="1"/>
    <col min="11" max="11" width="9.7109375" style="4" customWidth="1"/>
    <col min="12" max="12" width="10.5703125" style="4" customWidth="1"/>
    <col min="13" max="13" width="10.140625" style="4" customWidth="1"/>
    <col min="14" max="14" width="9.42578125" style="4" customWidth="1"/>
    <col min="15" max="15" width="10.28515625" style="4" customWidth="1"/>
    <col min="16" max="16" width="10.42578125" style="4" customWidth="1"/>
    <col min="17" max="20" width="9.85546875" style="4" customWidth="1"/>
    <col min="21" max="21" width="10.7109375" style="4" customWidth="1"/>
    <col min="22" max="22" width="9.85546875" style="4" customWidth="1"/>
    <col min="23" max="16384" width="9.140625" style="4"/>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c r="A3" s="939"/>
      <c r="B3" s="967"/>
      <c r="C3" s="967"/>
      <c r="D3" s="967"/>
      <c r="E3" s="967"/>
      <c r="F3" s="967"/>
      <c r="G3" s="576"/>
      <c r="H3" s="576"/>
      <c r="I3" s="576"/>
      <c r="J3" s="576"/>
      <c r="K3" s="576"/>
      <c r="L3" s="576"/>
      <c r="M3" s="576"/>
      <c r="N3" s="576"/>
      <c r="O3" s="576"/>
      <c r="P3" s="576"/>
      <c r="Q3" s="576"/>
      <c r="R3" s="576"/>
      <c r="S3" s="966" t="s">
        <v>546</v>
      </c>
      <c r="T3" s="966"/>
      <c r="U3" s="966"/>
      <c r="V3" s="966"/>
    </row>
    <row r="4" spans="1:22">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21.75" customHeight="1">
      <c r="A5" s="939"/>
      <c r="B5" s="576" t="s">
        <v>549</v>
      </c>
      <c r="C5" s="576"/>
      <c r="D5" s="576"/>
      <c r="E5" s="576"/>
      <c r="F5" s="576"/>
      <c r="G5" s="576"/>
      <c r="H5" s="576"/>
      <c r="I5" s="576"/>
      <c r="J5" s="576"/>
      <c r="K5" s="576"/>
      <c r="L5" s="576"/>
      <c r="M5" s="576"/>
      <c r="N5" s="576"/>
      <c r="O5" s="576"/>
      <c r="P5" s="576"/>
      <c r="Q5" s="576"/>
      <c r="R5" s="576"/>
      <c r="S5" s="576"/>
      <c r="T5" s="576"/>
      <c r="U5" s="576"/>
      <c r="V5" s="576"/>
    </row>
    <row r="6" spans="1:22" ht="19.5" customHeight="1">
      <c r="A6" s="939"/>
      <c r="B6" s="977" t="s">
        <v>550</v>
      </c>
      <c r="C6" s="977"/>
      <c r="D6" s="977"/>
      <c r="E6" s="977"/>
      <c r="F6" s="977"/>
      <c r="G6" s="576"/>
      <c r="H6" s="576"/>
      <c r="I6" s="576"/>
      <c r="J6" s="576"/>
      <c r="K6" s="576"/>
      <c r="L6" s="576"/>
      <c r="M6" s="576"/>
      <c r="N6" s="576"/>
      <c r="O6" s="576"/>
      <c r="P6" s="576"/>
      <c r="Q6" s="576"/>
      <c r="R6" s="576"/>
      <c r="S6" s="576"/>
      <c r="T6" s="576"/>
      <c r="U6" s="576"/>
      <c r="V6" s="576"/>
    </row>
    <row r="7" spans="1:22" ht="20.25" customHeight="1">
      <c r="A7" s="577"/>
      <c r="B7" s="577"/>
      <c r="C7" s="577"/>
      <c r="D7" s="577"/>
      <c r="E7" s="577"/>
      <c r="F7" s="577"/>
      <c r="G7" s="577"/>
      <c r="H7" s="577"/>
      <c r="I7" s="577"/>
      <c r="J7" s="577"/>
      <c r="K7" s="577"/>
      <c r="L7" s="577"/>
      <c r="M7" s="577"/>
      <c r="N7" s="577"/>
      <c r="O7" s="577"/>
      <c r="P7" s="577"/>
      <c r="Q7" s="577"/>
      <c r="R7" s="577"/>
      <c r="S7" s="577"/>
      <c r="T7" s="578"/>
      <c r="U7" s="578"/>
      <c r="V7" s="578"/>
    </row>
    <row r="8" spans="1:22" ht="22.5" customHeight="1">
      <c r="A8" s="978" t="s">
        <v>551</v>
      </c>
      <c r="B8" s="978"/>
      <c r="C8" s="978"/>
      <c r="D8" s="978"/>
      <c r="E8" s="978"/>
      <c r="F8" s="978"/>
      <c r="G8" s="978"/>
      <c r="H8" s="978"/>
      <c r="I8" s="978"/>
      <c r="J8" s="978"/>
      <c r="K8" s="978"/>
      <c r="L8" s="978"/>
      <c r="M8" s="978"/>
      <c r="N8" s="978"/>
      <c r="O8" s="978"/>
      <c r="P8" s="978"/>
      <c r="Q8" s="978"/>
      <c r="R8" s="978"/>
      <c r="S8" s="978"/>
      <c r="T8" s="978"/>
      <c r="U8" s="978"/>
      <c r="V8" s="978"/>
    </row>
    <row r="9" spans="1:22" ht="20.25" customHeight="1">
      <c r="A9" s="5"/>
      <c r="B9" s="5"/>
      <c r="C9" s="5"/>
      <c r="D9" s="5"/>
      <c r="E9" s="5"/>
      <c r="F9" s="5"/>
      <c r="G9" s="5"/>
      <c r="I9" s="5"/>
      <c r="Q9" s="6" t="s">
        <v>255</v>
      </c>
    </row>
    <row r="10" spans="1:22" ht="21" customHeight="1">
      <c r="A10" s="1310" t="s">
        <v>269</v>
      </c>
      <c r="B10" s="1311"/>
      <c r="C10" s="1036" t="s">
        <v>301</v>
      </c>
      <c r="D10" s="1057"/>
      <c r="E10" s="1057"/>
      <c r="F10" s="1057"/>
      <c r="G10" s="1057"/>
      <c r="H10" s="1057"/>
      <c r="I10" s="1057"/>
      <c r="J10" s="1057"/>
      <c r="K10" s="1057"/>
      <c r="L10" s="1057"/>
      <c r="M10" s="1057"/>
      <c r="N10" s="1057"/>
      <c r="O10" s="1057"/>
      <c r="P10" s="1218"/>
      <c r="Q10" s="2">
        <v>121</v>
      </c>
    </row>
    <row r="11" spans="1:22" ht="21.75" customHeight="1">
      <c r="A11" s="1310" t="s">
        <v>295</v>
      </c>
      <c r="B11" s="1311"/>
      <c r="C11" s="1036"/>
      <c r="D11" s="1057"/>
      <c r="E11" s="1057"/>
      <c r="F11" s="1057"/>
      <c r="G11" s="1057"/>
      <c r="H11" s="1057"/>
      <c r="I11" s="1057"/>
      <c r="J11" s="1057"/>
      <c r="K11" s="1057"/>
      <c r="L11" s="1057"/>
      <c r="M11" s="1057"/>
      <c r="N11" s="1057"/>
      <c r="O11" s="1057"/>
      <c r="P11" s="1218"/>
      <c r="Q11" s="3"/>
    </row>
    <row r="12" spans="1:22" ht="27.75" customHeight="1">
      <c r="A12" s="1310" t="s">
        <v>287</v>
      </c>
      <c r="B12" s="1311"/>
      <c r="C12" s="1036" t="s">
        <v>439</v>
      </c>
      <c r="D12" s="1057"/>
      <c r="E12" s="1057"/>
      <c r="F12" s="1057"/>
      <c r="G12" s="1057"/>
      <c r="H12" s="1057"/>
      <c r="I12" s="1057"/>
      <c r="J12" s="1057"/>
      <c r="K12" s="1057"/>
      <c r="L12" s="1057"/>
      <c r="M12" s="1057"/>
      <c r="N12" s="1057"/>
      <c r="O12" s="1057"/>
      <c r="P12" s="1218"/>
      <c r="Q12" s="3" t="s">
        <v>440</v>
      </c>
    </row>
    <row r="13" spans="1:22" ht="24" customHeight="1">
      <c r="A13" s="1310" t="s">
        <v>288</v>
      </c>
      <c r="B13" s="1311"/>
      <c r="C13" s="1036" t="s">
        <v>441</v>
      </c>
      <c r="D13" s="1057"/>
      <c r="E13" s="1057"/>
      <c r="F13" s="1057"/>
      <c r="G13" s="1057"/>
      <c r="H13" s="1057"/>
      <c r="I13" s="1057"/>
      <c r="J13" s="1057"/>
      <c r="K13" s="1057"/>
      <c r="L13" s="1057"/>
      <c r="M13" s="1057"/>
      <c r="N13" s="1057"/>
      <c r="O13" s="1057"/>
      <c r="P13" s="1218"/>
      <c r="Q13" s="3" t="s">
        <v>356</v>
      </c>
    </row>
    <row r="14" spans="1:22" ht="24" customHeight="1">
      <c r="A14" s="1308" t="s">
        <v>248</v>
      </c>
      <c r="B14" s="1308"/>
      <c r="C14" s="1036" t="s">
        <v>442</v>
      </c>
      <c r="D14" s="1057"/>
      <c r="E14" s="1057"/>
      <c r="F14" s="1057"/>
      <c r="G14" s="1057"/>
      <c r="H14" s="1057"/>
      <c r="I14" s="1057"/>
      <c r="J14" s="1057"/>
      <c r="K14" s="1057"/>
      <c r="L14" s="1057"/>
      <c r="M14" s="1057"/>
      <c r="N14" s="1057"/>
      <c r="O14" s="1057"/>
      <c r="P14" s="1218"/>
      <c r="Q14" s="3" t="s">
        <v>443</v>
      </c>
    </row>
    <row r="15" spans="1:22" ht="24" customHeight="1">
      <c r="A15" s="1308" t="s">
        <v>249</v>
      </c>
      <c r="B15" s="1308"/>
      <c r="C15" s="1036" t="s">
        <v>444</v>
      </c>
      <c r="D15" s="1057"/>
      <c r="E15" s="1057"/>
      <c r="F15" s="1057"/>
      <c r="G15" s="1057"/>
      <c r="H15" s="1057"/>
      <c r="I15" s="1057"/>
      <c r="J15" s="1057"/>
      <c r="K15" s="1057"/>
      <c r="L15" s="1057"/>
      <c r="M15" s="1057"/>
      <c r="N15" s="1057"/>
      <c r="O15" s="1057"/>
      <c r="P15" s="1218"/>
      <c r="Q15" s="3" t="s">
        <v>303</v>
      </c>
      <c r="R15" s="8"/>
      <c r="S15" s="8"/>
      <c r="T15" s="8"/>
      <c r="U15" s="8"/>
      <c r="V15" s="8"/>
    </row>
    <row r="16" spans="1:22" ht="23.25" customHeight="1">
      <c r="A16" s="1056" t="s">
        <v>291</v>
      </c>
      <c r="B16" s="1056"/>
      <c r="C16" s="1056"/>
      <c r="D16" s="1056"/>
      <c r="E16" s="1056"/>
      <c r="F16" s="1056"/>
      <c r="G16" s="1056"/>
      <c r="H16" s="1056"/>
      <c r="I16" s="1056"/>
      <c r="J16" s="1056"/>
      <c r="K16" s="1056"/>
      <c r="L16" s="1056"/>
      <c r="M16" s="1056"/>
      <c r="N16" s="1056"/>
      <c r="O16" s="1056"/>
      <c r="P16" s="1056"/>
      <c r="Q16" s="1056"/>
      <c r="R16" s="1056"/>
      <c r="S16" s="1056"/>
      <c r="T16" s="1056"/>
      <c r="U16" s="1056"/>
      <c r="V16" s="1056"/>
    </row>
    <row r="17" spans="1:23" ht="25.5" customHeight="1">
      <c r="A17" s="1036" t="s">
        <v>250</v>
      </c>
      <c r="B17" s="1057"/>
      <c r="C17" s="1130" t="s">
        <v>445</v>
      </c>
      <c r="D17" s="1130"/>
      <c r="E17" s="1130"/>
      <c r="F17" s="1130"/>
      <c r="G17" s="1130"/>
      <c r="H17" s="1130"/>
      <c r="I17" s="1130"/>
      <c r="J17" s="1130"/>
      <c r="K17" s="1130"/>
      <c r="L17" s="1130"/>
      <c r="M17" s="1130"/>
      <c r="N17" s="1130"/>
      <c r="O17" s="1130"/>
      <c r="P17" s="1130"/>
      <c r="Q17" s="1130"/>
      <c r="R17" s="1130"/>
      <c r="S17" s="1130"/>
      <c r="T17" s="1130"/>
      <c r="U17" s="1130"/>
      <c r="V17" s="1130"/>
      <c r="W17" s="94"/>
    </row>
    <row r="18" spans="1:23" ht="65.25" customHeight="1">
      <c r="A18" s="1036" t="s">
        <v>264</v>
      </c>
      <c r="B18" s="1057"/>
      <c r="C18" s="1309" t="s">
        <v>19</v>
      </c>
      <c r="D18" s="1309"/>
      <c r="E18" s="1309"/>
      <c r="F18" s="1309"/>
      <c r="G18" s="1309"/>
      <c r="H18" s="1309"/>
      <c r="I18" s="1309"/>
      <c r="J18" s="1309"/>
      <c r="K18" s="1309"/>
      <c r="L18" s="1309"/>
      <c r="M18" s="1309"/>
      <c r="N18" s="1309"/>
      <c r="O18" s="1309"/>
      <c r="P18" s="1309"/>
      <c r="Q18" s="1309"/>
      <c r="R18" s="1309"/>
      <c r="S18" s="1309"/>
      <c r="T18" s="1309"/>
      <c r="U18" s="1309"/>
      <c r="V18" s="1309"/>
    </row>
    <row r="19" spans="1:23" ht="97.5" customHeight="1">
      <c r="A19" s="1026" t="s">
        <v>296</v>
      </c>
      <c r="B19" s="1036"/>
      <c r="C19" s="1130" t="s">
        <v>446</v>
      </c>
      <c r="D19" s="1130"/>
      <c r="E19" s="1130"/>
      <c r="F19" s="1130"/>
      <c r="G19" s="1130"/>
      <c r="H19" s="1130"/>
      <c r="I19" s="1130"/>
      <c r="J19" s="1130"/>
      <c r="K19" s="1130"/>
      <c r="L19" s="1130"/>
      <c r="M19" s="1130"/>
      <c r="N19" s="1130"/>
      <c r="O19" s="1130"/>
      <c r="P19" s="1130"/>
      <c r="Q19" s="1130"/>
      <c r="R19" s="1130"/>
      <c r="S19" s="1130"/>
      <c r="T19" s="1130"/>
      <c r="U19" s="1130"/>
      <c r="V19" s="1130"/>
    </row>
    <row r="20" spans="1:23" ht="25.5" customHeight="1">
      <c r="A20" s="1040" t="s">
        <v>292</v>
      </c>
      <c r="B20" s="1042" t="s">
        <v>254</v>
      </c>
      <c r="C20" s="1043"/>
      <c r="D20" s="1043"/>
      <c r="E20" s="1043"/>
      <c r="F20" s="1043"/>
      <c r="G20" s="1043"/>
      <c r="H20" s="1043"/>
      <c r="I20" s="1043"/>
      <c r="J20" s="1043"/>
      <c r="K20" s="1043"/>
      <c r="L20" s="1043"/>
      <c r="M20" s="1043"/>
      <c r="N20" s="1043"/>
      <c r="O20" s="1044"/>
      <c r="P20" s="1046" t="s">
        <v>255</v>
      </c>
      <c r="Q20" s="1048" t="s">
        <v>271</v>
      </c>
      <c r="R20" s="931">
        <v>2013</v>
      </c>
      <c r="S20" s="931">
        <v>2014</v>
      </c>
      <c r="T20" s="931">
        <v>2015</v>
      </c>
      <c r="U20" s="931">
        <v>2016</v>
      </c>
      <c r="V20" s="931">
        <v>2017</v>
      </c>
    </row>
    <row r="21" spans="1:23" ht="24.75" customHeight="1">
      <c r="A21" s="1041"/>
      <c r="B21" s="1306"/>
      <c r="C21" s="1307"/>
      <c r="D21" s="1307"/>
      <c r="E21" s="1307"/>
      <c r="F21" s="1307"/>
      <c r="G21" s="1307"/>
      <c r="H21" s="1307"/>
      <c r="I21" s="1307"/>
      <c r="J21" s="1307"/>
      <c r="K21" s="1307"/>
      <c r="L21" s="1307"/>
      <c r="M21" s="1307"/>
      <c r="N21" s="1307"/>
      <c r="O21" s="1046"/>
      <c r="P21" s="1047"/>
      <c r="Q21" s="1049"/>
      <c r="R21" s="935" t="s">
        <v>268</v>
      </c>
      <c r="S21" s="935" t="s">
        <v>267</v>
      </c>
      <c r="T21" s="935" t="s">
        <v>267</v>
      </c>
      <c r="U21" s="935" t="s">
        <v>266</v>
      </c>
      <c r="V21" s="935" t="s">
        <v>266</v>
      </c>
    </row>
    <row r="22" spans="1:23" ht="36.75" customHeight="1">
      <c r="A22" s="1026" t="s">
        <v>251</v>
      </c>
      <c r="B22" s="1026" t="s">
        <v>240</v>
      </c>
      <c r="C22" s="1026"/>
      <c r="D22" s="1026"/>
      <c r="E22" s="1026"/>
      <c r="F22" s="1026"/>
      <c r="G22" s="1026"/>
      <c r="H22" s="1026"/>
      <c r="I22" s="1026"/>
      <c r="J22" s="1026"/>
      <c r="K22" s="1026"/>
      <c r="L22" s="1026"/>
      <c r="M22" s="1026"/>
      <c r="N22" s="1026"/>
      <c r="O22" s="1036"/>
      <c r="P22" s="66" t="s">
        <v>387</v>
      </c>
      <c r="Q22" s="63" t="s">
        <v>315</v>
      </c>
      <c r="R22" s="89">
        <v>47.5</v>
      </c>
      <c r="S22" s="90">
        <v>40</v>
      </c>
      <c r="T22" s="95">
        <v>50</v>
      </c>
      <c r="U22" s="95">
        <v>60</v>
      </c>
      <c r="V22" s="95">
        <v>70</v>
      </c>
    </row>
    <row r="23" spans="1:23" ht="23.25" customHeight="1">
      <c r="A23" s="1026"/>
      <c r="B23" s="1036" t="s">
        <v>447</v>
      </c>
      <c r="C23" s="1057"/>
      <c r="D23" s="1057"/>
      <c r="E23" s="1057"/>
      <c r="F23" s="1057"/>
      <c r="G23" s="1057"/>
      <c r="H23" s="1057"/>
      <c r="I23" s="1057"/>
      <c r="J23" s="1057"/>
      <c r="K23" s="1057"/>
      <c r="L23" s="1057"/>
      <c r="M23" s="1057"/>
      <c r="N23" s="1057"/>
      <c r="O23" s="1057"/>
      <c r="P23" s="66" t="s">
        <v>388</v>
      </c>
      <c r="Q23" s="63" t="s">
        <v>315</v>
      </c>
      <c r="R23" s="89">
        <v>100</v>
      </c>
      <c r="S23" s="90">
        <v>100</v>
      </c>
      <c r="T23" s="95">
        <v>100</v>
      </c>
      <c r="U23" s="95">
        <v>100</v>
      </c>
      <c r="V23" s="95">
        <v>100</v>
      </c>
    </row>
    <row r="24" spans="1:23" ht="25.5" customHeight="1">
      <c r="A24" s="1026" t="s">
        <v>252</v>
      </c>
      <c r="B24" s="1026" t="s">
        <v>448</v>
      </c>
      <c r="C24" s="1026"/>
      <c r="D24" s="1026"/>
      <c r="E24" s="1026"/>
      <c r="F24" s="1026"/>
      <c r="G24" s="1026"/>
      <c r="H24" s="1026"/>
      <c r="I24" s="1026"/>
      <c r="J24" s="1026"/>
      <c r="K24" s="1026"/>
      <c r="L24" s="1026"/>
      <c r="M24" s="1026"/>
      <c r="N24" s="1026"/>
      <c r="O24" s="1036"/>
      <c r="P24" s="66" t="s">
        <v>389</v>
      </c>
      <c r="Q24" s="63" t="s">
        <v>334</v>
      </c>
      <c r="R24" s="89">
        <v>10</v>
      </c>
      <c r="S24" s="90">
        <v>14</v>
      </c>
      <c r="T24" s="95">
        <v>24</v>
      </c>
      <c r="U24" s="95">
        <v>24</v>
      </c>
      <c r="V24" s="95">
        <v>24</v>
      </c>
    </row>
    <row r="25" spans="1:23" ht="25.5" customHeight="1">
      <c r="A25" s="1026"/>
      <c r="B25" s="1036" t="s">
        <v>449</v>
      </c>
      <c r="C25" s="1057"/>
      <c r="D25" s="1057"/>
      <c r="E25" s="1057"/>
      <c r="F25" s="1057"/>
      <c r="G25" s="1057"/>
      <c r="H25" s="1057"/>
      <c r="I25" s="1057"/>
      <c r="J25" s="1057"/>
      <c r="K25" s="1057"/>
      <c r="L25" s="1057"/>
      <c r="M25" s="1057"/>
      <c r="N25" s="1057"/>
      <c r="O25" s="1057"/>
      <c r="P25" s="66" t="s">
        <v>371</v>
      </c>
      <c r="Q25" s="63" t="s">
        <v>334</v>
      </c>
      <c r="R25" s="89">
        <v>133</v>
      </c>
      <c r="S25" s="90">
        <v>100</v>
      </c>
      <c r="T25" s="88">
        <v>100</v>
      </c>
      <c r="U25" s="88">
        <v>100</v>
      </c>
      <c r="V25" s="88">
        <v>100</v>
      </c>
    </row>
    <row r="26" spans="1:23" ht="24" customHeight="1">
      <c r="A26" s="1026"/>
      <c r="B26" s="1036" t="s">
        <v>450</v>
      </c>
      <c r="C26" s="1057"/>
      <c r="D26" s="1057"/>
      <c r="E26" s="1057"/>
      <c r="F26" s="1057"/>
      <c r="G26" s="1057"/>
      <c r="H26" s="1057"/>
      <c r="I26" s="1057"/>
      <c r="J26" s="1057"/>
      <c r="K26" s="1057"/>
      <c r="L26" s="1057"/>
      <c r="M26" s="1057"/>
      <c r="N26" s="1057"/>
      <c r="O26" s="1057"/>
      <c r="P26" s="66" t="s">
        <v>372</v>
      </c>
      <c r="Q26" s="63" t="s">
        <v>334</v>
      </c>
      <c r="R26" s="89">
        <v>29</v>
      </c>
      <c r="S26" s="90">
        <v>35</v>
      </c>
      <c r="T26" s="88">
        <v>35</v>
      </c>
      <c r="U26" s="88">
        <v>35</v>
      </c>
      <c r="V26" s="88">
        <v>35</v>
      </c>
    </row>
    <row r="27" spans="1:23" ht="24" customHeight="1">
      <c r="A27" s="1026"/>
      <c r="B27" s="1036" t="s">
        <v>451</v>
      </c>
      <c r="C27" s="1057"/>
      <c r="D27" s="1057"/>
      <c r="E27" s="1057"/>
      <c r="F27" s="1057"/>
      <c r="G27" s="1057"/>
      <c r="H27" s="1057"/>
      <c r="I27" s="1057"/>
      <c r="J27" s="1057"/>
      <c r="K27" s="1057"/>
      <c r="L27" s="1057"/>
      <c r="M27" s="1057"/>
      <c r="N27" s="1057"/>
      <c r="O27" s="1057"/>
      <c r="P27" s="66" t="s">
        <v>373</v>
      </c>
      <c r="Q27" s="63" t="s">
        <v>334</v>
      </c>
      <c r="R27" s="89">
        <v>24</v>
      </c>
      <c r="S27" s="90">
        <v>6</v>
      </c>
      <c r="T27" s="95">
        <v>6</v>
      </c>
      <c r="U27" s="95">
        <v>6</v>
      </c>
      <c r="V27" s="95">
        <v>6</v>
      </c>
    </row>
    <row r="28" spans="1:23" ht="24" customHeight="1">
      <c r="A28" s="1026"/>
      <c r="B28" s="1036" t="s">
        <v>452</v>
      </c>
      <c r="C28" s="1057"/>
      <c r="D28" s="1057"/>
      <c r="E28" s="1057"/>
      <c r="F28" s="1057"/>
      <c r="G28" s="1057"/>
      <c r="H28" s="1057"/>
      <c r="I28" s="1057"/>
      <c r="J28" s="1057"/>
      <c r="K28" s="1057"/>
      <c r="L28" s="1057"/>
      <c r="M28" s="1057"/>
      <c r="N28" s="1057"/>
      <c r="O28" s="1057"/>
      <c r="P28" s="66" t="s">
        <v>374</v>
      </c>
      <c r="Q28" s="63" t="s">
        <v>334</v>
      </c>
      <c r="R28" s="89">
        <v>12</v>
      </c>
      <c r="S28" s="90">
        <v>5</v>
      </c>
      <c r="T28" s="95">
        <v>5</v>
      </c>
      <c r="U28" s="95">
        <v>5</v>
      </c>
      <c r="V28" s="95">
        <v>5</v>
      </c>
    </row>
    <row r="29" spans="1:23" ht="33" customHeight="1">
      <c r="A29" s="1026"/>
      <c r="B29" s="1036" t="s">
        <v>453</v>
      </c>
      <c r="C29" s="1057"/>
      <c r="D29" s="1057"/>
      <c r="E29" s="1057"/>
      <c r="F29" s="1057"/>
      <c r="G29" s="1057"/>
      <c r="H29" s="1057"/>
      <c r="I29" s="1057"/>
      <c r="J29" s="1057"/>
      <c r="K29" s="1057"/>
      <c r="L29" s="1057"/>
      <c r="M29" s="1057"/>
      <c r="N29" s="1057"/>
      <c r="O29" s="1057"/>
      <c r="P29" s="66" t="s">
        <v>390</v>
      </c>
      <c r="Q29" s="63" t="s">
        <v>334</v>
      </c>
      <c r="R29" s="96"/>
      <c r="S29" s="90">
        <v>400</v>
      </c>
      <c r="T29" s="95">
        <v>400</v>
      </c>
      <c r="U29" s="95">
        <v>400</v>
      </c>
      <c r="V29" s="95">
        <v>400</v>
      </c>
    </row>
    <row r="30" spans="1:23" ht="36.75" customHeight="1">
      <c r="A30" s="1026"/>
      <c r="B30" s="1036" t="s">
        <v>454</v>
      </c>
      <c r="C30" s="1057"/>
      <c r="D30" s="1057"/>
      <c r="E30" s="1057"/>
      <c r="F30" s="1057"/>
      <c r="G30" s="1057"/>
      <c r="H30" s="1057"/>
      <c r="I30" s="1057"/>
      <c r="J30" s="1057"/>
      <c r="K30" s="1057"/>
      <c r="L30" s="1057"/>
      <c r="M30" s="1057"/>
      <c r="N30" s="1057"/>
      <c r="O30" s="1057"/>
      <c r="P30" s="66" t="s">
        <v>375</v>
      </c>
      <c r="Q30" s="63" t="s">
        <v>464</v>
      </c>
      <c r="R30" s="97"/>
      <c r="S30" s="90">
        <v>25</v>
      </c>
      <c r="T30" s="88">
        <v>25</v>
      </c>
      <c r="U30" s="88">
        <v>25</v>
      </c>
      <c r="V30" s="88">
        <v>25</v>
      </c>
    </row>
    <row r="31" spans="1:23" ht="24" customHeight="1">
      <c r="A31" s="1026"/>
      <c r="B31" s="1036" t="s">
        <v>540</v>
      </c>
      <c r="C31" s="1057"/>
      <c r="D31" s="1057"/>
      <c r="E31" s="1057"/>
      <c r="F31" s="1057"/>
      <c r="G31" s="1057"/>
      <c r="H31" s="1057"/>
      <c r="I31" s="1057"/>
      <c r="J31" s="1057"/>
      <c r="K31" s="1057"/>
      <c r="L31" s="1057"/>
      <c r="M31" s="1057"/>
      <c r="N31" s="1057"/>
      <c r="O31" s="1057"/>
      <c r="P31" s="66" t="s">
        <v>391</v>
      </c>
      <c r="Q31" s="63" t="s">
        <v>334</v>
      </c>
      <c r="R31" s="97">
        <v>4</v>
      </c>
      <c r="S31" s="90">
        <v>35</v>
      </c>
      <c r="T31" s="95">
        <v>0</v>
      </c>
      <c r="U31" s="95">
        <v>0</v>
      </c>
      <c r="V31" s="95">
        <v>35</v>
      </c>
    </row>
    <row r="32" spans="1:23" ht="32.25" customHeight="1">
      <c r="A32" s="1026"/>
      <c r="B32" s="1036" t="s">
        <v>455</v>
      </c>
      <c r="C32" s="1057"/>
      <c r="D32" s="1057"/>
      <c r="E32" s="1057"/>
      <c r="F32" s="1057"/>
      <c r="G32" s="1057"/>
      <c r="H32" s="1057"/>
      <c r="I32" s="1057"/>
      <c r="J32" s="1057"/>
      <c r="K32" s="1057"/>
      <c r="L32" s="1057"/>
      <c r="M32" s="1057"/>
      <c r="N32" s="1057"/>
      <c r="O32" s="1057"/>
      <c r="P32" s="66" t="s">
        <v>376</v>
      </c>
      <c r="Q32" s="63" t="s">
        <v>334</v>
      </c>
      <c r="R32" s="97"/>
      <c r="S32" s="90">
        <v>35</v>
      </c>
      <c r="T32" s="90">
        <v>35</v>
      </c>
      <c r="U32" s="90">
        <v>35</v>
      </c>
      <c r="V32" s="90">
        <v>35</v>
      </c>
    </row>
    <row r="33" spans="1:22" ht="23.25" customHeight="1">
      <c r="A33" s="1026"/>
      <c r="B33" s="1036" t="s">
        <v>456</v>
      </c>
      <c r="C33" s="1057"/>
      <c r="D33" s="1057"/>
      <c r="E33" s="1057"/>
      <c r="F33" s="1057"/>
      <c r="G33" s="1057"/>
      <c r="H33" s="1057"/>
      <c r="I33" s="1057"/>
      <c r="J33" s="1057"/>
      <c r="K33" s="1057"/>
      <c r="L33" s="1057"/>
      <c r="M33" s="1057"/>
      <c r="N33" s="1057"/>
      <c r="O33" s="1057"/>
      <c r="P33" s="66" t="s">
        <v>377</v>
      </c>
      <c r="Q33" s="63" t="s">
        <v>334</v>
      </c>
      <c r="R33" s="97"/>
      <c r="S33" s="90">
        <v>50</v>
      </c>
      <c r="T33" s="97">
        <v>100</v>
      </c>
      <c r="U33" s="97">
        <v>100</v>
      </c>
      <c r="V33" s="97">
        <v>100</v>
      </c>
    </row>
    <row r="34" spans="1:22" ht="30.75" customHeight="1">
      <c r="A34" s="1026"/>
      <c r="B34" s="1036" t="s">
        <v>457</v>
      </c>
      <c r="C34" s="1057"/>
      <c r="D34" s="1057"/>
      <c r="E34" s="1057"/>
      <c r="F34" s="1057"/>
      <c r="G34" s="1057"/>
      <c r="H34" s="1057"/>
      <c r="I34" s="1057"/>
      <c r="J34" s="1057"/>
      <c r="K34" s="1057"/>
      <c r="L34" s="1057"/>
      <c r="M34" s="1057"/>
      <c r="N34" s="1057"/>
      <c r="O34" s="1057"/>
      <c r="P34" s="66" t="s">
        <v>392</v>
      </c>
      <c r="Q34" s="63" t="s">
        <v>334</v>
      </c>
      <c r="R34" s="97"/>
      <c r="S34" s="90">
        <v>30</v>
      </c>
      <c r="T34" s="97">
        <v>50</v>
      </c>
      <c r="U34" s="97">
        <v>50</v>
      </c>
      <c r="V34" s="97">
        <v>50</v>
      </c>
    </row>
    <row r="35" spans="1:22" ht="24" customHeight="1">
      <c r="A35" s="1026"/>
      <c r="B35" s="1036" t="s">
        <v>458</v>
      </c>
      <c r="C35" s="1057"/>
      <c r="D35" s="1057"/>
      <c r="E35" s="1057"/>
      <c r="F35" s="1057"/>
      <c r="G35" s="1057"/>
      <c r="H35" s="1057"/>
      <c r="I35" s="1057"/>
      <c r="J35" s="1057"/>
      <c r="K35" s="1057"/>
      <c r="L35" s="1057"/>
      <c r="M35" s="1057"/>
      <c r="N35" s="1057"/>
      <c r="O35" s="1057"/>
      <c r="P35" s="66" t="s">
        <v>348</v>
      </c>
      <c r="Q35" s="63" t="s">
        <v>334</v>
      </c>
      <c r="R35" s="97"/>
      <c r="S35" s="90">
        <v>30</v>
      </c>
      <c r="T35" s="97">
        <v>50</v>
      </c>
      <c r="U35" s="97">
        <v>50</v>
      </c>
      <c r="V35" s="97">
        <v>50</v>
      </c>
    </row>
    <row r="36" spans="1:22" s="52" customFormat="1" ht="21" customHeight="1">
      <c r="A36" s="1026"/>
      <c r="B36" s="1036" t="s">
        <v>459</v>
      </c>
      <c r="C36" s="1057"/>
      <c r="D36" s="1057"/>
      <c r="E36" s="1057"/>
      <c r="F36" s="1057"/>
      <c r="G36" s="1057"/>
      <c r="H36" s="1057"/>
      <c r="I36" s="1057"/>
      <c r="J36" s="1057"/>
      <c r="K36" s="1057"/>
      <c r="L36" s="1057"/>
      <c r="M36" s="1057"/>
      <c r="N36" s="1057"/>
      <c r="O36" s="1057"/>
      <c r="P36" s="66" t="s">
        <v>349</v>
      </c>
      <c r="Q36" s="63" t="s">
        <v>334</v>
      </c>
      <c r="R36" s="97">
        <v>303</v>
      </c>
      <c r="S36" s="90">
        <v>100</v>
      </c>
      <c r="T36" s="97">
        <v>40</v>
      </c>
      <c r="U36" s="97">
        <v>40</v>
      </c>
      <c r="V36" s="97">
        <v>40</v>
      </c>
    </row>
    <row r="37" spans="1:22" ht="33.75" customHeight="1">
      <c r="A37" s="1026"/>
      <c r="B37" s="1036" t="s">
        <v>460</v>
      </c>
      <c r="C37" s="1057"/>
      <c r="D37" s="1057"/>
      <c r="E37" s="1057"/>
      <c r="F37" s="1057"/>
      <c r="G37" s="1057"/>
      <c r="H37" s="1057"/>
      <c r="I37" s="1057"/>
      <c r="J37" s="1057"/>
      <c r="K37" s="1057"/>
      <c r="L37" s="1057"/>
      <c r="M37" s="1057"/>
      <c r="N37" s="1057"/>
      <c r="O37" s="1057"/>
      <c r="P37" s="66" t="s">
        <v>350</v>
      </c>
      <c r="Q37" s="63" t="s">
        <v>334</v>
      </c>
      <c r="R37" s="97"/>
      <c r="S37" s="90">
        <v>2</v>
      </c>
      <c r="T37" s="90">
        <v>2</v>
      </c>
      <c r="U37" s="90">
        <v>2</v>
      </c>
      <c r="V37" s="90">
        <v>2</v>
      </c>
    </row>
    <row r="38" spans="1:22" ht="21.75" customHeight="1">
      <c r="A38" s="1026"/>
      <c r="B38" s="1304" t="s">
        <v>461</v>
      </c>
      <c r="C38" s="1305"/>
      <c r="D38" s="1305"/>
      <c r="E38" s="1305"/>
      <c r="F38" s="1305"/>
      <c r="G38" s="1305"/>
      <c r="H38" s="1305"/>
      <c r="I38" s="1305"/>
      <c r="J38" s="1305"/>
      <c r="K38" s="1305"/>
      <c r="L38" s="1305"/>
      <c r="M38" s="1305"/>
      <c r="N38" s="1305"/>
      <c r="O38" s="1305"/>
      <c r="P38" s="78" t="s">
        <v>351</v>
      </c>
      <c r="Q38" s="68" t="s">
        <v>334</v>
      </c>
      <c r="R38" s="95"/>
      <c r="S38" s="88"/>
      <c r="T38" s="95">
        <v>10</v>
      </c>
      <c r="U38" s="95">
        <v>10</v>
      </c>
      <c r="V38" s="95">
        <v>10</v>
      </c>
    </row>
    <row r="39" spans="1:22" ht="53.25" customHeight="1">
      <c r="A39" s="1023" t="s">
        <v>270</v>
      </c>
      <c r="B39" s="1036" t="s">
        <v>462</v>
      </c>
      <c r="C39" s="1057"/>
      <c r="D39" s="1057"/>
      <c r="E39" s="1057"/>
      <c r="F39" s="1057"/>
      <c r="G39" s="1057"/>
      <c r="H39" s="1057"/>
      <c r="I39" s="1057"/>
      <c r="J39" s="1057"/>
      <c r="K39" s="1057"/>
      <c r="L39" s="1057"/>
      <c r="M39" s="1057"/>
      <c r="N39" s="1057"/>
      <c r="O39" s="1057"/>
      <c r="P39" s="66" t="s">
        <v>384</v>
      </c>
      <c r="Q39" s="66" t="s">
        <v>465</v>
      </c>
      <c r="R39" s="97"/>
      <c r="S39" s="90">
        <v>1.2</v>
      </c>
      <c r="T39" s="95">
        <v>0.5</v>
      </c>
      <c r="U39" s="95">
        <v>0.5</v>
      </c>
      <c r="V39" s="95">
        <v>0.5</v>
      </c>
    </row>
    <row r="40" spans="1:22" ht="48.75" customHeight="1">
      <c r="A40" s="1024"/>
      <c r="B40" s="1036" t="s">
        <v>463</v>
      </c>
      <c r="C40" s="1057"/>
      <c r="D40" s="1057"/>
      <c r="E40" s="1057"/>
      <c r="F40" s="1057"/>
      <c r="G40" s="1057"/>
      <c r="H40" s="1057"/>
      <c r="I40" s="1057"/>
      <c r="J40" s="1057"/>
      <c r="K40" s="1057"/>
      <c r="L40" s="1057"/>
      <c r="M40" s="1057"/>
      <c r="N40" s="1057"/>
      <c r="O40" s="1057"/>
      <c r="P40" s="66" t="s">
        <v>353</v>
      </c>
      <c r="Q40" s="66" t="s">
        <v>465</v>
      </c>
      <c r="R40" s="97"/>
      <c r="S40" s="90">
        <v>20</v>
      </c>
      <c r="T40" s="95">
        <v>50</v>
      </c>
      <c r="U40" s="95">
        <v>50</v>
      </c>
      <c r="V40" s="95">
        <v>50</v>
      </c>
    </row>
    <row r="41" spans="1:22" ht="24" customHeight="1">
      <c r="A41" s="1056" t="s">
        <v>273</v>
      </c>
      <c r="B41" s="1056"/>
      <c r="C41" s="1"/>
      <c r="D41" s="1"/>
      <c r="E41" s="1"/>
      <c r="F41" s="1"/>
      <c r="G41" s="45"/>
      <c r="H41" s="45"/>
      <c r="I41" s="45"/>
      <c r="J41" s="45"/>
      <c r="K41" s="45"/>
      <c r="L41" s="45"/>
      <c r="M41" s="45"/>
      <c r="N41" s="45"/>
      <c r="O41" s="45"/>
      <c r="P41" s="1"/>
      <c r="Q41" s="46"/>
      <c r="R41" s="46"/>
      <c r="S41" s="46"/>
      <c r="T41" s="46"/>
      <c r="U41" s="1"/>
      <c r="V41" s="32" t="s">
        <v>256</v>
      </c>
    </row>
    <row r="42" spans="1:22" ht="42" customHeight="1">
      <c r="A42" s="1132" t="s">
        <v>254</v>
      </c>
      <c r="B42" s="1132"/>
      <c r="C42" s="1132" t="s">
        <v>255</v>
      </c>
      <c r="D42" s="1132"/>
      <c r="E42" s="1312"/>
      <c r="F42" s="1132" t="s">
        <v>20</v>
      </c>
      <c r="G42" s="1132"/>
      <c r="H42" s="1132"/>
      <c r="I42" s="1132"/>
      <c r="J42" s="1132"/>
      <c r="K42" s="983" t="s">
        <v>552</v>
      </c>
      <c r="L42" s="983"/>
      <c r="M42" s="983"/>
      <c r="N42" s="983"/>
      <c r="O42" s="983"/>
      <c r="P42" s="983" t="s">
        <v>553</v>
      </c>
      <c r="Q42" s="983"/>
      <c r="R42" s="983"/>
      <c r="S42" s="983"/>
      <c r="T42" s="983"/>
      <c r="U42" s="7" t="s">
        <v>265</v>
      </c>
      <c r="V42" s="7" t="s">
        <v>300</v>
      </c>
    </row>
    <row r="43" spans="1:22" s="10" customFormat="1" ht="68.25" customHeight="1">
      <c r="A43" s="1142"/>
      <c r="B43" s="1142"/>
      <c r="C43" s="61" t="s">
        <v>257</v>
      </c>
      <c r="D43" s="61" t="s">
        <v>277</v>
      </c>
      <c r="E43" s="61" t="s">
        <v>278</v>
      </c>
      <c r="F43" s="61" t="s">
        <v>253</v>
      </c>
      <c r="G43" s="61" t="s">
        <v>260</v>
      </c>
      <c r="H43" s="61" t="s">
        <v>261</v>
      </c>
      <c r="I43" s="61" t="s">
        <v>262</v>
      </c>
      <c r="J43" s="61" t="s">
        <v>263</v>
      </c>
      <c r="K43" s="61" t="s">
        <v>253</v>
      </c>
      <c r="L43" s="61" t="s">
        <v>260</v>
      </c>
      <c r="M43" s="61" t="s">
        <v>261</v>
      </c>
      <c r="N43" s="61" t="s">
        <v>262</v>
      </c>
      <c r="O43" s="61" t="s">
        <v>263</v>
      </c>
      <c r="P43" s="61" t="s">
        <v>253</v>
      </c>
      <c r="Q43" s="61" t="s">
        <v>260</v>
      </c>
      <c r="R43" s="61" t="s">
        <v>261</v>
      </c>
      <c r="S43" s="61" t="s">
        <v>262</v>
      </c>
      <c r="T43" s="61" t="s">
        <v>263</v>
      </c>
      <c r="U43" s="61" t="s">
        <v>253</v>
      </c>
      <c r="V43" s="61" t="s">
        <v>253</v>
      </c>
    </row>
    <row r="44" spans="1:22" s="27" customFormat="1" ht="21" customHeight="1">
      <c r="A44" s="1098">
        <v>1</v>
      </c>
      <c r="B44" s="1098"/>
      <c r="C44" s="781">
        <v>2</v>
      </c>
      <c r="D44" s="781">
        <v>3</v>
      </c>
      <c r="E44" s="781">
        <v>4</v>
      </c>
      <c r="F44" s="781">
        <v>5</v>
      </c>
      <c r="G44" s="781">
        <v>6</v>
      </c>
      <c r="H44" s="781">
        <v>7</v>
      </c>
      <c r="I44" s="781">
        <v>8</v>
      </c>
      <c r="J44" s="781">
        <v>9</v>
      </c>
      <c r="K44" s="781">
        <v>10</v>
      </c>
      <c r="L44" s="781">
        <v>11</v>
      </c>
      <c r="M44" s="781">
        <v>12</v>
      </c>
      <c r="N44" s="781">
        <v>13</v>
      </c>
      <c r="O44" s="781">
        <v>14</v>
      </c>
      <c r="P44" s="781">
        <v>15</v>
      </c>
      <c r="Q44" s="781">
        <v>16</v>
      </c>
      <c r="R44" s="781">
        <v>17</v>
      </c>
      <c r="S44" s="781">
        <v>18</v>
      </c>
      <c r="T44" s="781">
        <v>19</v>
      </c>
      <c r="U44" s="781">
        <v>20</v>
      </c>
      <c r="V44" s="781">
        <v>21</v>
      </c>
    </row>
    <row r="45" spans="1:22" s="27" customFormat="1" ht="57" customHeight="1">
      <c r="A45" s="991" t="s">
        <v>279</v>
      </c>
      <c r="B45" s="992"/>
      <c r="C45" s="20"/>
      <c r="D45" s="105"/>
      <c r="E45" s="105"/>
      <c r="F45" s="20">
        <v>2615.4</v>
      </c>
      <c r="G45" s="20">
        <v>2615.4</v>
      </c>
      <c r="H45" s="20"/>
      <c r="I45" s="20"/>
      <c r="J45" s="20"/>
      <c r="K45" s="183">
        <v>18205.3</v>
      </c>
      <c r="L45" s="183">
        <v>18037</v>
      </c>
      <c r="M45" s="203">
        <v>168.3</v>
      </c>
      <c r="N45" s="203"/>
      <c r="O45" s="393"/>
      <c r="P45" s="183">
        <v>11599.2</v>
      </c>
      <c r="Q45" s="183">
        <v>11599.2</v>
      </c>
      <c r="R45" s="183"/>
      <c r="S45" s="183"/>
      <c r="T45" s="183"/>
      <c r="U45" s="183">
        <v>46704.7</v>
      </c>
      <c r="V45" s="184">
        <v>46765.7</v>
      </c>
    </row>
    <row r="46" spans="1:22" s="27" customFormat="1" ht="21" customHeight="1">
      <c r="A46" s="991" t="s">
        <v>272</v>
      </c>
      <c r="B46" s="992"/>
      <c r="C46" s="20"/>
      <c r="D46" s="21"/>
      <c r="E46" s="21"/>
      <c r="F46" s="394">
        <v>2615.4</v>
      </c>
      <c r="G46" s="394">
        <v>2615.4</v>
      </c>
      <c r="H46" s="394"/>
      <c r="I46" s="394"/>
      <c r="J46" s="394"/>
      <c r="K46" s="216">
        <v>18083.2</v>
      </c>
      <c r="L46" s="216">
        <v>18037</v>
      </c>
      <c r="M46" s="216">
        <v>46.2</v>
      </c>
      <c r="N46" s="216"/>
      <c r="O46" s="395"/>
      <c r="P46" s="216">
        <v>11599.2</v>
      </c>
      <c r="Q46" s="216">
        <v>11599.2</v>
      </c>
      <c r="R46" s="216"/>
      <c r="S46" s="216"/>
      <c r="T46" s="216"/>
      <c r="U46" s="216">
        <v>46704.7</v>
      </c>
      <c r="V46" s="396">
        <v>46765.7</v>
      </c>
    </row>
    <row r="47" spans="1:22" s="27" customFormat="1" ht="21" customHeight="1">
      <c r="A47" s="805" t="s">
        <v>608</v>
      </c>
      <c r="B47" s="788"/>
      <c r="C47" s="20"/>
      <c r="D47" s="21">
        <v>151</v>
      </c>
      <c r="E47" s="21"/>
      <c r="F47" s="394"/>
      <c r="G47" s="394"/>
      <c r="H47" s="394"/>
      <c r="I47" s="394"/>
      <c r="J47" s="394"/>
      <c r="K47" s="187">
        <v>1.4</v>
      </c>
      <c r="L47" s="187"/>
      <c r="M47" s="187">
        <v>1.4</v>
      </c>
      <c r="N47" s="187"/>
      <c r="O47" s="395"/>
      <c r="P47" s="187"/>
      <c r="Q47" s="187"/>
      <c r="R47" s="187"/>
      <c r="S47" s="187"/>
      <c r="T47" s="187"/>
      <c r="U47" s="187"/>
      <c r="V47" s="224"/>
    </row>
    <row r="48" spans="1:22" s="27" customFormat="1" ht="27" customHeight="1">
      <c r="A48" s="791" t="s">
        <v>212</v>
      </c>
      <c r="B48" s="111"/>
      <c r="C48" s="20"/>
      <c r="D48" s="21"/>
      <c r="E48" s="21"/>
      <c r="F48" s="20"/>
      <c r="G48" s="20"/>
      <c r="H48" s="20"/>
      <c r="I48" s="20"/>
      <c r="J48" s="20"/>
      <c r="K48" s="22">
        <v>44.8</v>
      </c>
      <c r="L48" s="22"/>
      <c r="M48" s="22">
        <v>44.8</v>
      </c>
      <c r="N48" s="22"/>
      <c r="O48" s="22"/>
      <c r="P48" s="22"/>
      <c r="Q48" s="22"/>
      <c r="R48" s="22"/>
      <c r="S48" s="22"/>
      <c r="T48" s="22"/>
      <c r="U48" s="22"/>
      <c r="V48" s="33"/>
    </row>
    <row r="49" spans="1:22" s="27" customFormat="1" ht="63.75" customHeight="1">
      <c r="A49" s="1114" t="s">
        <v>298</v>
      </c>
      <c r="B49" s="1145"/>
      <c r="C49" s="18"/>
      <c r="D49" s="18">
        <v>600</v>
      </c>
      <c r="E49" s="18"/>
      <c r="F49" s="18">
        <v>2615.4</v>
      </c>
      <c r="G49" s="18">
        <v>2615.4</v>
      </c>
      <c r="H49" s="18" t="s">
        <v>297</v>
      </c>
      <c r="I49" s="18" t="s">
        <v>297</v>
      </c>
      <c r="J49" s="18" t="s">
        <v>297</v>
      </c>
      <c r="K49" s="203">
        <v>18037</v>
      </c>
      <c r="L49" s="203">
        <v>18037</v>
      </c>
      <c r="M49" s="203" t="s">
        <v>297</v>
      </c>
      <c r="N49" s="203" t="s">
        <v>297</v>
      </c>
      <c r="O49" s="203" t="s">
        <v>297</v>
      </c>
      <c r="P49" s="25">
        <v>11599.2</v>
      </c>
      <c r="Q49" s="25">
        <v>11599.2</v>
      </c>
      <c r="R49" s="203" t="s">
        <v>297</v>
      </c>
      <c r="S49" s="203" t="s">
        <v>297</v>
      </c>
      <c r="T49" s="203" t="s">
        <v>297</v>
      </c>
      <c r="U49" s="25">
        <v>46704.7</v>
      </c>
      <c r="V49" s="397">
        <v>46765.7</v>
      </c>
    </row>
    <row r="50" spans="1:22" ht="36" customHeight="1">
      <c r="A50" s="1112" t="s">
        <v>293</v>
      </c>
      <c r="B50" s="1113"/>
      <c r="C50" s="15"/>
      <c r="D50" s="14"/>
      <c r="E50" s="14"/>
      <c r="F50" s="19"/>
      <c r="G50" s="14"/>
      <c r="H50" s="18"/>
      <c r="I50" s="14"/>
      <c r="J50" s="14"/>
      <c r="K50" s="14">
        <v>122.1</v>
      </c>
      <c r="L50" s="24"/>
      <c r="M50" s="18">
        <v>122.1</v>
      </c>
      <c r="N50" s="14"/>
      <c r="O50" s="14"/>
      <c r="P50" s="19"/>
      <c r="Q50" s="14"/>
      <c r="R50" s="18"/>
      <c r="S50" s="14"/>
      <c r="T50" s="14"/>
      <c r="U50" s="19"/>
      <c r="V50" s="34"/>
    </row>
    <row r="51" spans="1:22" ht="38.25" customHeight="1">
      <c r="A51" s="1120" t="s">
        <v>290</v>
      </c>
      <c r="B51" s="1121"/>
      <c r="C51" s="24"/>
      <c r="D51" s="24"/>
      <c r="E51" s="28"/>
      <c r="F51" s="26"/>
      <c r="G51" s="13"/>
      <c r="H51" s="13"/>
      <c r="I51" s="13"/>
      <c r="J51" s="13"/>
      <c r="K51" s="13"/>
      <c r="L51" s="24"/>
      <c r="M51" s="13"/>
      <c r="N51" s="13"/>
      <c r="O51" s="13"/>
      <c r="P51" s="26"/>
      <c r="Q51" s="13"/>
      <c r="R51" s="13"/>
      <c r="S51" s="13"/>
      <c r="T51" s="13"/>
      <c r="U51" s="26"/>
      <c r="V51" s="35"/>
    </row>
    <row r="52" spans="1:22" ht="36.75" customHeight="1">
      <c r="A52" s="1114" t="s">
        <v>275</v>
      </c>
      <c r="B52" s="1115"/>
      <c r="C52" s="18" t="s">
        <v>297</v>
      </c>
      <c r="D52" s="18" t="s">
        <v>297</v>
      </c>
      <c r="E52" s="18">
        <v>75</v>
      </c>
      <c r="F52" s="226">
        <v>153.9</v>
      </c>
      <c r="G52" s="203" t="s">
        <v>297</v>
      </c>
      <c r="H52" s="25">
        <v>153.9</v>
      </c>
      <c r="I52" s="25"/>
      <c r="J52" s="25"/>
      <c r="K52" s="25">
        <v>153.9</v>
      </c>
      <c r="L52" s="203" t="s">
        <v>297</v>
      </c>
      <c r="M52" s="25">
        <v>153.9</v>
      </c>
      <c r="N52" s="25"/>
      <c r="O52" s="25"/>
      <c r="P52" s="226">
        <v>31.8</v>
      </c>
      <c r="Q52" s="18" t="s">
        <v>297</v>
      </c>
      <c r="R52" s="24">
        <v>31.8</v>
      </c>
      <c r="S52" s="24"/>
      <c r="T52" s="24"/>
      <c r="U52" s="100">
        <v>153.9</v>
      </c>
      <c r="V52" s="398">
        <v>153.9</v>
      </c>
    </row>
    <row r="53" spans="1:22" s="52" customFormat="1" ht="24.75" customHeight="1">
      <c r="A53" s="1116" t="s">
        <v>276</v>
      </c>
      <c r="B53" s="1117"/>
      <c r="C53" s="50" t="s">
        <v>297</v>
      </c>
      <c r="D53" s="50" t="s">
        <v>297</v>
      </c>
      <c r="E53" s="50">
        <v>76</v>
      </c>
      <c r="F53" s="230">
        <v>153.9</v>
      </c>
      <c r="G53" s="206" t="s">
        <v>297</v>
      </c>
      <c r="H53" s="39">
        <v>153.9</v>
      </c>
      <c r="I53" s="39"/>
      <c r="J53" s="39"/>
      <c r="K53" s="39">
        <v>31.8</v>
      </c>
      <c r="L53" s="206" t="s">
        <v>297</v>
      </c>
      <c r="M53" s="39">
        <v>31.8</v>
      </c>
      <c r="N53" s="39"/>
      <c r="O53" s="39"/>
      <c r="P53" s="230">
        <v>31.8</v>
      </c>
      <c r="Q53" s="50" t="s">
        <v>297</v>
      </c>
      <c r="R53" s="36">
        <v>31.8</v>
      </c>
      <c r="S53" s="36"/>
      <c r="T53" s="36"/>
      <c r="U53" s="399">
        <v>153.9</v>
      </c>
      <c r="V53" s="400">
        <v>153.9</v>
      </c>
    </row>
    <row r="54" spans="1:22" ht="35.25" customHeight="1">
      <c r="A54" s="1112" t="s">
        <v>201</v>
      </c>
      <c r="B54" s="1152"/>
      <c r="C54" s="198">
        <v>14</v>
      </c>
      <c r="D54" s="198">
        <v>16</v>
      </c>
      <c r="E54" s="198">
        <v>4</v>
      </c>
      <c r="F54" s="401"/>
      <c r="G54" s="199"/>
      <c r="H54" s="402"/>
      <c r="I54" s="402"/>
      <c r="J54" s="402"/>
      <c r="K54" s="403"/>
      <c r="L54" s="352"/>
      <c r="M54" s="403"/>
      <c r="N54" s="403"/>
      <c r="O54" s="402"/>
      <c r="P54" s="404"/>
      <c r="Q54" s="179"/>
      <c r="R54" s="405"/>
      <c r="S54" s="405"/>
      <c r="T54" s="405"/>
      <c r="U54" s="406"/>
      <c r="V54" s="407"/>
    </row>
    <row r="55" spans="1:22" ht="23.25" customHeight="1">
      <c r="A55" s="991" t="s">
        <v>279</v>
      </c>
      <c r="B55" s="992"/>
      <c r="C55" s="20"/>
      <c r="D55" s="105"/>
      <c r="E55" s="105"/>
      <c r="F55" s="20">
        <v>2615.4</v>
      </c>
      <c r="G55" s="20">
        <v>2615.4</v>
      </c>
      <c r="H55" s="20"/>
      <c r="I55" s="20"/>
      <c r="J55" s="20"/>
      <c r="K55" s="183">
        <v>15983.3</v>
      </c>
      <c r="L55" s="183">
        <v>15815</v>
      </c>
      <c r="M55" s="203">
        <v>168.3</v>
      </c>
      <c r="N55" s="203"/>
      <c r="O55" s="393"/>
      <c r="P55" s="183">
        <v>8044.6</v>
      </c>
      <c r="Q55" s="183">
        <v>8044.6</v>
      </c>
      <c r="R55" s="183"/>
      <c r="S55" s="183"/>
      <c r="T55" s="183"/>
      <c r="U55" s="183">
        <v>7090.5</v>
      </c>
      <c r="V55" s="184">
        <v>7151.5</v>
      </c>
    </row>
    <row r="56" spans="1:22" ht="22.5" customHeight="1">
      <c r="A56" s="991" t="s">
        <v>272</v>
      </c>
      <c r="B56" s="992"/>
      <c r="C56" s="20"/>
      <c r="D56" s="21"/>
      <c r="E56" s="21"/>
      <c r="F56" s="394">
        <v>2615.4</v>
      </c>
      <c r="G56" s="394">
        <v>2615.4</v>
      </c>
      <c r="H56" s="394"/>
      <c r="I56" s="394"/>
      <c r="J56" s="394"/>
      <c r="K56" s="216">
        <v>15861.2</v>
      </c>
      <c r="L56" s="216">
        <v>15815</v>
      </c>
      <c r="M56" s="216">
        <v>46.2</v>
      </c>
      <c r="N56" s="216"/>
      <c r="O56" s="395"/>
      <c r="P56" s="216">
        <v>8044.6</v>
      </c>
      <c r="Q56" s="216">
        <v>8044.6</v>
      </c>
      <c r="R56" s="216"/>
      <c r="S56" s="216"/>
      <c r="T56" s="216"/>
      <c r="U56" s="216">
        <v>7090.5</v>
      </c>
      <c r="V56" s="396">
        <v>7151.5</v>
      </c>
    </row>
    <row r="57" spans="1:22" ht="22.5" customHeight="1">
      <c r="A57" s="805" t="s">
        <v>608</v>
      </c>
      <c r="B57" s="787"/>
      <c r="C57" s="20"/>
      <c r="D57" s="21"/>
      <c r="E57" s="21"/>
      <c r="F57" s="394"/>
      <c r="G57" s="394"/>
      <c r="H57" s="394"/>
      <c r="I57" s="394"/>
      <c r="J57" s="394"/>
      <c r="K57" s="216">
        <v>1.4</v>
      </c>
      <c r="L57" s="216"/>
      <c r="M57" s="216">
        <v>1.4</v>
      </c>
      <c r="N57" s="216"/>
      <c r="O57" s="395"/>
      <c r="P57" s="216"/>
      <c r="Q57" s="216"/>
      <c r="R57" s="216"/>
      <c r="S57" s="216"/>
      <c r="T57" s="216"/>
      <c r="U57" s="216"/>
      <c r="V57" s="396"/>
    </row>
    <row r="58" spans="1:22" ht="22.5" customHeight="1">
      <c r="A58" s="791" t="s">
        <v>212</v>
      </c>
      <c r="B58" s="787"/>
      <c r="C58" s="20"/>
      <c r="D58" s="21"/>
      <c r="E58" s="21"/>
      <c r="F58" s="394"/>
      <c r="G58" s="394"/>
      <c r="H58" s="394"/>
      <c r="I58" s="394"/>
      <c r="J58" s="394"/>
      <c r="K58" s="216">
        <v>44.8</v>
      </c>
      <c r="L58" s="216"/>
      <c r="M58" s="216">
        <v>44.8</v>
      </c>
      <c r="N58" s="216"/>
      <c r="O58" s="395"/>
      <c r="P58" s="216"/>
      <c r="Q58" s="216"/>
      <c r="R58" s="216"/>
      <c r="S58" s="216"/>
      <c r="T58" s="216"/>
      <c r="U58" s="216"/>
      <c r="V58" s="396"/>
    </row>
    <row r="59" spans="1:22" s="49" customFormat="1" ht="64.5" customHeight="1">
      <c r="A59" s="1114" t="s">
        <v>298</v>
      </c>
      <c r="B59" s="1145"/>
      <c r="C59" s="18"/>
      <c r="D59" s="18">
        <v>600</v>
      </c>
      <c r="E59" s="18"/>
      <c r="F59" s="18">
        <v>2615.4</v>
      </c>
      <c r="G59" s="18">
        <v>2615.4</v>
      </c>
      <c r="H59" s="18" t="s">
        <v>297</v>
      </c>
      <c r="I59" s="18" t="s">
        <v>297</v>
      </c>
      <c r="J59" s="18" t="s">
        <v>297</v>
      </c>
      <c r="K59" s="203">
        <v>15815</v>
      </c>
      <c r="L59" s="203">
        <v>15815</v>
      </c>
      <c r="M59" s="203" t="s">
        <v>297</v>
      </c>
      <c r="N59" s="203" t="s">
        <v>297</v>
      </c>
      <c r="O59" s="203" t="s">
        <v>297</v>
      </c>
      <c r="P59" s="203">
        <v>8044.6</v>
      </c>
      <c r="Q59" s="203">
        <v>8044.6</v>
      </c>
      <c r="R59" s="203" t="s">
        <v>297</v>
      </c>
      <c r="S59" s="203" t="s">
        <v>297</v>
      </c>
      <c r="T59" s="203" t="s">
        <v>297</v>
      </c>
      <c r="U59" s="203">
        <v>7090.5</v>
      </c>
      <c r="V59" s="194">
        <v>7151.5</v>
      </c>
    </row>
    <row r="60" spans="1:22" ht="37.5" customHeight="1">
      <c r="A60" s="1112" t="s">
        <v>293</v>
      </c>
      <c r="B60" s="1113"/>
      <c r="C60" s="15"/>
      <c r="D60" s="14"/>
      <c r="E60" s="14"/>
      <c r="F60" s="19"/>
      <c r="G60" s="14"/>
      <c r="H60" s="18"/>
      <c r="I60" s="14"/>
      <c r="J60" s="14"/>
      <c r="K60" s="14">
        <v>122.1</v>
      </c>
      <c r="L60" s="24"/>
      <c r="M60" s="18">
        <v>122.1</v>
      </c>
      <c r="N60" s="14"/>
      <c r="O60" s="14"/>
      <c r="P60" s="19"/>
      <c r="Q60" s="14"/>
      <c r="R60" s="18"/>
      <c r="S60" s="14"/>
      <c r="T60" s="14"/>
      <c r="U60" s="19"/>
      <c r="V60" s="34"/>
    </row>
    <row r="61" spans="1:22" s="8" customFormat="1" ht="35.25" customHeight="1">
      <c r="A61" s="1120" t="s">
        <v>290</v>
      </c>
      <c r="B61" s="1121"/>
      <c r="C61" s="24"/>
      <c r="D61" s="24"/>
      <c r="E61" s="28"/>
      <c r="F61" s="26"/>
      <c r="G61" s="13"/>
      <c r="H61" s="13"/>
      <c r="I61" s="13"/>
      <c r="J61" s="13"/>
      <c r="K61" s="13"/>
      <c r="L61" s="24"/>
      <c r="M61" s="13"/>
      <c r="N61" s="13"/>
      <c r="O61" s="13"/>
      <c r="P61" s="26"/>
      <c r="Q61" s="13"/>
      <c r="R61" s="13"/>
      <c r="S61" s="13"/>
      <c r="T61" s="13"/>
      <c r="U61" s="26"/>
      <c r="V61" s="35"/>
    </row>
    <row r="62" spans="1:22" s="31" customFormat="1" ht="35.25" customHeight="1">
      <c r="A62" s="1114" t="s">
        <v>275</v>
      </c>
      <c r="B62" s="1115"/>
      <c r="C62" s="18" t="s">
        <v>297</v>
      </c>
      <c r="D62" s="18" t="s">
        <v>297</v>
      </c>
      <c r="E62" s="18">
        <v>75</v>
      </c>
      <c r="F62" s="226">
        <v>153.9</v>
      </c>
      <c r="G62" s="203" t="s">
        <v>297</v>
      </c>
      <c r="H62" s="25">
        <v>153.9</v>
      </c>
      <c r="I62" s="25"/>
      <c r="J62" s="25"/>
      <c r="K62" s="25">
        <v>153.9</v>
      </c>
      <c r="L62" s="203" t="s">
        <v>297</v>
      </c>
      <c r="M62" s="25">
        <v>153.9</v>
      </c>
      <c r="N62" s="25"/>
      <c r="O62" s="25"/>
      <c r="P62" s="226">
        <v>31.8</v>
      </c>
      <c r="Q62" s="18" t="s">
        <v>297</v>
      </c>
      <c r="R62" s="24">
        <v>31.8</v>
      </c>
      <c r="S62" s="24"/>
      <c r="T62" s="24"/>
      <c r="U62" s="100">
        <v>31.8</v>
      </c>
      <c r="V62" s="398">
        <v>31.8</v>
      </c>
    </row>
    <row r="63" spans="1:22" s="31" customFormat="1" ht="24.75" customHeight="1">
      <c r="A63" s="1116" t="s">
        <v>276</v>
      </c>
      <c r="B63" s="1117"/>
      <c r="C63" s="50" t="s">
        <v>297</v>
      </c>
      <c r="D63" s="50" t="s">
        <v>297</v>
      </c>
      <c r="E63" s="50">
        <v>76</v>
      </c>
      <c r="F63" s="230">
        <v>153.9</v>
      </c>
      <c r="G63" s="206" t="s">
        <v>297</v>
      </c>
      <c r="H63" s="39">
        <v>153.9</v>
      </c>
      <c r="I63" s="39"/>
      <c r="J63" s="39"/>
      <c r="K63" s="39">
        <v>31.8</v>
      </c>
      <c r="L63" s="206" t="s">
        <v>297</v>
      </c>
      <c r="M63" s="39">
        <v>31.8</v>
      </c>
      <c r="N63" s="39"/>
      <c r="O63" s="39"/>
      <c r="P63" s="230">
        <v>31.8</v>
      </c>
      <c r="Q63" s="50" t="s">
        <v>297</v>
      </c>
      <c r="R63" s="36">
        <v>31.8</v>
      </c>
      <c r="S63" s="36"/>
      <c r="T63" s="36"/>
      <c r="U63" s="399">
        <v>31.8</v>
      </c>
      <c r="V63" s="400">
        <v>31.8</v>
      </c>
    </row>
    <row r="64" spans="1:22" s="31" customFormat="1" ht="30.75" customHeight="1">
      <c r="A64" s="1315" t="s">
        <v>202</v>
      </c>
      <c r="B64" s="1316"/>
      <c r="C64" s="198">
        <v>472</v>
      </c>
      <c r="D64" s="198">
        <v>16</v>
      </c>
      <c r="E64" s="198">
        <v>4</v>
      </c>
      <c r="F64" s="549"/>
      <c r="G64" s="550"/>
      <c r="H64" s="551"/>
      <c r="I64" s="551"/>
      <c r="J64" s="551"/>
      <c r="K64" s="551"/>
      <c r="L64" s="550"/>
      <c r="M64" s="551"/>
      <c r="N64" s="551"/>
      <c r="O64" s="551"/>
      <c r="P64" s="549"/>
      <c r="Q64" s="552"/>
      <c r="R64" s="553"/>
      <c r="S64" s="553"/>
      <c r="T64" s="553"/>
      <c r="U64" s="554"/>
      <c r="V64" s="555"/>
    </row>
    <row r="65" spans="1:22" s="31" customFormat="1" ht="23.25" customHeight="1">
      <c r="A65" s="991" t="s">
        <v>279</v>
      </c>
      <c r="B65" s="992"/>
      <c r="C65" s="20"/>
      <c r="D65" s="105"/>
      <c r="E65" s="105"/>
      <c r="F65" s="404"/>
      <c r="G65" s="352"/>
      <c r="H65" s="403"/>
      <c r="I65" s="403"/>
      <c r="J65" s="403"/>
      <c r="K65" s="408">
        <v>2222</v>
      </c>
      <c r="L65" s="408">
        <v>2222</v>
      </c>
      <c r="M65" s="403"/>
      <c r="N65" s="403"/>
      <c r="O65" s="403"/>
      <c r="P65" s="409">
        <v>3554.6</v>
      </c>
      <c r="Q65" s="410">
        <v>3554.6</v>
      </c>
      <c r="R65" s="410"/>
      <c r="S65" s="410"/>
      <c r="T65" s="410"/>
      <c r="U65" s="411">
        <v>39614.199999999997</v>
      </c>
      <c r="V65" s="412">
        <v>39614.199999999997</v>
      </c>
    </row>
    <row r="66" spans="1:22" s="31" customFormat="1" ht="22.5" customHeight="1">
      <c r="A66" s="991" t="s">
        <v>272</v>
      </c>
      <c r="B66" s="992"/>
      <c r="C66" s="20"/>
      <c r="D66" s="21"/>
      <c r="E66" s="21"/>
      <c r="F66" s="404"/>
      <c r="G66" s="352"/>
      <c r="H66" s="403"/>
      <c r="I66" s="403"/>
      <c r="J66" s="403"/>
      <c r="K66" s="408">
        <v>2222</v>
      </c>
      <c r="L66" s="408">
        <v>2222</v>
      </c>
      <c r="M66" s="403"/>
      <c r="N66" s="403"/>
      <c r="O66" s="403"/>
      <c r="P66" s="409">
        <v>3554.6</v>
      </c>
      <c r="Q66" s="410">
        <v>3554.6</v>
      </c>
      <c r="R66" s="410"/>
      <c r="S66" s="410"/>
      <c r="T66" s="410"/>
      <c r="U66" s="411">
        <v>39614.199999999997</v>
      </c>
      <c r="V66" s="412">
        <v>39614.199999999997</v>
      </c>
    </row>
    <row r="67" spans="1:22" s="31" customFormat="1" ht="35.25" customHeight="1">
      <c r="A67" s="1114" t="s">
        <v>298</v>
      </c>
      <c r="B67" s="1145"/>
      <c r="C67" s="18"/>
      <c r="D67" s="18">
        <v>600</v>
      </c>
      <c r="E67" s="18"/>
      <c r="F67" s="404"/>
      <c r="G67" s="352"/>
      <c r="H67" s="403" t="s">
        <v>297</v>
      </c>
      <c r="I67" s="403" t="s">
        <v>297</v>
      </c>
      <c r="J67" s="403" t="s">
        <v>297</v>
      </c>
      <c r="K67" s="352">
        <v>2222</v>
      </c>
      <c r="L67" s="352">
        <v>2222</v>
      </c>
      <c r="M67" s="403" t="s">
        <v>297</v>
      </c>
      <c r="N67" s="403" t="s">
        <v>297</v>
      </c>
      <c r="O67" s="403" t="s">
        <v>297</v>
      </c>
      <c r="P67" s="404">
        <v>3554.6</v>
      </c>
      <c r="Q67" s="179">
        <v>3554.6</v>
      </c>
      <c r="R67" s="405" t="s">
        <v>297</v>
      </c>
      <c r="S67" s="405" t="s">
        <v>297</v>
      </c>
      <c r="T67" s="405" t="s">
        <v>297</v>
      </c>
      <c r="U67" s="406">
        <v>39614.199999999997</v>
      </c>
      <c r="V67" s="407">
        <v>39614.199999999997</v>
      </c>
    </row>
    <row r="68" spans="1:22" s="31" customFormat="1" ht="33" customHeight="1">
      <c r="A68" s="1112" t="s">
        <v>293</v>
      </c>
      <c r="B68" s="1113"/>
      <c r="C68" s="15"/>
      <c r="D68" s="14"/>
      <c r="E68" s="14"/>
      <c r="F68" s="404"/>
      <c r="G68" s="352"/>
      <c r="H68" s="403"/>
      <c r="I68" s="403"/>
      <c r="J68" s="403"/>
      <c r="K68" s="403"/>
      <c r="L68" s="352"/>
      <c r="M68" s="403"/>
      <c r="N68" s="403"/>
      <c r="O68" s="403"/>
      <c r="P68" s="404"/>
      <c r="Q68" s="179"/>
      <c r="R68" s="405"/>
      <c r="S68" s="405"/>
      <c r="T68" s="405"/>
      <c r="U68" s="406"/>
      <c r="V68" s="407"/>
    </row>
    <row r="69" spans="1:22" s="31" customFormat="1" ht="39.75" customHeight="1">
      <c r="A69" s="1120" t="s">
        <v>290</v>
      </c>
      <c r="B69" s="1121"/>
      <c r="C69" s="24"/>
      <c r="D69" s="24"/>
      <c r="E69" s="28"/>
      <c r="F69" s="404"/>
      <c r="G69" s="352"/>
      <c r="H69" s="403"/>
      <c r="I69" s="403"/>
      <c r="J69" s="403"/>
      <c r="K69" s="403"/>
      <c r="L69" s="352"/>
      <c r="M69" s="403"/>
      <c r="N69" s="403"/>
      <c r="O69" s="403"/>
      <c r="P69" s="404"/>
      <c r="Q69" s="179"/>
      <c r="R69" s="405"/>
      <c r="S69" s="405"/>
      <c r="T69" s="405"/>
      <c r="U69" s="406"/>
      <c r="V69" s="407"/>
    </row>
    <row r="70" spans="1:22" s="31" customFormat="1" ht="36" customHeight="1">
      <c r="A70" s="1114" t="s">
        <v>275</v>
      </c>
      <c r="B70" s="1115"/>
      <c r="C70" s="18" t="s">
        <v>297</v>
      </c>
      <c r="D70" s="18" t="s">
        <v>297</v>
      </c>
      <c r="E70" s="18">
        <v>75</v>
      </c>
      <c r="F70" s="226"/>
      <c r="G70" s="203" t="s">
        <v>297</v>
      </c>
      <c r="H70" s="25"/>
      <c r="I70" s="25"/>
      <c r="J70" s="25"/>
      <c r="K70" s="25"/>
      <c r="L70" s="203" t="s">
        <v>297</v>
      </c>
      <c r="M70" s="25"/>
      <c r="N70" s="25"/>
      <c r="O70" s="25"/>
      <c r="P70" s="226"/>
      <c r="Q70" s="18" t="s">
        <v>297</v>
      </c>
      <c r="R70" s="24"/>
      <c r="S70" s="24"/>
      <c r="T70" s="24"/>
      <c r="U70" s="100"/>
      <c r="V70" s="398"/>
    </row>
    <row r="71" spans="1:22" ht="25.5" customHeight="1">
      <c r="A71" s="1116" t="s">
        <v>276</v>
      </c>
      <c r="B71" s="1117"/>
      <c r="C71" s="50" t="s">
        <v>297</v>
      </c>
      <c r="D71" s="50" t="s">
        <v>297</v>
      </c>
      <c r="E71" s="50">
        <v>76</v>
      </c>
      <c r="F71" s="230"/>
      <c r="G71" s="206" t="s">
        <v>297</v>
      </c>
      <c r="H71" s="39"/>
      <c r="I71" s="39"/>
      <c r="J71" s="39"/>
      <c r="K71" s="39"/>
      <c r="L71" s="206" t="s">
        <v>297</v>
      </c>
      <c r="M71" s="39"/>
      <c r="N71" s="39"/>
      <c r="O71" s="39"/>
      <c r="P71" s="230"/>
      <c r="Q71" s="50" t="s">
        <v>297</v>
      </c>
      <c r="R71" s="36"/>
      <c r="S71" s="36"/>
      <c r="T71" s="36"/>
      <c r="U71" s="399"/>
      <c r="V71" s="400"/>
    </row>
    <row r="72" spans="1:22" ht="22.5" customHeight="1">
      <c r="A72" s="1108" t="s">
        <v>274</v>
      </c>
      <c r="B72" s="1109"/>
      <c r="C72" s="1"/>
      <c r="D72" s="1"/>
      <c r="E72" s="1"/>
      <c r="F72" s="1"/>
      <c r="G72" s="1"/>
      <c r="H72" s="1"/>
      <c r="I72" s="1"/>
      <c r="J72" s="1"/>
      <c r="K72" s="1"/>
      <c r="L72" s="1"/>
      <c r="M72" s="1"/>
      <c r="N72" s="1"/>
      <c r="O72" s="1"/>
      <c r="P72" s="1"/>
      <c r="Q72" s="1"/>
      <c r="R72" s="1"/>
      <c r="S72" s="1"/>
      <c r="T72" s="1"/>
      <c r="U72" s="1"/>
      <c r="V72" s="30" t="s">
        <v>256</v>
      </c>
    </row>
    <row r="73" spans="1:22" ht="39" customHeight="1">
      <c r="A73" s="1132" t="s">
        <v>254</v>
      </c>
      <c r="B73" s="1312"/>
      <c r="C73" s="1132" t="s">
        <v>255</v>
      </c>
      <c r="D73" s="1142"/>
      <c r="E73" s="1142"/>
      <c r="F73" s="1132" t="s">
        <v>20</v>
      </c>
      <c r="G73" s="1132"/>
      <c r="H73" s="1132"/>
      <c r="I73" s="1132"/>
      <c r="J73" s="1132"/>
      <c r="K73" s="983" t="s">
        <v>552</v>
      </c>
      <c r="L73" s="983"/>
      <c r="M73" s="983"/>
      <c r="N73" s="983"/>
      <c r="O73" s="983"/>
      <c r="P73" s="983" t="s">
        <v>553</v>
      </c>
      <c r="Q73" s="983"/>
      <c r="R73" s="983"/>
      <c r="S73" s="983"/>
      <c r="T73" s="983"/>
      <c r="U73" s="7" t="s">
        <v>265</v>
      </c>
      <c r="V73" s="7" t="s">
        <v>300</v>
      </c>
    </row>
    <row r="74" spans="1:22" ht="54" customHeight="1">
      <c r="A74" s="1312"/>
      <c r="B74" s="1312"/>
      <c r="C74" s="61" t="s">
        <v>257</v>
      </c>
      <c r="D74" s="61" t="s">
        <v>258</v>
      </c>
      <c r="E74" s="61" t="s">
        <v>259</v>
      </c>
      <c r="F74" s="61" t="s">
        <v>253</v>
      </c>
      <c r="G74" s="61" t="s">
        <v>260</v>
      </c>
      <c r="H74" s="61" t="s">
        <v>261</v>
      </c>
      <c r="I74" s="61" t="s">
        <v>262</v>
      </c>
      <c r="J74" s="61" t="s">
        <v>263</v>
      </c>
      <c r="K74" s="61" t="s">
        <v>253</v>
      </c>
      <c r="L74" s="61" t="s">
        <v>260</v>
      </c>
      <c r="M74" s="61" t="s">
        <v>261</v>
      </c>
      <c r="N74" s="61" t="s">
        <v>262</v>
      </c>
      <c r="O74" s="61" t="s">
        <v>263</v>
      </c>
      <c r="P74" s="61" t="s">
        <v>253</v>
      </c>
      <c r="Q74" s="61" t="s">
        <v>260</v>
      </c>
      <c r="R74" s="61" t="s">
        <v>261</v>
      </c>
      <c r="S74" s="61" t="s">
        <v>262</v>
      </c>
      <c r="T74" s="61" t="s">
        <v>263</v>
      </c>
      <c r="U74" s="61" t="s">
        <v>253</v>
      </c>
      <c r="V74" s="61" t="s">
        <v>253</v>
      </c>
    </row>
    <row r="75" spans="1:22" ht="39.75" customHeight="1">
      <c r="A75" s="1313">
        <v>1</v>
      </c>
      <c r="B75" s="1314"/>
      <c r="C75" s="53">
        <v>2</v>
      </c>
      <c r="D75" s="53">
        <v>3</v>
      </c>
      <c r="E75" s="53">
        <v>4</v>
      </c>
      <c r="F75" s="53">
        <v>5</v>
      </c>
      <c r="G75" s="53">
        <v>6</v>
      </c>
      <c r="H75" s="53">
        <v>7</v>
      </c>
      <c r="I75" s="53">
        <v>8</v>
      </c>
      <c r="J75" s="53">
        <v>9</v>
      </c>
      <c r="K75" s="53">
        <v>10</v>
      </c>
      <c r="L75" s="53">
        <v>11</v>
      </c>
      <c r="M75" s="53">
        <v>12</v>
      </c>
      <c r="N75" s="53">
        <v>13</v>
      </c>
      <c r="O75" s="53">
        <v>14</v>
      </c>
      <c r="P75" s="53">
        <v>15</v>
      </c>
      <c r="Q75" s="53">
        <v>16</v>
      </c>
      <c r="R75" s="53">
        <v>17</v>
      </c>
      <c r="S75" s="53">
        <v>18</v>
      </c>
      <c r="T75" s="53">
        <v>19</v>
      </c>
      <c r="U75" s="53">
        <v>20</v>
      </c>
      <c r="V75" s="53">
        <v>21</v>
      </c>
    </row>
    <row r="76" spans="1:22" ht="24" customHeight="1">
      <c r="A76" s="1011" t="s">
        <v>82</v>
      </c>
      <c r="B76" s="1012"/>
      <c r="C76" s="413" t="s">
        <v>294</v>
      </c>
      <c r="D76" s="413" t="s">
        <v>294</v>
      </c>
      <c r="E76" s="413" t="s">
        <v>297</v>
      </c>
      <c r="F76" s="414">
        <v>2615.4</v>
      </c>
      <c r="G76" s="414">
        <v>2615.4</v>
      </c>
      <c r="H76" s="414"/>
      <c r="I76" s="414"/>
      <c r="J76" s="414"/>
      <c r="K76" s="414">
        <f t="shared" ref="K76" si="0">K77+K82+K83+K99+K102+K106+K109+K104</f>
        <v>18205.3</v>
      </c>
      <c r="L76" s="414">
        <f t="shared" ref="L76:V76" si="1">L77+L82+L83+L99+L102+L106+L109+L104</f>
        <v>18037</v>
      </c>
      <c r="M76" s="414">
        <v>168.3</v>
      </c>
      <c r="N76" s="414"/>
      <c r="O76" s="414"/>
      <c r="P76" s="414">
        <f t="shared" si="1"/>
        <v>11599.2</v>
      </c>
      <c r="Q76" s="414">
        <f t="shared" si="1"/>
        <v>11599.2</v>
      </c>
      <c r="R76" s="414"/>
      <c r="S76" s="414"/>
      <c r="T76" s="414"/>
      <c r="U76" s="414">
        <f t="shared" si="1"/>
        <v>46684.700000000004</v>
      </c>
      <c r="V76" s="548">
        <f t="shared" si="1"/>
        <v>46744.7</v>
      </c>
    </row>
    <row r="77" spans="1:22" ht="22.5" customHeight="1">
      <c r="A77" s="1112" t="s">
        <v>22</v>
      </c>
      <c r="B77" s="1152"/>
      <c r="C77" s="413" t="s">
        <v>294</v>
      </c>
      <c r="D77" s="415">
        <v>111</v>
      </c>
      <c r="E77" s="413" t="s">
        <v>297</v>
      </c>
      <c r="F77" s="299">
        <v>600.9</v>
      </c>
      <c r="G77" s="299">
        <v>600.9</v>
      </c>
      <c r="H77" s="291"/>
      <c r="I77" s="291"/>
      <c r="J77" s="291"/>
      <c r="K77" s="294">
        <v>601.1</v>
      </c>
      <c r="L77" s="294">
        <v>601.1</v>
      </c>
      <c r="M77" s="291"/>
      <c r="N77" s="291"/>
      <c r="O77" s="291"/>
      <c r="P77" s="294">
        <v>661.1</v>
      </c>
      <c r="Q77" s="294">
        <v>661.1</v>
      </c>
      <c r="R77" s="291"/>
      <c r="S77" s="291"/>
      <c r="T77" s="291"/>
      <c r="U77" s="294">
        <v>766.9</v>
      </c>
      <c r="V77" s="295">
        <v>824.7</v>
      </c>
    </row>
    <row r="78" spans="1:22" ht="23.25" customHeight="1">
      <c r="A78" s="1120" t="s">
        <v>23</v>
      </c>
      <c r="B78" s="1121"/>
      <c r="C78" s="413"/>
      <c r="D78" s="413">
        <v>111</v>
      </c>
      <c r="E78" s="413">
        <v>1</v>
      </c>
      <c r="F78" s="299"/>
      <c r="G78" s="299"/>
      <c r="H78" s="297"/>
      <c r="I78" s="297"/>
      <c r="J78" s="297"/>
      <c r="K78" s="236">
        <v>470.9</v>
      </c>
      <c r="L78" s="236">
        <v>470.9</v>
      </c>
      <c r="M78" s="297"/>
      <c r="N78" s="297"/>
      <c r="O78" s="297"/>
      <c r="P78" s="236">
        <v>506.2</v>
      </c>
      <c r="Q78" s="236">
        <v>506.2</v>
      </c>
      <c r="R78" s="291"/>
      <c r="S78" s="291"/>
      <c r="T78" s="291"/>
      <c r="U78" s="236">
        <v>532.9</v>
      </c>
      <c r="V78" s="416">
        <v>572.79999999999995</v>
      </c>
    </row>
    <row r="79" spans="1:22" ht="36.75" customHeight="1">
      <c r="A79" s="1120" t="s">
        <v>24</v>
      </c>
      <c r="B79" s="1121"/>
      <c r="C79" s="413"/>
      <c r="D79" s="413">
        <v>111</v>
      </c>
      <c r="E79" s="413">
        <v>2</v>
      </c>
      <c r="F79" s="299"/>
      <c r="G79" s="299"/>
      <c r="H79" s="297"/>
      <c r="I79" s="297"/>
      <c r="J79" s="297"/>
      <c r="K79" s="236">
        <v>83.9</v>
      </c>
      <c r="L79" s="236">
        <v>83.9</v>
      </c>
      <c r="M79" s="297"/>
      <c r="N79" s="297"/>
      <c r="O79" s="297"/>
      <c r="P79" s="236">
        <v>104.3</v>
      </c>
      <c r="Q79" s="236">
        <v>104.3</v>
      </c>
      <c r="R79" s="291"/>
      <c r="S79" s="291"/>
      <c r="T79" s="291"/>
      <c r="U79" s="236">
        <v>122.3</v>
      </c>
      <c r="V79" s="416">
        <v>136.6</v>
      </c>
    </row>
    <row r="80" spans="1:22" ht="26.25" customHeight="1">
      <c r="A80" s="1120" t="s">
        <v>26</v>
      </c>
      <c r="B80" s="1121"/>
      <c r="C80" s="413"/>
      <c r="D80" s="413">
        <v>111</v>
      </c>
      <c r="E80" s="413">
        <v>6</v>
      </c>
      <c r="F80" s="299"/>
      <c r="G80" s="299"/>
      <c r="H80" s="297"/>
      <c r="I80" s="297"/>
      <c r="J80" s="297"/>
      <c r="K80" s="236">
        <v>46.3</v>
      </c>
      <c r="L80" s="236">
        <v>46.3</v>
      </c>
      <c r="M80" s="297"/>
      <c r="N80" s="297"/>
      <c r="O80" s="297"/>
      <c r="P80" s="236">
        <v>50.6</v>
      </c>
      <c r="Q80" s="236">
        <v>50.6</v>
      </c>
      <c r="R80" s="291"/>
      <c r="S80" s="291"/>
      <c r="T80" s="291"/>
      <c r="U80" s="236">
        <v>55.2</v>
      </c>
      <c r="V80" s="416">
        <v>58.8</v>
      </c>
    </row>
    <row r="81" spans="1:22" ht="22.5" customHeight="1">
      <c r="A81" s="1120" t="s">
        <v>27</v>
      </c>
      <c r="B81" s="1121"/>
      <c r="C81" s="413"/>
      <c r="D81" s="413">
        <v>111</v>
      </c>
      <c r="E81" s="413">
        <v>7</v>
      </c>
      <c r="F81" s="299"/>
      <c r="G81" s="299"/>
      <c r="H81" s="297"/>
      <c r="I81" s="297"/>
      <c r="J81" s="297"/>
      <c r="K81" s="236"/>
      <c r="L81" s="236"/>
      <c r="M81" s="297"/>
      <c r="N81" s="297"/>
      <c r="O81" s="297"/>
      <c r="P81" s="236"/>
      <c r="Q81" s="236"/>
      <c r="R81" s="291"/>
      <c r="S81" s="291"/>
      <c r="T81" s="291"/>
      <c r="U81" s="236">
        <v>56.5</v>
      </c>
      <c r="V81" s="416">
        <v>56.5</v>
      </c>
    </row>
    <row r="82" spans="1:22" ht="49.5" customHeight="1">
      <c r="A82" s="1112" t="s">
        <v>28</v>
      </c>
      <c r="B82" s="1152"/>
      <c r="C82" s="413"/>
      <c r="D82" s="415">
        <v>112</v>
      </c>
      <c r="E82" s="413"/>
      <c r="F82" s="299">
        <v>129.69999999999999</v>
      </c>
      <c r="G82" s="299">
        <v>129.69999999999999</v>
      </c>
      <c r="H82" s="291"/>
      <c r="I82" s="291"/>
      <c r="J82" s="291"/>
      <c r="K82" s="294">
        <v>131.19999999999999</v>
      </c>
      <c r="L82" s="294">
        <v>131.19999999999999</v>
      </c>
      <c r="M82" s="291"/>
      <c r="N82" s="291"/>
      <c r="O82" s="291"/>
      <c r="P82" s="294">
        <v>142.1</v>
      </c>
      <c r="Q82" s="294">
        <v>142.1</v>
      </c>
      <c r="R82" s="291"/>
      <c r="S82" s="291"/>
      <c r="T82" s="291"/>
      <c r="U82" s="294">
        <v>157</v>
      </c>
      <c r="V82" s="295">
        <v>167.4</v>
      </c>
    </row>
    <row r="83" spans="1:22" ht="36.75" customHeight="1">
      <c r="A83" s="1112" t="s">
        <v>29</v>
      </c>
      <c r="B83" s="1152"/>
      <c r="C83" s="413"/>
      <c r="D83" s="415">
        <v>113</v>
      </c>
      <c r="E83" s="413" t="s">
        <v>297</v>
      </c>
      <c r="F83" s="299">
        <v>1000.2</v>
      </c>
      <c r="G83" s="299">
        <v>1000.2</v>
      </c>
      <c r="H83" s="297"/>
      <c r="I83" s="297"/>
      <c r="J83" s="297"/>
      <c r="K83" s="294">
        <v>13216.9</v>
      </c>
      <c r="L83" s="294">
        <v>13048.6</v>
      </c>
      <c r="M83" s="297">
        <v>168.3</v>
      </c>
      <c r="N83" s="297"/>
      <c r="O83" s="297"/>
      <c r="P83" s="294">
        <v>9619.4</v>
      </c>
      <c r="Q83" s="294">
        <v>9619.4</v>
      </c>
      <c r="R83" s="294"/>
      <c r="S83" s="294"/>
      <c r="T83" s="294"/>
      <c r="U83" s="294">
        <v>44778.9</v>
      </c>
      <c r="V83" s="295">
        <v>44838.9</v>
      </c>
    </row>
    <row r="84" spans="1:22" ht="49.5" customHeight="1">
      <c r="A84" s="1120" t="s">
        <v>30</v>
      </c>
      <c r="B84" s="1121"/>
      <c r="C84" s="413"/>
      <c r="D84" s="413">
        <v>113</v>
      </c>
      <c r="E84" s="413">
        <v>3</v>
      </c>
      <c r="F84" s="301">
        <v>142.6</v>
      </c>
      <c r="G84" s="301">
        <v>142.6</v>
      </c>
      <c r="H84" s="297"/>
      <c r="I84" s="297"/>
      <c r="J84" s="297"/>
      <c r="K84" s="236">
        <v>412.9</v>
      </c>
      <c r="L84" s="236">
        <v>395.4</v>
      </c>
      <c r="M84" s="297">
        <v>17.5</v>
      </c>
      <c r="N84" s="297"/>
      <c r="O84" s="297"/>
      <c r="P84" s="236">
        <v>78.900000000000006</v>
      </c>
      <c r="Q84" s="236">
        <v>78.900000000000006</v>
      </c>
      <c r="R84" s="291"/>
      <c r="S84" s="291"/>
      <c r="T84" s="291"/>
      <c r="U84" s="236">
        <v>146.6</v>
      </c>
      <c r="V84" s="416">
        <v>150</v>
      </c>
    </row>
    <row r="85" spans="1:22" ht="21" customHeight="1">
      <c r="A85" s="1120" t="s">
        <v>52</v>
      </c>
      <c r="B85" s="1121"/>
      <c r="C85" s="413"/>
      <c r="D85" s="413">
        <v>113</v>
      </c>
      <c r="E85" s="413">
        <v>6</v>
      </c>
      <c r="F85" s="301">
        <v>4.5999999999999996</v>
      </c>
      <c r="G85" s="301">
        <v>4.5999999999999996</v>
      </c>
      <c r="H85" s="297"/>
      <c r="I85" s="297"/>
      <c r="J85" s="297"/>
      <c r="K85" s="236">
        <v>26.4</v>
      </c>
      <c r="L85" s="236">
        <v>26.4</v>
      </c>
      <c r="M85" s="297"/>
      <c r="N85" s="297"/>
      <c r="O85" s="297"/>
      <c r="P85" s="236">
        <v>10</v>
      </c>
      <c r="Q85" s="236">
        <v>10</v>
      </c>
      <c r="R85" s="291"/>
      <c r="S85" s="291"/>
      <c r="T85" s="291"/>
      <c r="U85" s="236">
        <v>12</v>
      </c>
      <c r="V85" s="416">
        <v>15</v>
      </c>
    </row>
    <row r="86" spans="1:22" ht="27.75" customHeight="1">
      <c r="A86" s="1120" t="s">
        <v>32</v>
      </c>
      <c r="B86" s="1121"/>
      <c r="C86" s="413"/>
      <c r="D86" s="413">
        <v>113</v>
      </c>
      <c r="E86" s="413">
        <v>10</v>
      </c>
      <c r="F86" s="301"/>
      <c r="G86" s="301"/>
      <c r="H86" s="297"/>
      <c r="I86" s="297"/>
      <c r="J86" s="297"/>
      <c r="K86" s="236">
        <v>1</v>
      </c>
      <c r="L86" s="236">
        <v>1</v>
      </c>
      <c r="M86" s="297"/>
      <c r="N86" s="297"/>
      <c r="O86" s="297"/>
      <c r="P86" s="236">
        <v>1</v>
      </c>
      <c r="Q86" s="236">
        <v>1</v>
      </c>
      <c r="R86" s="291"/>
      <c r="S86" s="291"/>
      <c r="T86" s="291"/>
      <c r="U86" s="236">
        <v>1.5</v>
      </c>
      <c r="V86" s="416">
        <v>2</v>
      </c>
    </row>
    <row r="87" spans="1:22" ht="34.5" customHeight="1">
      <c r="A87" s="1120" t="s">
        <v>33</v>
      </c>
      <c r="B87" s="1121"/>
      <c r="C87" s="413"/>
      <c r="D87" s="413">
        <v>113</v>
      </c>
      <c r="E87" s="413">
        <v>11</v>
      </c>
      <c r="F87" s="301">
        <v>38</v>
      </c>
      <c r="G87" s="301">
        <v>38</v>
      </c>
      <c r="H87" s="297"/>
      <c r="I87" s="297"/>
      <c r="J87" s="297"/>
      <c r="K87" s="236">
        <v>54.1</v>
      </c>
      <c r="L87" s="236">
        <v>54.1</v>
      </c>
      <c r="M87" s="297"/>
      <c r="N87" s="297"/>
      <c r="O87" s="297"/>
      <c r="P87" s="236">
        <v>60</v>
      </c>
      <c r="Q87" s="236">
        <v>60</v>
      </c>
      <c r="R87" s="291"/>
      <c r="S87" s="291"/>
      <c r="T87" s="291"/>
      <c r="U87" s="236">
        <v>72</v>
      </c>
      <c r="V87" s="416">
        <v>75</v>
      </c>
    </row>
    <row r="88" spans="1:22" ht="34.5" customHeight="1">
      <c r="A88" s="1120" t="s">
        <v>609</v>
      </c>
      <c r="B88" s="1121"/>
      <c r="C88" s="413"/>
      <c r="D88" s="413">
        <v>113</v>
      </c>
      <c r="E88" s="413">
        <v>12</v>
      </c>
      <c r="F88" s="301"/>
      <c r="G88" s="301"/>
      <c r="H88" s="297"/>
      <c r="I88" s="297"/>
      <c r="J88" s="297"/>
      <c r="K88" s="236">
        <v>5800</v>
      </c>
      <c r="L88" s="236">
        <v>5800</v>
      </c>
      <c r="M88" s="297"/>
      <c r="N88" s="297"/>
      <c r="O88" s="297"/>
      <c r="P88" s="236"/>
      <c r="Q88" s="236"/>
      <c r="R88" s="291"/>
      <c r="S88" s="291"/>
      <c r="T88" s="291"/>
      <c r="U88" s="236"/>
      <c r="V88" s="416"/>
    </row>
    <row r="89" spans="1:22" ht="33" customHeight="1">
      <c r="A89" s="1120" t="s">
        <v>34</v>
      </c>
      <c r="B89" s="1121"/>
      <c r="C89" s="413"/>
      <c r="D89" s="413">
        <v>113</v>
      </c>
      <c r="E89" s="413">
        <v>13</v>
      </c>
      <c r="F89" s="301">
        <v>74.5</v>
      </c>
      <c r="G89" s="301">
        <v>74.5</v>
      </c>
      <c r="H89" s="297"/>
      <c r="I89" s="297"/>
      <c r="J89" s="297"/>
      <c r="K89" s="236">
        <v>186.1</v>
      </c>
      <c r="L89" s="236">
        <v>186.1</v>
      </c>
      <c r="M89" s="297"/>
      <c r="N89" s="297"/>
      <c r="O89" s="297"/>
      <c r="P89" s="236">
        <v>150</v>
      </c>
      <c r="Q89" s="236">
        <v>150</v>
      </c>
      <c r="R89" s="291"/>
      <c r="S89" s="291"/>
      <c r="T89" s="291"/>
      <c r="U89" s="236">
        <v>205</v>
      </c>
      <c r="V89" s="416">
        <v>218.3</v>
      </c>
    </row>
    <row r="90" spans="1:22" ht="38.25" customHeight="1">
      <c r="A90" s="1120" t="s">
        <v>203</v>
      </c>
      <c r="B90" s="1121"/>
      <c r="C90" s="413"/>
      <c r="D90" s="413">
        <v>113</v>
      </c>
      <c r="E90" s="413">
        <v>17</v>
      </c>
      <c r="F90" s="301">
        <v>48.6</v>
      </c>
      <c r="G90" s="301">
        <v>48.6</v>
      </c>
      <c r="H90" s="297"/>
      <c r="I90" s="297"/>
      <c r="J90" s="297"/>
      <c r="K90" s="236">
        <v>123.9</v>
      </c>
      <c r="L90" s="236">
        <v>123.9</v>
      </c>
      <c r="M90" s="297"/>
      <c r="N90" s="297"/>
      <c r="O90" s="297"/>
      <c r="P90" s="236">
        <v>100</v>
      </c>
      <c r="Q90" s="236">
        <v>100</v>
      </c>
      <c r="R90" s="291"/>
      <c r="S90" s="291"/>
      <c r="T90" s="291"/>
      <c r="U90" s="236"/>
      <c r="V90" s="416"/>
    </row>
    <row r="91" spans="1:22" ht="36.75" customHeight="1">
      <c r="A91" s="1120" t="s">
        <v>35</v>
      </c>
      <c r="B91" s="1121"/>
      <c r="C91" s="413"/>
      <c r="D91" s="413">
        <v>113</v>
      </c>
      <c r="E91" s="413">
        <v>18</v>
      </c>
      <c r="F91" s="301">
        <v>7.1</v>
      </c>
      <c r="G91" s="301">
        <v>7.1</v>
      </c>
      <c r="H91" s="297"/>
      <c r="I91" s="297"/>
      <c r="J91" s="297"/>
      <c r="K91" s="236">
        <v>45.6</v>
      </c>
      <c r="L91" s="236">
        <v>45.6</v>
      </c>
      <c r="M91" s="297"/>
      <c r="N91" s="297"/>
      <c r="O91" s="297"/>
      <c r="P91" s="236">
        <v>50</v>
      </c>
      <c r="Q91" s="236">
        <v>50</v>
      </c>
      <c r="R91" s="291"/>
      <c r="S91" s="291"/>
      <c r="T91" s="291"/>
      <c r="U91" s="236">
        <v>20</v>
      </c>
      <c r="V91" s="416">
        <v>30</v>
      </c>
    </row>
    <row r="92" spans="1:22" ht="25.5" customHeight="1">
      <c r="A92" s="1120" t="s">
        <v>36</v>
      </c>
      <c r="B92" s="1121"/>
      <c r="C92" s="413"/>
      <c r="D92" s="413">
        <v>113</v>
      </c>
      <c r="E92" s="413">
        <v>19</v>
      </c>
      <c r="F92" s="301">
        <v>243.8</v>
      </c>
      <c r="G92" s="301">
        <v>243.8</v>
      </c>
      <c r="H92" s="297"/>
      <c r="I92" s="297"/>
      <c r="J92" s="297"/>
      <c r="K92" s="236">
        <v>174.2</v>
      </c>
      <c r="L92" s="236">
        <v>174.2</v>
      </c>
      <c r="M92" s="297"/>
      <c r="N92" s="297"/>
      <c r="O92" s="297"/>
      <c r="P92" s="236">
        <v>270</v>
      </c>
      <c r="Q92" s="236">
        <v>270</v>
      </c>
      <c r="R92" s="291"/>
      <c r="S92" s="291"/>
      <c r="T92" s="291"/>
      <c r="U92" s="236">
        <v>295</v>
      </c>
      <c r="V92" s="416">
        <v>298</v>
      </c>
    </row>
    <row r="93" spans="1:22" ht="21.75" customHeight="1">
      <c r="A93" s="1120" t="s">
        <v>37</v>
      </c>
      <c r="B93" s="1121"/>
      <c r="C93" s="413"/>
      <c r="D93" s="413">
        <v>113</v>
      </c>
      <c r="E93" s="413">
        <v>21</v>
      </c>
      <c r="F93" s="301">
        <v>16.100000000000001</v>
      </c>
      <c r="G93" s="301">
        <v>16.100000000000001</v>
      </c>
      <c r="H93" s="297"/>
      <c r="I93" s="297"/>
      <c r="J93" s="297"/>
      <c r="K93" s="236">
        <v>12.1</v>
      </c>
      <c r="L93" s="236">
        <v>12.1</v>
      </c>
      <c r="M93" s="297"/>
      <c r="N93" s="297"/>
      <c r="O93" s="297"/>
      <c r="P93" s="236">
        <v>12.3</v>
      </c>
      <c r="Q93" s="236">
        <v>12.3</v>
      </c>
      <c r="R93" s="291"/>
      <c r="S93" s="291"/>
      <c r="T93" s="291"/>
      <c r="U93" s="236">
        <v>14.6</v>
      </c>
      <c r="V93" s="416">
        <v>15.5</v>
      </c>
    </row>
    <row r="94" spans="1:22" ht="24" customHeight="1">
      <c r="A94" s="1120" t="s">
        <v>38</v>
      </c>
      <c r="B94" s="1121"/>
      <c r="C94" s="413"/>
      <c r="D94" s="413">
        <v>113</v>
      </c>
      <c r="E94" s="413">
        <v>22</v>
      </c>
      <c r="F94" s="301"/>
      <c r="G94" s="301"/>
      <c r="H94" s="297"/>
      <c r="I94" s="297"/>
      <c r="J94" s="297"/>
      <c r="K94" s="236">
        <v>627</v>
      </c>
      <c r="L94" s="236">
        <v>627</v>
      </c>
      <c r="M94" s="297"/>
      <c r="N94" s="297"/>
      <c r="O94" s="297"/>
      <c r="P94" s="236">
        <v>600</v>
      </c>
      <c r="Q94" s="236">
        <v>600</v>
      </c>
      <c r="R94" s="291"/>
      <c r="S94" s="291"/>
      <c r="T94" s="291"/>
      <c r="U94" s="236">
        <v>407</v>
      </c>
      <c r="V94" s="416">
        <v>376</v>
      </c>
    </row>
    <row r="95" spans="1:22" ht="32.450000000000003" customHeight="1">
      <c r="A95" s="1120" t="s">
        <v>610</v>
      </c>
      <c r="B95" s="1121"/>
      <c r="C95" s="413"/>
      <c r="D95" s="413">
        <v>113</v>
      </c>
      <c r="E95" s="413">
        <v>24</v>
      </c>
      <c r="F95" s="301"/>
      <c r="G95" s="301"/>
      <c r="H95" s="297"/>
      <c r="I95" s="297"/>
      <c r="J95" s="297"/>
      <c r="K95" s="236">
        <v>439.8</v>
      </c>
      <c r="L95" s="236">
        <v>439.8</v>
      </c>
      <c r="M95" s="297"/>
      <c r="N95" s="297"/>
      <c r="O95" s="297"/>
      <c r="P95" s="236">
        <v>5</v>
      </c>
      <c r="Q95" s="236">
        <v>5</v>
      </c>
      <c r="R95" s="291"/>
      <c r="S95" s="291"/>
      <c r="T95" s="291"/>
      <c r="U95" s="236">
        <v>8</v>
      </c>
      <c r="V95" s="416">
        <v>10</v>
      </c>
    </row>
    <row r="96" spans="1:22" ht="35.25" customHeight="1">
      <c r="A96" s="1120" t="s">
        <v>179</v>
      </c>
      <c r="B96" s="1121"/>
      <c r="C96" s="413"/>
      <c r="D96" s="413">
        <v>113</v>
      </c>
      <c r="E96" s="413">
        <v>29</v>
      </c>
      <c r="F96" s="301">
        <v>19.100000000000001</v>
      </c>
      <c r="G96" s="301">
        <v>19.100000000000001</v>
      </c>
      <c r="H96" s="297"/>
      <c r="I96" s="297"/>
      <c r="J96" s="297"/>
      <c r="K96" s="236">
        <v>19.5</v>
      </c>
      <c r="L96" s="236">
        <v>19.5</v>
      </c>
      <c r="M96" s="297"/>
      <c r="N96" s="297"/>
      <c r="O96" s="297"/>
      <c r="P96" s="236">
        <v>16</v>
      </c>
      <c r="Q96" s="236">
        <v>16</v>
      </c>
      <c r="R96" s="291"/>
      <c r="S96" s="291"/>
      <c r="T96" s="291"/>
      <c r="U96" s="236">
        <v>14.4</v>
      </c>
      <c r="V96" s="416">
        <v>14.4</v>
      </c>
    </row>
    <row r="97" spans="1:22" ht="33" customHeight="1">
      <c r="A97" s="1120" t="s">
        <v>40</v>
      </c>
      <c r="B97" s="1121"/>
      <c r="C97" s="413"/>
      <c r="D97" s="413">
        <v>113</v>
      </c>
      <c r="E97" s="413">
        <v>30</v>
      </c>
      <c r="F97" s="301">
        <v>75.8</v>
      </c>
      <c r="G97" s="301">
        <v>75.8</v>
      </c>
      <c r="H97" s="297"/>
      <c r="I97" s="297"/>
      <c r="J97" s="297"/>
      <c r="K97" s="236">
        <v>188.1</v>
      </c>
      <c r="L97" s="236">
        <v>188.1</v>
      </c>
      <c r="M97" s="297"/>
      <c r="N97" s="297"/>
      <c r="O97" s="297"/>
      <c r="P97" s="236">
        <v>320</v>
      </c>
      <c r="Q97" s="236">
        <v>320</v>
      </c>
      <c r="R97" s="291"/>
      <c r="S97" s="291"/>
      <c r="T97" s="291"/>
      <c r="U97" s="236">
        <v>180</v>
      </c>
      <c r="V97" s="416">
        <v>182</v>
      </c>
    </row>
    <row r="98" spans="1:22" ht="35.25" customHeight="1">
      <c r="A98" s="1120" t="s">
        <v>41</v>
      </c>
      <c r="B98" s="1121"/>
      <c r="C98" s="413"/>
      <c r="D98" s="413">
        <v>113</v>
      </c>
      <c r="E98" s="413">
        <v>45</v>
      </c>
      <c r="F98" s="301">
        <v>330</v>
      </c>
      <c r="G98" s="301">
        <v>330</v>
      </c>
      <c r="H98" s="297"/>
      <c r="I98" s="297"/>
      <c r="J98" s="297"/>
      <c r="K98" s="236">
        <v>5106.2</v>
      </c>
      <c r="L98" s="236">
        <v>4955.3999999999996</v>
      </c>
      <c r="M98" s="297">
        <v>150.80000000000001</v>
      </c>
      <c r="N98" s="297"/>
      <c r="O98" s="297"/>
      <c r="P98" s="236">
        <v>7946.2</v>
      </c>
      <c r="Q98" s="236">
        <v>7946.2</v>
      </c>
      <c r="R98" s="291"/>
      <c r="S98" s="291"/>
      <c r="T98" s="291"/>
      <c r="U98" s="236">
        <v>43402.8</v>
      </c>
      <c r="V98" s="416">
        <v>43452.7</v>
      </c>
    </row>
    <row r="99" spans="1:22" ht="40.5" customHeight="1">
      <c r="A99" s="1112" t="s">
        <v>42</v>
      </c>
      <c r="B99" s="1152"/>
      <c r="C99" s="413"/>
      <c r="D99" s="415">
        <v>114</v>
      </c>
      <c r="E99" s="413" t="s">
        <v>297</v>
      </c>
      <c r="F99" s="299">
        <v>102.7</v>
      </c>
      <c r="G99" s="299">
        <v>102.7</v>
      </c>
      <c r="H99" s="297"/>
      <c r="I99" s="297"/>
      <c r="J99" s="297"/>
      <c r="K99" s="294">
        <v>255.9</v>
      </c>
      <c r="L99" s="294">
        <v>255.9</v>
      </c>
      <c r="M99" s="297"/>
      <c r="N99" s="297"/>
      <c r="O99" s="297"/>
      <c r="P99" s="294">
        <v>292.10000000000002</v>
      </c>
      <c r="Q99" s="294">
        <v>292.10000000000002</v>
      </c>
      <c r="R99" s="291"/>
      <c r="S99" s="291"/>
      <c r="T99" s="291"/>
      <c r="U99" s="294">
        <v>295</v>
      </c>
      <c r="V99" s="295">
        <v>290</v>
      </c>
    </row>
    <row r="100" spans="1:22" ht="38.25" customHeight="1">
      <c r="A100" s="1120" t="s">
        <v>43</v>
      </c>
      <c r="B100" s="1121"/>
      <c r="C100" s="413"/>
      <c r="D100" s="413">
        <v>114</v>
      </c>
      <c r="E100" s="413">
        <v>1</v>
      </c>
      <c r="F100" s="301">
        <v>0.2</v>
      </c>
      <c r="G100" s="301">
        <v>0.2</v>
      </c>
      <c r="H100" s="297"/>
      <c r="I100" s="297"/>
      <c r="J100" s="297"/>
      <c r="K100" s="236"/>
      <c r="L100" s="236"/>
      <c r="M100" s="297"/>
      <c r="N100" s="297"/>
      <c r="O100" s="297"/>
      <c r="P100" s="297"/>
      <c r="Q100" s="297"/>
      <c r="R100" s="291"/>
      <c r="S100" s="291"/>
      <c r="T100" s="291"/>
      <c r="U100" s="236"/>
      <c r="V100" s="416"/>
    </row>
    <row r="101" spans="1:22" ht="22.5" customHeight="1">
      <c r="A101" s="1120" t="s">
        <v>44</v>
      </c>
      <c r="B101" s="1121"/>
      <c r="C101" s="413"/>
      <c r="D101" s="413">
        <v>114</v>
      </c>
      <c r="E101" s="413">
        <v>2</v>
      </c>
      <c r="F101" s="301">
        <v>102.5</v>
      </c>
      <c r="G101" s="301">
        <v>102.5</v>
      </c>
      <c r="H101" s="297"/>
      <c r="I101" s="297"/>
      <c r="J101" s="297"/>
      <c r="K101" s="236">
        <v>255.9</v>
      </c>
      <c r="L101" s="236">
        <v>255.9</v>
      </c>
      <c r="M101" s="297"/>
      <c r="N101" s="297"/>
      <c r="O101" s="297"/>
      <c r="P101" s="297">
        <v>292.10000000000002</v>
      </c>
      <c r="Q101" s="297">
        <v>292.10000000000002</v>
      </c>
      <c r="R101" s="291"/>
      <c r="S101" s="291"/>
      <c r="T101" s="291"/>
      <c r="U101" s="236">
        <v>295</v>
      </c>
      <c r="V101" s="416">
        <v>290</v>
      </c>
    </row>
    <row r="102" spans="1:22" ht="72" customHeight="1">
      <c r="A102" s="1112" t="s">
        <v>45</v>
      </c>
      <c r="B102" s="1152"/>
      <c r="C102" s="413"/>
      <c r="D102" s="415">
        <v>116</v>
      </c>
      <c r="E102" s="413" t="s">
        <v>297</v>
      </c>
      <c r="F102" s="299">
        <v>19.5</v>
      </c>
      <c r="G102" s="299">
        <v>19.5</v>
      </c>
      <c r="H102" s="297"/>
      <c r="I102" s="297"/>
      <c r="J102" s="297"/>
      <c r="K102" s="294">
        <v>22.7</v>
      </c>
      <c r="L102" s="294">
        <v>22.7</v>
      </c>
      <c r="M102" s="297"/>
      <c r="N102" s="297"/>
      <c r="O102" s="297"/>
      <c r="P102" s="294">
        <v>26.5</v>
      </c>
      <c r="Q102" s="294">
        <v>26.5</v>
      </c>
      <c r="R102" s="291"/>
      <c r="S102" s="291"/>
      <c r="T102" s="291"/>
      <c r="U102" s="294">
        <v>26.9</v>
      </c>
      <c r="V102" s="295">
        <v>28.7</v>
      </c>
    </row>
    <row r="103" spans="1:22" ht="69.75" customHeight="1">
      <c r="A103" s="1120" t="s">
        <v>46</v>
      </c>
      <c r="B103" s="1121"/>
      <c r="C103" s="413"/>
      <c r="D103" s="413">
        <v>116</v>
      </c>
      <c r="E103" s="413">
        <v>1</v>
      </c>
      <c r="F103" s="301">
        <v>19.5</v>
      </c>
      <c r="G103" s="301">
        <v>19.5</v>
      </c>
      <c r="H103" s="297"/>
      <c r="I103" s="297"/>
      <c r="J103" s="297"/>
      <c r="K103" s="236">
        <v>22.7</v>
      </c>
      <c r="L103" s="236">
        <v>22.7</v>
      </c>
      <c r="M103" s="297"/>
      <c r="N103" s="297"/>
      <c r="O103" s="297"/>
      <c r="P103" s="297">
        <v>26.5</v>
      </c>
      <c r="Q103" s="297">
        <v>26.5</v>
      </c>
      <c r="R103" s="291"/>
      <c r="S103" s="291"/>
      <c r="T103" s="291"/>
      <c r="U103" s="236">
        <v>26.9</v>
      </c>
      <c r="V103" s="416">
        <v>28.7</v>
      </c>
    </row>
    <row r="104" spans="1:22" ht="38.25" customHeight="1">
      <c r="A104" s="1112" t="s">
        <v>83</v>
      </c>
      <c r="B104" s="1152"/>
      <c r="C104" s="417"/>
      <c r="D104" s="14">
        <v>132</v>
      </c>
      <c r="E104" s="417" t="s">
        <v>297</v>
      </c>
      <c r="F104" s="418"/>
      <c r="G104" s="218"/>
      <c r="H104" s="419"/>
      <c r="I104" s="419"/>
      <c r="J104" s="419"/>
      <c r="K104" s="218"/>
      <c r="L104" s="218"/>
      <c r="M104" s="419"/>
      <c r="N104" s="419"/>
      <c r="O104" s="419"/>
      <c r="P104" s="420">
        <v>700</v>
      </c>
      <c r="Q104" s="420">
        <v>700</v>
      </c>
      <c r="R104" s="421"/>
      <c r="S104" s="421"/>
      <c r="T104" s="421"/>
      <c r="U104" s="420">
        <v>500</v>
      </c>
      <c r="V104" s="422">
        <v>500</v>
      </c>
    </row>
    <row r="105" spans="1:22" ht="34.5" customHeight="1">
      <c r="A105" s="1120" t="s">
        <v>84</v>
      </c>
      <c r="B105" s="1121"/>
      <c r="C105" s="417"/>
      <c r="D105" s="417">
        <v>132</v>
      </c>
      <c r="E105" s="417">
        <v>9</v>
      </c>
      <c r="F105" s="418"/>
      <c r="G105" s="218"/>
      <c r="H105" s="419"/>
      <c r="I105" s="419"/>
      <c r="J105" s="419"/>
      <c r="K105" s="218"/>
      <c r="L105" s="218"/>
      <c r="M105" s="419"/>
      <c r="N105" s="419"/>
      <c r="O105" s="419"/>
      <c r="P105" s="218">
        <v>700</v>
      </c>
      <c r="Q105" s="218">
        <v>700</v>
      </c>
      <c r="R105" s="419"/>
      <c r="S105" s="419"/>
      <c r="T105" s="419"/>
      <c r="U105" s="218">
        <v>500</v>
      </c>
      <c r="V105" s="423">
        <v>500</v>
      </c>
    </row>
    <row r="106" spans="1:22" ht="36" customHeight="1">
      <c r="A106" s="1112" t="s">
        <v>48</v>
      </c>
      <c r="B106" s="1152"/>
      <c r="C106" s="413"/>
      <c r="D106" s="415">
        <v>135</v>
      </c>
      <c r="E106" s="413" t="s">
        <v>297</v>
      </c>
      <c r="F106" s="299">
        <v>3.9</v>
      </c>
      <c r="G106" s="299">
        <v>3.9</v>
      </c>
      <c r="H106" s="297"/>
      <c r="I106" s="297"/>
      <c r="J106" s="297"/>
      <c r="K106" s="294">
        <v>10</v>
      </c>
      <c r="L106" s="294">
        <v>10</v>
      </c>
      <c r="M106" s="297"/>
      <c r="N106" s="297"/>
      <c r="O106" s="297"/>
      <c r="P106" s="291">
        <v>18</v>
      </c>
      <c r="Q106" s="291">
        <v>18</v>
      </c>
      <c r="R106" s="291"/>
      <c r="S106" s="291"/>
      <c r="T106" s="291"/>
      <c r="U106" s="294">
        <v>10</v>
      </c>
      <c r="V106" s="295">
        <v>15</v>
      </c>
    </row>
    <row r="107" spans="1:22" ht="48.75" customHeight="1">
      <c r="A107" s="1120" t="s">
        <v>49</v>
      </c>
      <c r="B107" s="1121"/>
      <c r="C107" s="413"/>
      <c r="D107" s="413">
        <v>135</v>
      </c>
      <c r="E107" s="413">
        <v>31</v>
      </c>
      <c r="F107" s="299">
        <v>0.5</v>
      </c>
      <c r="G107" s="299">
        <v>0.5</v>
      </c>
      <c r="H107" s="297"/>
      <c r="I107" s="297"/>
      <c r="J107" s="297"/>
      <c r="K107" s="294">
        <v>7.7</v>
      </c>
      <c r="L107" s="294">
        <v>7.7</v>
      </c>
      <c r="M107" s="297"/>
      <c r="N107" s="297"/>
      <c r="O107" s="297"/>
      <c r="P107" s="297">
        <v>10</v>
      </c>
      <c r="Q107" s="297">
        <v>10</v>
      </c>
      <c r="R107" s="291"/>
      <c r="S107" s="291"/>
      <c r="T107" s="291"/>
      <c r="U107" s="294"/>
      <c r="V107" s="424"/>
    </row>
    <row r="108" spans="1:22" ht="79.5" customHeight="1">
      <c r="A108" s="1120" t="s">
        <v>50</v>
      </c>
      <c r="B108" s="1121"/>
      <c r="C108" s="413"/>
      <c r="D108" s="413">
        <v>135</v>
      </c>
      <c r="E108" s="413">
        <v>33</v>
      </c>
      <c r="F108" s="301">
        <v>3.4</v>
      </c>
      <c r="G108" s="301">
        <v>3.4</v>
      </c>
      <c r="H108" s="297"/>
      <c r="I108" s="297"/>
      <c r="J108" s="297"/>
      <c r="K108" s="236">
        <v>2.2999999999999998</v>
      </c>
      <c r="L108" s="236">
        <v>2.2999999999999998</v>
      </c>
      <c r="M108" s="297"/>
      <c r="N108" s="297"/>
      <c r="O108" s="297"/>
      <c r="P108" s="236">
        <v>8</v>
      </c>
      <c r="Q108" s="236">
        <v>8</v>
      </c>
      <c r="R108" s="291"/>
      <c r="S108" s="291"/>
      <c r="T108" s="291"/>
      <c r="U108" s="236">
        <v>10</v>
      </c>
      <c r="V108" s="416">
        <v>10</v>
      </c>
    </row>
    <row r="109" spans="1:22" ht="33" customHeight="1">
      <c r="A109" s="1317" t="s">
        <v>51</v>
      </c>
      <c r="B109" s="1318"/>
      <c r="C109" s="425"/>
      <c r="D109" s="426">
        <v>242</v>
      </c>
      <c r="E109" s="425"/>
      <c r="F109" s="427">
        <v>758.6</v>
      </c>
      <c r="G109" s="427">
        <v>758.6</v>
      </c>
      <c r="H109" s="428"/>
      <c r="I109" s="428"/>
      <c r="J109" s="428"/>
      <c r="K109" s="429">
        <v>3967.5</v>
      </c>
      <c r="L109" s="429">
        <v>3967.5</v>
      </c>
      <c r="M109" s="428"/>
      <c r="N109" s="428"/>
      <c r="O109" s="428"/>
      <c r="P109" s="429">
        <v>140</v>
      </c>
      <c r="Q109" s="429">
        <v>140</v>
      </c>
      <c r="R109" s="430"/>
      <c r="S109" s="430"/>
      <c r="T109" s="430"/>
      <c r="U109" s="429">
        <v>150</v>
      </c>
      <c r="V109" s="431">
        <v>80</v>
      </c>
    </row>
    <row r="110" spans="1:22" ht="35.25" customHeight="1">
      <c r="A110" s="432"/>
      <c r="B110" s="433"/>
      <c r="C110" s="434"/>
      <c r="D110" s="434"/>
      <c r="E110" s="434"/>
      <c r="F110" s="435"/>
      <c r="G110" s="436"/>
      <c r="H110" s="437"/>
      <c r="I110" s="437"/>
      <c r="J110" s="437"/>
      <c r="K110" s="436"/>
      <c r="L110" s="436"/>
      <c r="M110" s="437"/>
      <c r="N110" s="437"/>
      <c r="O110" s="437"/>
      <c r="P110" s="436"/>
      <c r="Q110" s="436"/>
      <c r="R110" s="438"/>
      <c r="S110" s="438"/>
      <c r="T110" s="438"/>
      <c r="U110" s="439"/>
      <c r="V110" s="440"/>
    </row>
    <row r="111" spans="1:22" ht="52.5" customHeight="1">
      <c r="A111" s="1093" t="s">
        <v>201</v>
      </c>
      <c r="B111" s="1094"/>
      <c r="C111" s="415">
        <v>14</v>
      </c>
      <c r="D111" s="413" t="s">
        <v>297</v>
      </c>
      <c r="E111" s="413" t="s">
        <v>297</v>
      </c>
      <c r="F111" s="11">
        <v>2615.4</v>
      </c>
      <c r="G111" s="11">
        <v>2615.4</v>
      </c>
      <c r="H111" s="291"/>
      <c r="I111" s="291"/>
      <c r="J111" s="291"/>
      <c r="K111" s="291">
        <f t="shared" ref="K111" si="2">K112+K117+K118+K134+K137+K139+K142</f>
        <v>15815</v>
      </c>
      <c r="L111" s="291">
        <f t="shared" ref="L111:V111" si="3">L112+L117+L118+L134+L137+L139+L142</f>
        <v>15815</v>
      </c>
      <c r="M111" s="291"/>
      <c r="N111" s="291"/>
      <c r="O111" s="291"/>
      <c r="P111" s="291">
        <f t="shared" si="3"/>
        <v>8044.6</v>
      </c>
      <c r="Q111" s="291">
        <f t="shared" si="3"/>
        <v>8044.6</v>
      </c>
      <c r="R111" s="291"/>
      <c r="S111" s="291"/>
      <c r="T111" s="291"/>
      <c r="U111" s="291">
        <f t="shared" si="3"/>
        <v>7070.4999999999991</v>
      </c>
      <c r="V111" s="556">
        <f t="shared" si="3"/>
        <v>7130.5</v>
      </c>
    </row>
    <row r="112" spans="1:22" ht="25.5" customHeight="1">
      <c r="A112" s="1112" t="s">
        <v>22</v>
      </c>
      <c r="B112" s="1152"/>
      <c r="C112" s="413"/>
      <c r="D112" s="415">
        <v>111</v>
      </c>
      <c r="E112" s="413" t="s">
        <v>297</v>
      </c>
      <c r="F112" s="299">
        <v>600.9</v>
      </c>
      <c r="G112" s="299">
        <v>600.9</v>
      </c>
      <c r="H112" s="297"/>
      <c r="I112" s="297"/>
      <c r="J112" s="294"/>
      <c r="K112" s="294">
        <v>601.1</v>
      </c>
      <c r="L112" s="294">
        <v>601.1</v>
      </c>
      <c r="M112" s="291"/>
      <c r="N112" s="291"/>
      <c r="O112" s="291"/>
      <c r="P112" s="294">
        <v>661.1</v>
      </c>
      <c r="Q112" s="294">
        <v>661.1</v>
      </c>
      <c r="R112" s="291"/>
      <c r="S112" s="291"/>
      <c r="T112" s="291"/>
      <c r="U112" s="294">
        <v>766.9</v>
      </c>
      <c r="V112" s="295">
        <v>824.7</v>
      </c>
    </row>
    <row r="113" spans="1:22" ht="21.75" customHeight="1">
      <c r="A113" s="1120" t="s">
        <v>23</v>
      </c>
      <c r="B113" s="1121"/>
      <c r="C113" s="413"/>
      <c r="D113" s="413">
        <v>111</v>
      </c>
      <c r="E113" s="413">
        <v>1</v>
      </c>
      <c r="F113" s="299"/>
      <c r="G113" s="299"/>
      <c r="H113" s="297"/>
      <c r="I113" s="297"/>
      <c r="J113" s="236"/>
      <c r="K113" s="236">
        <v>470.9</v>
      </c>
      <c r="L113" s="236">
        <v>470.9</v>
      </c>
      <c r="M113" s="297"/>
      <c r="N113" s="297"/>
      <c r="O113" s="297"/>
      <c r="P113" s="236">
        <v>506.2</v>
      </c>
      <c r="Q113" s="236">
        <v>506.2</v>
      </c>
      <c r="R113" s="291"/>
      <c r="S113" s="291"/>
      <c r="T113" s="291"/>
      <c r="U113" s="236">
        <v>532.9</v>
      </c>
      <c r="V113" s="416">
        <v>572.79999999999995</v>
      </c>
    </row>
    <row r="114" spans="1:22" ht="40.5" customHeight="1">
      <c r="A114" s="1120" t="s">
        <v>24</v>
      </c>
      <c r="B114" s="1121"/>
      <c r="C114" s="413"/>
      <c r="D114" s="413">
        <v>111</v>
      </c>
      <c r="E114" s="413">
        <v>2</v>
      </c>
      <c r="F114" s="299"/>
      <c r="G114" s="299"/>
      <c r="H114" s="297"/>
      <c r="I114" s="297"/>
      <c r="J114" s="236"/>
      <c r="K114" s="236">
        <v>83.9</v>
      </c>
      <c r="L114" s="236">
        <v>83.9</v>
      </c>
      <c r="M114" s="297"/>
      <c r="N114" s="297"/>
      <c r="O114" s="297"/>
      <c r="P114" s="236">
        <v>104.3</v>
      </c>
      <c r="Q114" s="236">
        <v>104.3</v>
      </c>
      <c r="R114" s="291"/>
      <c r="S114" s="291"/>
      <c r="T114" s="291"/>
      <c r="U114" s="236">
        <v>122.3</v>
      </c>
      <c r="V114" s="416">
        <v>136.6</v>
      </c>
    </row>
    <row r="115" spans="1:22" ht="26.25" customHeight="1">
      <c r="A115" s="1120" t="s">
        <v>26</v>
      </c>
      <c r="B115" s="1121"/>
      <c r="C115" s="413"/>
      <c r="D115" s="413">
        <v>111</v>
      </c>
      <c r="E115" s="413">
        <v>6</v>
      </c>
      <c r="F115" s="299"/>
      <c r="G115" s="299"/>
      <c r="H115" s="297"/>
      <c r="I115" s="297"/>
      <c r="J115" s="236"/>
      <c r="K115" s="236">
        <v>46.3</v>
      </c>
      <c r="L115" s="236">
        <v>46.3</v>
      </c>
      <c r="M115" s="297"/>
      <c r="N115" s="297"/>
      <c r="O115" s="297"/>
      <c r="P115" s="236">
        <v>50.6</v>
      </c>
      <c r="Q115" s="236">
        <v>50.6</v>
      </c>
      <c r="R115" s="291"/>
      <c r="S115" s="291"/>
      <c r="T115" s="291"/>
      <c r="U115" s="236">
        <v>55.2</v>
      </c>
      <c r="V115" s="416">
        <v>58.8</v>
      </c>
    </row>
    <row r="116" spans="1:22" ht="26.25" customHeight="1">
      <c r="A116" s="1120" t="s">
        <v>27</v>
      </c>
      <c r="B116" s="1121"/>
      <c r="C116" s="413"/>
      <c r="D116" s="413">
        <v>111</v>
      </c>
      <c r="E116" s="413">
        <v>7</v>
      </c>
      <c r="F116" s="299"/>
      <c r="G116" s="299"/>
      <c r="H116" s="297"/>
      <c r="I116" s="297"/>
      <c r="J116" s="236"/>
      <c r="K116" s="236"/>
      <c r="L116" s="236"/>
      <c r="M116" s="297"/>
      <c r="N116" s="297"/>
      <c r="O116" s="297"/>
      <c r="P116" s="236"/>
      <c r="Q116" s="236"/>
      <c r="R116" s="291"/>
      <c r="S116" s="291"/>
      <c r="T116" s="291"/>
      <c r="U116" s="236">
        <v>56.5</v>
      </c>
      <c r="V116" s="416">
        <v>56.5</v>
      </c>
    </row>
    <row r="117" spans="1:22" ht="53.25" customHeight="1">
      <c r="A117" s="1112" t="s">
        <v>28</v>
      </c>
      <c r="B117" s="1152"/>
      <c r="C117" s="413"/>
      <c r="D117" s="415">
        <v>112</v>
      </c>
      <c r="E117" s="413"/>
      <c r="F117" s="299">
        <v>129.69999999999999</v>
      </c>
      <c r="G117" s="299">
        <v>129.69999999999999</v>
      </c>
      <c r="H117" s="297"/>
      <c r="I117" s="297"/>
      <c r="J117" s="294"/>
      <c r="K117" s="294">
        <v>131.19999999999999</v>
      </c>
      <c r="L117" s="294">
        <v>131.19999999999999</v>
      </c>
      <c r="M117" s="291"/>
      <c r="N117" s="291"/>
      <c r="O117" s="291"/>
      <c r="P117" s="294">
        <v>142.1</v>
      </c>
      <c r="Q117" s="294">
        <v>142.1</v>
      </c>
      <c r="R117" s="291"/>
      <c r="S117" s="291"/>
      <c r="T117" s="291"/>
      <c r="U117" s="294">
        <v>157</v>
      </c>
      <c r="V117" s="295">
        <v>167.4</v>
      </c>
    </row>
    <row r="118" spans="1:22" ht="36" customHeight="1">
      <c r="A118" s="1112" t="s">
        <v>29</v>
      </c>
      <c r="B118" s="1152"/>
      <c r="C118" s="413"/>
      <c r="D118" s="415">
        <v>113</v>
      </c>
      <c r="E118" s="413" t="s">
        <v>297</v>
      </c>
      <c r="F118" s="299">
        <v>1000.2</v>
      </c>
      <c r="G118" s="299">
        <v>1000.2</v>
      </c>
      <c r="H118" s="297"/>
      <c r="I118" s="297"/>
      <c r="J118" s="294"/>
      <c r="K118" s="294">
        <v>12855.1</v>
      </c>
      <c r="L118" s="294">
        <v>12855.1</v>
      </c>
      <c r="M118" s="297">
        <v>168.3</v>
      </c>
      <c r="N118" s="297"/>
      <c r="O118" s="297"/>
      <c r="P118" s="294">
        <v>6764.8</v>
      </c>
      <c r="Q118" s="294">
        <v>6764.8</v>
      </c>
      <c r="R118" s="294"/>
      <c r="S118" s="294"/>
      <c r="T118" s="294"/>
      <c r="U118" s="294">
        <v>5664.7</v>
      </c>
      <c r="V118" s="295">
        <v>5724.7</v>
      </c>
    </row>
    <row r="119" spans="1:22" ht="54.75" customHeight="1">
      <c r="A119" s="1120" t="s">
        <v>30</v>
      </c>
      <c r="B119" s="1121"/>
      <c r="C119" s="413"/>
      <c r="D119" s="413">
        <v>113</v>
      </c>
      <c r="E119" s="413">
        <v>3</v>
      </c>
      <c r="F119" s="301">
        <v>142.6</v>
      </c>
      <c r="G119" s="301">
        <v>142.6</v>
      </c>
      <c r="H119" s="297"/>
      <c r="I119" s="297"/>
      <c r="J119" s="236"/>
      <c r="K119" s="236">
        <v>395.4</v>
      </c>
      <c r="L119" s="236">
        <v>395.4</v>
      </c>
      <c r="M119" s="297">
        <v>17.5</v>
      </c>
      <c r="N119" s="297"/>
      <c r="O119" s="297"/>
      <c r="P119" s="236">
        <v>78.900000000000006</v>
      </c>
      <c r="Q119" s="236">
        <v>78.900000000000006</v>
      </c>
      <c r="R119" s="291"/>
      <c r="S119" s="291"/>
      <c r="T119" s="291"/>
      <c r="U119" s="236">
        <v>146.6</v>
      </c>
      <c r="V119" s="416">
        <v>150</v>
      </c>
    </row>
    <row r="120" spans="1:22" ht="23.25" customHeight="1">
      <c r="A120" s="1120" t="s">
        <v>52</v>
      </c>
      <c r="B120" s="1121"/>
      <c r="C120" s="413"/>
      <c r="D120" s="413">
        <v>113</v>
      </c>
      <c r="E120" s="413">
        <v>6</v>
      </c>
      <c r="F120" s="301">
        <v>4.5999999999999996</v>
      </c>
      <c r="G120" s="301">
        <v>4.5999999999999996</v>
      </c>
      <c r="H120" s="297"/>
      <c r="I120" s="297"/>
      <c r="J120" s="236"/>
      <c r="K120" s="236">
        <v>26.4</v>
      </c>
      <c r="L120" s="236">
        <v>26.4</v>
      </c>
      <c r="M120" s="297"/>
      <c r="N120" s="297"/>
      <c r="O120" s="297"/>
      <c r="P120" s="236">
        <v>10</v>
      </c>
      <c r="Q120" s="236">
        <v>10</v>
      </c>
      <c r="R120" s="291"/>
      <c r="S120" s="291"/>
      <c r="T120" s="291"/>
      <c r="U120" s="236">
        <v>12</v>
      </c>
      <c r="V120" s="416">
        <v>15</v>
      </c>
    </row>
    <row r="121" spans="1:22" ht="38.25" customHeight="1">
      <c r="A121" s="1120" t="s">
        <v>32</v>
      </c>
      <c r="B121" s="1121"/>
      <c r="C121" s="413"/>
      <c r="D121" s="413">
        <v>113</v>
      </c>
      <c r="E121" s="413">
        <v>10</v>
      </c>
      <c r="F121" s="301"/>
      <c r="G121" s="301"/>
      <c r="H121" s="297"/>
      <c r="I121" s="297"/>
      <c r="J121" s="236"/>
      <c r="K121" s="236">
        <v>1</v>
      </c>
      <c r="L121" s="236">
        <v>1</v>
      </c>
      <c r="M121" s="297"/>
      <c r="N121" s="297"/>
      <c r="O121" s="297"/>
      <c r="P121" s="236">
        <v>1</v>
      </c>
      <c r="Q121" s="236">
        <v>1</v>
      </c>
      <c r="R121" s="291"/>
      <c r="S121" s="291"/>
      <c r="T121" s="291"/>
      <c r="U121" s="236">
        <v>1.5</v>
      </c>
      <c r="V121" s="416">
        <v>2</v>
      </c>
    </row>
    <row r="122" spans="1:22" ht="50.25" customHeight="1">
      <c r="A122" s="1120" t="s">
        <v>53</v>
      </c>
      <c r="B122" s="1121"/>
      <c r="C122" s="413"/>
      <c r="D122" s="413">
        <v>113</v>
      </c>
      <c r="E122" s="413">
        <v>11</v>
      </c>
      <c r="F122" s="301">
        <v>38</v>
      </c>
      <c r="G122" s="301">
        <v>38</v>
      </c>
      <c r="H122" s="297"/>
      <c r="I122" s="297"/>
      <c r="J122" s="236"/>
      <c r="K122" s="236">
        <v>54.1</v>
      </c>
      <c r="L122" s="236">
        <v>54.1</v>
      </c>
      <c r="M122" s="297"/>
      <c r="N122" s="297"/>
      <c r="O122" s="297"/>
      <c r="P122" s="236">
        <v>60</v>
      </c>
      <c r="Q122" s="236">
        <v>60</v>
      </c>
      <c r="R122" s="291"/>
      <c r="S122" s="291"/>
      <c r="T122" s="291"/>
      <c r="U122" s="236">
        <v>72</v>
      </c>
      <c r="V122" s="416">
        <v>75</v>
      </c>
    </row>
    <row r="123" spans="1:22" ht="39.6" customHeight="1">
      <c r="A123" s="1120" t="s">
        <v>609</v>
      </c>
      <c r="B123" s="1121"/>
      <c r="C123" s="413"/>
      <c r="D123" s="413">
        <v>113</v>
      </c>
      <c r="E123" s="413">
        <v>12</v>
      </c>
      <c r="F123" s="301"/>
      <c r="G123" s="301"/>
      <c r="H123" s="297"/>
      <c r="I123" s="297"/>
      <c r="J123" s="236"/>
      <c r="K123" s="236">
        <v>5800</v>
      </c>
      <c r="L123" s="236">
        <v>5800</v>
      </c>
      <c r="M123" s="297"/>
      <c r="N123" s="297"/>
      <c r="O123" s="297"/>
      <c r="P123" s="236"/>
      <c r="Q123" s="236"/>
      <c r="R123" s="291"/>
      <c r="S123" s="291"/>
      <c r="T123" s="291"/>
      <c r="U123" s="236"/>
      <c r="V123" s="416"/>
    </row>
    <row r="124" spans="1:22" ht="24.75" customHeight="1">
      <c r="A124" s="1120" t="s">
        <v>34</v>
      </c>
      <c r="B124" s="1121"/>
      <c r="C124" s="413"/>
      <c r="D124" s="413">
        <v>113</v>
      </c>
      <c r="E124" s="413">
        <v>13</v>
      </c>
      <c r="F124" s="301">
        <v>74.5</v>
      </c>
      <c r="G124" s="301">
        <v>74.5</v>
      </c>
      <c r="H124" s="297"/>
      <c r="I124" s="297"/>
      <c r="J124" s="236"/>
      <c r="K124" s="236">
        <v>186.1</v>
      </c>
      <c r="L124" s="236">
        <v>186.1</v>
      </c>
      <c r="M124" s="297"/>
      <c r="N124" s="297"/>
      <c r="O124" s="297"/>
      <c r="P124" s="236">
        <v>150</v>
      </c>
      <c r="Q124" s="236">
        <v>150</v>
      </c>
      <c r="R124" s="291"/>
      <c r="S124" s="291"/>
      <c r="T124" s="291"/>
      <c r="U124" s="236">
        <v>205</v>
      </c>
      <c r="V124" s="416">
        <v>218.3</v>
      </c>
    </row>
    <row r="125" spans="1:22" ht="35.25" customHeight="1">
      <c r="A125" s="1120" t="s">
        <v>203</v>
      </c>
      <c r="B125" s="1121"/>
      <c r="C125" s="413"/>
      <c r="D125" s="413">
        <v>113</v>
      </c>
      <c r="E125" s="413">
        <v>17</v>
      </c>
      <c r="F125" s="301">
        <v>48.6</v>
      </c>
      <c r="G125" s="301">
        <v>48.6</v>
      </c>
      <c r="H125" s="297"/>
      <c r="I125" s="297"/>
      <c r="J125" s="236"/>
      <c r="K125" s="236">
        <v>123.9</v>
      </c>
      <c r="L125" s="236">
        <v>123.9</v>
      </c>
      <c r="M125" s="297"/>
      <c r="N125" s="297"/>
      <c r="O125" s="297"/>
      <c r="P125" s="236">
        <v>100</v>
      </c>
      <c r="Q125" s="236">
        <v>100</v>
      </c>
      <c r="R125" s="291"/>
      <c r="S125" s="291"/>
      <c r="T125" s="291"/>
      <c r="U125" s="236"/>
      <c r="V125" s="416"/>
    </row>
    <row r="126" spans="1:22" ht="36" customHeight="1">
      <c r="A126" s="1120" t="s">
        <v>35</v>
      </c>
      <c r="B126" s="1121"/>
      <c r="C126" s="413"/>
      <c r="D126" s="413">
        <v>113</v>
      </c>
      <c r="E126" s="413">
        <v>18</v>
      </c>
      <c r="F126" s="301">
        <v>7.1</v>
      </c>
      <c r="G126" s="301">
        <v>7.1</v>
      </c>
      <c r="H126" s="297"/>
      <c r="I126" s="297"/>
      <c r="J126" s="236"/>
      <c r="K126" s="236">
        <v>45.6</v>
      </c>
      <c r="L126" s="236">
        <v>45.6</v>
      </c>
      <c r="M126" s="297"/>
      <c r="N126" s="297"/>
      <c r="O126" s="297"/>
      <c r="P126" s="236">
        <v>50</v>
      </c>
      <c r="Q126" s="236">
        <v>50</v>
      </c>
      <c r="R126" s="291"/>
      <c r="S126" s="291"/>
      <c r="T126" s="291"/>
      <c r="U126" s="236">
        <v>20</v>
      </c>
      <c r="V126" s="416">
        <v>30</v>
      </c>
    </row>
    <row r="127" spans="1:22" ht="24.75" customHeight="1">
      <c r="A127" s="1120" t="s">
        <v>36</v>
      </c>
      <c r="B127" s="1121"/>
      <c r="C127" s="413"/>
      <c r="D127" s="413">
        <v>113</v>
      </c>
      <c r="E127" s="413">
        <v>19</v>
      </c>
      <c r="F127" s="301">
        <v>243.8</v>
      </c>
      <c r="G127" s="301">
        <v>243.8</v>
      </c>
      <c r="H127" s="297"/>
      <c r="I127" s="297"/>
      <c r="J127" s="236"/>
      <c r="K127" s="236">
        <v>174.2</v>
      </c>
      <c r="L127" s="236">
        <v>174.2</v>
      </c>
      <c r="M127" s="297"/>
      <c r="N127" s="297"/>
      <c r="O127" s="297"/>
      <c r="P127" s="236">
        <v>270</v>
      </c>
      <c r="Q127" s="236">
        <v>270</v>
      </c>
      <c r="R127" s="291"/>
      <c r="S127" s="291"/>
      <c r="T127" s="291"/>
      <c r="U127" s="236">
        <v>295</v>
      </c>
      <c r="V127" s="416">
        <v>298</v>
      </c>
    </row>
    <row r="128" spans="1:22" ht="20.25" customHeight="1">
      <c r="A128" s="1120" t="s">
        <v>37</v>
      </c>
      <c r="B128" s="1121"/>
      <c r="C128" s="413"/>
      <c r="D128" s="413">
        <v>113</v>
      </c>
      <c r="E128" s="413">
        <v>21</v>
      </c>
      <c r="F128" s="301">
        <v>16.100000000000001</v>
      </c>
      <c r="G128" s="301">
        <v>16.100000000000001</v>
      </c>
      <c r="H128" s="297"/>
      <c r="I128" s="297"/>
      <c r="J128" s="236"/>
      <c r="K128" s="236">
        <v>12.1</v>
      </c>
      <c r="L128" s="236">
        <v>12.1</v>
      </c>
      <c r="M128" s="297"/>
      <c r="N128" s="297"/>
      <c r="O128" s="297"/>
      <c r="P128" s="236">
        <v>12.3</v>
      </c>
      <c r="Q128" s="236">
        <v>12.3</v>
      </c>
      <c r="R128" s="291"/>
      <c r="S128" s="291"/>
      <c r="T128" s="291"/>
      <c r="U128" s="236">
        <v>14.6</v>
      </c>
      <c r="V128" s="416">
        <v>15.5</v>
      </c>
    </row>
    <row r="129" spans="1:22" ht="26.25" customHeight="1">
      <c r="A129" s="1120" t="s">
        <v>38</v>
      </c>
      <c r="B129" s="1121"/>
      <c r="C129" s="413"/>
      <c r="D129" s="413">
        <v>113</v>
      </c>
      <c r="E129" s="413">
        <v>22</v>
      </c>
      <c r="F129" s="301"/>
      <c r="G129" s="301"/>
      <c r="H129" s="297"/>
      <c r="I129" s="297"/>
      <c r="J129" s="236"/>
      <c r="K129" s="236">
        <v>627</v>
      </c>
      <c r="L129" s="236">
        <v>627</v>
      </c>
      <c r="M129" s="297"/>
      <c r="N129" s="297"/>
      <c r="O129" s="297"/>
      <c r="P129" s="236">
        <v>600</v>
      </c>
      <c r="Q129" s="236">
        <v>600</v>
      </c>
      <c r="R129" s="291"/>
      <c r="S129" s="291"/>
      <c r="T129" s="291"/>
      <c r="U129" s="236">
        <v>407</v>
      </c>
      <c r="V129" s="416">
        <v>376</v>
      </c>
    </row>
    <row r="130" spans="1:22" ht="35.450000000000003" customHeight="1">
      <c r="A130" s="1120" t="s">
        <v>610</v>
      </c>
      <c r="B130" s="1121"/>
      <c r="C130" s="413"/>
      <c r="D130" s="413">
        <v>113</v>
      </c>
      <c r="E130" s="413">
        <v>24</v>
      </c>
      <c r="F130" s="301"/>
      <c r="G130" s="301"/>
      <c r="H130" s="297"/>
      <c r="I130" s="297"/>
      <c r="J130" s="236"/>
      <c r="K130" s="236">
        <v>439.8</v>
      </c>
      <c r="L130" s="236">
        <v>439.8</v>
      </c>
      <c r="M130" s="297"/>
      <c r="N130" s="297"/>
      <c r="O130" s="297"/>
      <c r="P130" s="236">
        <v>5</v>
      </c>
      <c r="Q130" s="236">
        <v>5</v>
      </c>
      <c r="R130" s="291"/>
      <c r="S130" s="291"/>
      <c r="T130" s="291"/>
      <c r="U130" s="236">
        <v>8</v>
      </c>
      <c r="V130" s="416">
        <v>10</v>
      </c>
    </row>
    <row r="131" spans="1:22" ht="36.75" customHeight="1">
      <c r="A131" s="1120" t="s">
        <v>179</v>
      </c>
      <c r="B131" s="1121"/>
      <c r="C131" s="413"/>
      <c r="D131" s="413">
        <v>113</v>
      </c>
      <c r="E131" s="413">
        <v>29</v>
      </c>
      <c r="F131" s="301">
        <v>19.100000000000001</v>
      </c>
      <c r="G131" s="301">
        <v>19.100000000000001</v>
      </c>
      <c r="H131" s="297"/>
      <c r="I131" s="297"/>
      <c r="J131" s="236"/>
      <c r="K131" s="236">
        <v>19.5</v>
      </c>
      <c r="L131" s="236">
        <v>19.5</v>
      </c>
      <c r="M131" s="297"/>
      <c r="N131" s="297"/>
      <c r="O131" s="297"/>
      <c r="P131" s="236">
        <v>16</v>
      </c>
      <c r="Q131" s="236">
        <v>16</v>
      </c>
      <c r="R131" s="291"/>
      <c r="S131" s="291"/>
      <c r="T131" s="291"/>
      <c r="U131" s="236">
        <v>14.4</v>
      </c>
      <c r="V131" s="416">
        <v>14.4</v>
      </c>
    </row>
    <row r="132" spans="1:22" ht="38.25" customHeight="1">
      <c r="A132" s="1120" t="s">
        <v>40</v>
      </c>
      <c r="B132" s="1121"/>
      <c r="C132" s="413"/>
      <c r="D132" s="413">
        <v>113</v>
      </c>
      <c r="E132" s="413">
        <v>30</v>
      </c>
      <c r="F132" s="301">
        <v>75.8</v>
      </c>
      <c r="G132" s="301">
        <v>75.8</v>
      </c>
      <c r="H132" s="297"/>
      <c r="I132" s="297"/>
      <c r="J132" s="236"/>
      <c r="K132" s="236">
        <v>188.1</v>
      </c>
      <c r="L132" s="236">
        <v>188.1</v>
      </c>
      <c r="M132" s="297"/>
      <c r="N132" s="297"/>
      <c r="O132" s="297"/>
      <c r="P132" s="236">
        <v>320</v>
      </c>
      <c r="Q132" s="236">
        <v>320</v>
      </c>
      <c r="R132" s="291"/>
      <c r="S132" s="291"/>
      <c r="T132" s="291"/>
      <c r="U132" s="236">
        <v>180</v>
      </c>
      <c r="V132" s="416">
        <v>182</v>
      </c>
    </row>
    <row r="133" spans="1:22" ht="36.75" customHeight="1">
      <c r="A133" s="1120" t="s">
        <v>41</v>
      </c>
      <c r="B133" s="1121"/>
      <c r="C133" s="413"/>
      <c r="D133" s="413">
        <v>113</v>
      </c>
      <c r="E133" s="413">
        <v>45</v>
      </c>
      <c r="F133" s="301">
        <v>330</v>
      </c>
      <c r="G133" s="301">
        <v>330</v>
      </c>
      <c r="H133" s="297"/>
      <c r="I133" s="297"/>
      <c r="J133" s="236"/>
      <c r="K133" s="236">
        <v>4761.8999999999996</v>
      </c>
      <c r="L133" s="236">
        <v>4761.8999999999996</v>
      </c>
      <c r="M133" s="297">
        <v>150.80000000000001</v>
      </c>
      <c r="N133" s="297"/>
      <c r="O133" s="297"/>
      <c r="P133" s="236">
        <v>5091.6000000000004</v>
      </c>
      <c r="Q133" s="236">
        <v>5091.6000000000004</v>
      </c>
      <c r="R133" s="291"/>
      <c r="S133" s="291"/>
      <c r="T133" s="291"/>
      <c r="U133" s="236">
        <v>4288.6000000000004</v>
      </c>
      <c r="V133" s="416">
        <v>4338.5</v>
      </c>
    </row>
    <row r="134" spans="1:22" ht="33.75" customHeight="1">
      <c r="A134" s="1112" t="s">
        <v>42</v>
      </c>
      <c r="B134" s="1152"/>
      <c r="C134" s="413"/>
      <c r="D134" s="415">
        <v>114</v>
      </c>
      <c r="E134" s="413" t="s">
        <v>297</v>
      </c>
      <c r="F134" s="299">
        <v>102.7</v>
      </c>
      <c r="G134" s="299">
        <v>102.7</v>
      </c>
      <c r="H134" s="297"/>
      <c r="I134" s="297"/>
      <c r="J134" s="294"/>
      <c r="K134" s="294">
        <v>255.9</v>
      </c>
      <c r="L134" s="294">
        <v>255.9</v>
      </c>
      <c r="M134" s="297"/>
      <c r="N134" s="297"/>
      <c r="O134" s="297"/>
      <c r="P134" s="294">
        <v>292.10000000000002</v>
      </c>
      <c r="Q134" s="294">
        <v>292.10000000000002</v>
      </c>
      <c r="R134" s="291"/>
      <c r="S134" s="291"/>
      <c r="T134" s="291"/>
      <c r="U134" s="294">
        <v>295</v>
      </c>
      <c r="V134" s="295">
        <v>290</v>
      </c>
    </row>
    <row r="135" spans="1:22">
      <c r="A135" s="1120" t="s">
        <v>43</v>
      </c>
      <c r="B135" s="1121"/>
      <c r="C135" s="413"/>
      <c r="D135" s="413">
        <v>114</v>
      </c>
      <c r="E135" s="413">
        <v>1</v>
      </c>
      <c r="F135" s="301">
        <v>0.2</v>
      </c>
      <c r="G135" s="301">
        <v>0.2</v>
      </c>
      <c r="H135" s="297"/>
      <c r="I135" s="297"/>
      <c r="J135" s="236"/>
      <c r="K135" s="236"/>
      <c r="L135" s="236"/>
      <c r="M135" s="297"/>
      <c r="N135" s="297"/>
      <c r="O135" s="297"/>
      <c r="P135" s="297"/>
      <c r="Q135" s="297"/>
      <c r="R135" s="291"/>
      <c r="S135" s="291"/>
      <c r="T135" s="291"/>
      <c r="U135" s="236"/>
      <c r="V135" s="416"/>
    </row>
    <row r="136" spans="1:22" ht="36" customHeight="1">
      <c r="A136" s="1120" t="s">
        <v>44</v>
      </c>
      <c r="B136" s="1121"/>
      <c r="C136" s="413"/>
      <c r="D136" s="413">
        <v>114</v>
      </c>
      <c r="E136" s="413">
        <v>2</v>
      </c>
      <c r="F136" s="301">
        <v>102.5</v>
      </c>
      <c r="G136" s="301">
        <v>102.5</v>
      </c>
      <c r="H136" s="297"/>
      <c r="I136" s="297"/>
      <c r="J136" s="236"/>
      <c r="K136" s="236">
        <v>255.9</v>
      </c>
      <c r="L136" s="236">
        <v>255.9</v>
      </c>
      <c r="M136" s="297"/>
      <c r="N136" s="297"/>
      <c r="O136" s="297"/>
      <c r="P136" s="297">
        <v>292.10000000000002</v>
      </c>
      <c r="Q136" s="297">
        <v>292.10000000000002</v>
      </c>
      <c r="R136" s="291"/>
      <c r="S136" s="291"/>
      <c r="T136" s="291"/>
      <c r="U136" s="236">
        <v>295</v>
      </c>
      <c r="V136" s="416">
        <v>290</v>
      </c>
    </row>
    <row r="137" spans="1:22" ht="36" customHeight="1">
      <c r="A137" s="1112" t="s">
        <v>45</v>
      </c>
      <c r="B137" s="1152"/>
      <c r="C137" s="413"/>
      <c r="D137" s="415">
        <v>116</v>
      </c>
      <c r="E137" s="413" t="s">
        <v>297</v>
      </c>
      <c r="F137" s="299">
        <v>19.5</v>
      </c>
      <c r="G137" s="299">
        <v>19.5</v>
      </c>
      <c r="H137" s="297"/>
      <c r="I137" s="297"/>
      <c r="J137" s="294"/>
      <c r="K137" s="294">
        <v>22.7</v>
      </c>
      <c r="L137" s="294">
        <v>22.7</v>
      </c>
      <c r="M137" s="297"/>
      <c r="N137" s="297"/>
      <c r="O137" s="297"/>
      <c r="P137" s="294">
        <v>26.5</v>
      </c>
      <c r="Q137" s="294">
        <v>26.5</v>
      </c>
      <c r="R137" s="291"/>
      <c r="S137" s="291"/>
      <c r="T137" s="291"/>
      <c r="U137" s="294">
        <v>26.9</v>
      </c>
      <c r="V137" s="295">
        <v>28.7</v>
      </c>
    </row>
    <row r="138" spans="1:22" ht="72.75" customHeight="1">
      <c r="A138" s="1120" t="s">
        <v>46</v>
      </c>
      <c r="B138" s="1121"/>
      <c r="C138" s="413"/>
      <c r="D138" s="413">
        <v>116</v>
      </c>
      <c r="E138" s="413">
        <v>1</v>
      </c>
      <c r="F138" s="301">
        <v>19.5</v>
      </c>
      <c r="G138" s="301">
        <v>19.5</v>
      </c>
      <c r="H138" s="297"/>
      <c r="I138" s="297"/>
      <c r="J138" s="236"/>
      <c r="K138" s="236">
        <v>22.7</v>
      </c>
      <c r="L138" s="236">
        <v>22.7</v>
      </c>
      <c r="M138" s="297"/>
      <c r="N138" s="297"/>
      <c r="O138" s="297"/>
      <c r="P138" s="297">
        <v>26.5</v>
      </c>
      <c r="Q138" s="297">
        <v>26.5</v>
      </c>
      <c r="R138" s="291"/>
      <c r="S138" s="291"/>
      <c r="T138" s="291"/>
      <c r="U138" s="236">
        <v>26.9</v>
      </c>
      <c r="V138" s="416">
        <v>28.7</v>
      </c>
    </row>
    <row r="139" spans="1:22" ht="36" customHeight="1">
      <c r="A139" s="1112" t="s">
        <v>48</v>
      </c>
      <c r="B139" s="1152"/>
      <c r="C139" s="413"/>
      <c r="D139" s="415">
        <v>135</v>
      </c>
      <c r="E139" s="413" t="s">
        <v>297</v>
      </c>
      <c r="F139" s="299">
        <v>3.9</v>
      </c>
      <c r="G139" s="299">
        <v>3.9</v>
      </c>
      <c r="H139" s="297"/>
      <c r="I139" s="297"/>
      <c r="J139" s="294"/>
      <c r="K139" s="294">
        <v>10</v>
      </c>
      <c r="L139" s="294">
        <v>10</v>
      </c>
      <c r="M139" s="297"/>
      <c r="N139" s="297"/>
      <c r="O139" s="297"/>
      <c r="P139" s="291">
        <v>18</v>
      </c>
      <c r="Q139" s="291">
        <v>18</v>
      </c>
      <c r="R139" s="291"/>
      <c r="S139" s="291"/>
      <c r="T139" s="291"/>
      <c r="U139" s="294">
        <v>10</v>
      </c>
      <c r="V139" s="295">
        <v>15</v>
      </c>
    </row>
    <row r="140" spans="1:22" ht="52.5" customHeight="1">
      <c r="A140" s="1120" t="s">
        <v>49</v>
      </c>
      <c r="B140" s="1121"/>
      <c r="C140" s="413"/>
      <c r="D140" s="413">
        <v>135</v>
      </c>
      <c r="E140" s="413">
        <v>31</v>
      </c>
      <c r="F140" s="299">
        <v>0.5</v>
      </c>
      <c r="G140" s="299">
        <v>0.5</v>
      </c>
      <c r="H140" s="297"/>
      <c r="I140" s="297"/>
      <c r="J140" s="294"/>
      <c r="K140" s="294">
        <v>7.7</v>
      </c>
      <c r="L140" s="294">
        <v>7.7</v>
      </c>
      <c r="M140" s="297"/>
      <c r="N140" s="297"/>
      <c r="O140" s="297"/>
      <c r="P140" s="297">
        <v>10</v>
      </c>
      <c r="Q140" s="297">
        <v>10</v>
      </c>
      <c r="R140" s="291"/>
      <c r="S140" s="291"/>
      <c r="T140" s="291"/>
      <c r="U140" s="294"/>
      <c r="V140" s="424"/>
    </row>
    <row r="141" spans="1:22" ht="83.25" customHeight="1">
      <c r="A141" s="1120" t="s">
        <v>50</v>
      </c>
      <c r="B141" s="1121"/>
      <c r="C141" s="413"/>
      <c r="D141" s="413">
        <v>135</v>
      </c>
      <c r="E141" s="413">
        <v>33</v>
      </c>
      <c r="F141" s="301">
        <v>3.4</v>
      </c>
      <c r="G141" s="301">
        <v>3.4</v>
      </c>
      <c r="H141" s="297"/>
      <c r="I141" s="297"/>
      <c r="J141" s="297"/>
      <c r="K141" s="236">
        <v>2.2999999999999998</v>
      </c>
      <c r="L141" s="236">
        <v>2.2999999999999998</v>
      </c>
      <c r="M141" s="297"/>
      <c r="N141" s="297"/>
      <c r="O141" s="297"/>
      <c r="P141" s="236">
        <v>8</v>
      </c>
      <c r="Q141" s="236">
        <v>8</v>
      </c>
      <c r="R141" s="291"/>
      <c r="S141" s="291"/>
      <c r="T141" s="291"/>
      <c r="U141" s="236">
        <v>10</v>
      </c>
      <c r="V141" s="416">
        <v>15</v>
      </c>
    </row>
    <row r="142" spans="1:22" ht="36" customHeight="1">
      <c r="A142" s="1317" t="s">
        <v>51</v>
      </c>
      <c r="B142" s="1318"/>
      <c r="C142" s="425"/>
      <c r="D142" s="426">
        <v>242</v>
      </c>
      <c r="E142" s="425"/>
      <c r="F142" s="427">
        <v>758.6</v>
      </c>
      <c r="G142" s="427">
        <v>758.6</v>
      </c>
      <c r="H142" s="428"/>
      <c r="I142" s="428"/>
      <c r="J142" s="429"/>
      <c r="K142" s="429">
        <v>1939</v>
      </c>
      <c r="L142" s="429">
        <v>1939</v>
      </c>
      <c r="M142" s="428"/>
      <c r="N142" s="428"/>
      <c r="O142" s="428"/>
      <c r="P142" s="429">
        <v>140</v>
      </c>
      <c r="Q142" s="429">
        <v>140</v>
      </c>
      <c r="R142" s="430"/>
      <c r="S142" s="430"/>
      <c r="T142" s="430"/>
      <c r="U142" s="429">
        <v>150</v>
      </c>
      <c r="V142" s="431">
        <v>80</v>
      </c>
    </row>
    <row r="143" spans="1:22">
      <c r="A143" s="544"/>
      <c r="B143" s="545"/>
      <c r="C143" s="434"/>
      <c r="D143" s="546"/>
      <c r="E143" s="434"/>
      <c r="F143" s="547"/>
      <c r="G143" s="439"/>
      <c r="H143" s="437"/>
      <c r="I143" s="437"/>
      <c r="J143" s="437"/>
      <c r="K143" s="439"/>
      <c r="L143" s="439"/>
      <c r="M143" s="437"/>
      <c r="N143" s="437"/>
      <c r="O143" s="437"/>
      <c r="P143" s="439"/>
      <c r="Q143" s="439"/>
      <c r="R143" s="438"/>
      <c r="S143" s="438"/>
      <c r="T143" s="438"/>
      <c r="U143" s="439"/>
      <c r="V143" s="440"/>
    </row>
    <row r="144" spans="1:22" ht="38.25" customHeight="1">
      <c r="A144" s="1112" t="s">
        <v>202</v>
      </c>
      <c r="B144" s="1152"/>
      <c r="C144" s="415">
        <v>472</v>
      </c>
      <c r="D144" s="415" t="s">
        <v>297</v>
      </c>
      <c r="E144" s="413" t="s">
        <v>297</v>
      </c>
      <c r="F144" s="299"/>
      <c r="G144" s="294"/>
      <c r="H144" s="297"/>
      <c r="I144" s="297"/>
      <c r="J144" s="291"/>
      <c r="K144" s="291">
        <v>2222</v>
      </c>
      <c r="L144" s="291">
        <v>2222</v>
      </c>
      <c r="M144" s="291"/>
      <c r="N144" s="291"/>
      <c r="O144" s="291"/>
      <c r="P144" s="291">
        <v>3554.6</v>
      </c>
      <c r="Q144" s="291">
        <v>3554.6</v>
      </c>
      <c r="R144" s="291"/>
      <c r="S144" s="291"/>
      <c r="T144" s="291"/>
      <c r="U144" s="291">
        <v>39614.199999999997</v>
      </c>
      <c r="V144" s="441">
        <v>39614.199999999997</v>
      </c>
    </row>
    <row r="145" spans="1:22" ht="39.75" customHeight="1">
      <c r="A145" s="1112" t="s">
        <v>29</v>
      </c>
      <c r="B145" s="1152"/>
      <c r="C145" s="413"/>
      <c r="D145" s="415">
        <v>113</v>
      </c>
      <c r="E145" s="413" t="s">
        <v>297</v>
      </c>
      <c r="F145" s="299"/>
      <c r="G145" s="236"/>
      <c r="H145" s="297"/>
      <c r="I145" s="297"/>
      <c r="J145" s="297"/>
      <c r="K145" s="294">
        <v>193.5</v>
      </c>
      <c r="L145" s="294">
        <v>193.5</v>
      </c>
      <c r="M145" s="291"/>
      <c r="N145" s="291"/>
      <c r="O145" s="291"/>
      <c r="P145" s="294">
        <v>2854.6</v>
      </c>
      <c r="Q145" s="294">
        <v>2854.6</v>
      </c>
      <c r="R145" s="294"/>
      <c r="S145" s="294"/>
      <c r="T145" s="294"/>
      <c r="U145" s="294">
        <v>39114.199999999997</v>
      </c>
      <c r="V145" s="295">
        <v>39114.199999999997</v>
      </c>
    </row>
    <row r="146" spans="1:22" ht="29.25" customHeight="1">
      <c r="A146" s="789"/>
      <c r="B146" s="793"/>
      <c r="C146" s="413"/>
      <c r="D146" s="415">
        <v>113</v>
      </c>
      <c r="E146" s="413">
        <v>3</v>
      </c>
      <c r="F146" s="299"/>
      <c r="G146" s="236"/>
      <c r="H146" s="297"/>
      <c r="I146" s="297"/>
      <c r="J146" s="297"/>
      <c r="K146" s="294"/>
      <c r="L146" s="294"/>
      <c r="M146" s="291"/>
      <c r="N146" s="291"/>
      <c r="O146" s="291"/>
      <c r="P146" s="294"/>
      <c r="Q146" s="294"/>
      <c r="R146" s="294"/>
      <c r="S146" s="294"/>
      <c r="T146" s="294"/>
      <c r="U146" s="294"/>
      <c r="V146" s="295"/>
    </row>
    <row r="147" spans="1:22" ht="39" customHeight="1">
      <c r="A147" s="1120" t="s">
        <v>41</v>
      </c>
      <c r="B147" s="1121"/>
      <c r="C147" s="413"/>
      <c r="D147" s="413">
        <v>113</v>
      </c>
      <c r="E147" s="413">
        <v>45</v>
      </c>
      <c r="F147" s="299"/>
      <c r="G147" s="236"/>
      <c r="H147" s="297"/>
      <c r="I147" s="297"/>
      <c r="J147" s="297"/>
      <c r="K147" s="236">
        <v>193.5</v>
      </c>
      <c r="L147" s="236">
        <v>193.5</v>
      </c>
      <c r="M147" s="297"/>
      <c r="N147" s="297"/>
      <c r="O147" s="297"/>
      <c r="P147" s="236">
        <v>2854.6</v>
      </c>
      <c r="Q147" s="236">
        <v>2854.6</v>
      </c>
      <c r="R147" s="236"/>
      <c r="S147" s="236"/>
      <c r="T147" s="236"/>
      <c r="U147" s="236">
        <v>39114.199999999997</v>
      </c>
      <c r="V147" s="416">
        <v>39114.199999999997</v>
      </c>
    </row>
    <row r="148" spans="1:22">
      <c r="A148" s="791"/>
      <c r="B148" s="792"/>
      <c r="C148" s="413"/>
      <c r="D148" s="413">
        <v>242</v>
      </c>
      <c r="E148" s="413"/>
      <c r="F148" s="299"/>
      <c r="G148" s="236"/>
      <c r="H148" s="297"/>
      <c r="I148" s="297"/>
      <c r="J148" s="297"/>
      <c r="K148" s="236">
        <v>2028.5</v>
      </c>
      <c r="L148" s="236">
        <v>2028.5</v>
      </c>
      <c r="M148" s="297"/>
      <c r="N148" s="297"/>
      <c r="O148" s="297"/>
      <c r="P148" s="236"/>
      <c r="Q148" s="236"/>
      <c r="R148" s="236"/>
      <c r="S148" s="236"/>
      <c r="T148" s="236"/>
      <c r="U148" s="236"/>
      <c r="V148" s="416"/>
    </row>
    <row r="149" spans="1:22" ht="33" customHeight="1">
      <c r="A149" s="1112" t="s">
        <v>83</v>
      </c>
      <c r="B149" s="1152"/>
      <c r="C149" s="417"/>
      <c r="D149" s="14">
        <v>132</v>
      </c>
      <c r="E149" s="417" t="s">
        <v>297</v>
      </c>
      <c r="F149" s="418"/>
      <c r="G149" s="218"/>
      <c r="H149" s="419"/>
      <c r="I149" s="419"/>
      <c r="J149" s="419"/>
      <c r="K149" s="218"/>
      <c r="L149" s="218"/>
      <c r="M149" s="419"/>
      <c r="N149" s="419"/>
      <c r="O149" s="419"/>
      <c r="P149" s="420">
        <v>700</v>
      </c>
      <c r="Q149" s="420">
        <v>700</v>
      </c>
      <c r="R149" s="421"/>
      <c r="S149" s="421"/>
      <c r="T149" s="421"/>
      <c r="U149" s="420">
        <v>500</v>
      </c>
      <c r="V149" s="422">
        <v>500</v>
      </c>
    </row>
    <row r="150" spans="1:22" ht="30.75" customHeight="1">
      <c r="A150" s="1120" t="s">
        <v>84</v>
      </c>
      <c r="B150" s="1121"/>
      <c r="C150" s="442"/>
      <c r="D150" s="442">
        <v>132</v>
      </c>
      <c r="E150" s="417">
        <v>9</v>
      </c>
      <c r="F150" s="443"/>
      <c r="G150" s="444"/>
      <c r="H150" s="445"/>
      <c r="I150" s="445"/>
      <c r="J150" s="445"/>
      <c r="K150" s="444"/>
      <c r="L150" s="444"/>
      <c r="M150" s="445"/>
      <c r="N150" s="445"/>
      <c r="O150" s="445"/>
      <c r="P150" s="218">
        <v>700</v>
      </c>
      <c r="Q150" s="218">
        <v>700</v>
      </c>
      <c r="R150" s="419"/>
      <c r="S150" s="419"/>
      <c r="T150" s="419"/>
      <c r="U150" s="218">
        <v>500</v>
      </c>
      <c r="V150" s="423">
        <v>500</v>
      </c>
    </row>
    <row r="151" spans="1:22">
      <c r="A151" s="1017"/>
      <c r="B151" s="1018"/>
      <c r="C151" s="57"/>
      <c r="D151" s="58"/>
      <c r="E151" s="59"/>
      <c r="F151" s="41"/>
      <c r="G151" s="41"/>
      <c r="H151" s="41"/>
      <c r="I151" s="41"/>
      <c r="J151" s="41"/>
      <c r="K151" s="42"/>
      <c r="L151" s="42"/>
      <c r="M151" s="42"/>
      <c r="N151" s="42"/>
      <c r="O151" s="42"/>
      <c r="P151" s="43"/>
      <c r="Q151" s="43"/>
      <c r="R151" s="43"/>
      <c r="S151" s="43"/>
      <c r="T151" s="43"/>
      <c r="U151" s="43"/>
      <c r="V151" s="44"/>
    </row>
    <row r="152" spans="1:22">
      <c r="A152" s="30"/>
      <c r="B152" s="30"/>
      <c r="C152" s="30"/>
      <c r="D152" s="30"/>
      <c r="E152" s="30"/>
      <c r="F152" s="54"/>
      <c r="G152" s="54"/>
      <c r="H152" s="54"/>
      <c r="I152" s="54"/>
      <c r="J152" s="54"/>
      <c r="K152" s="55"/>
      <c r="L152" s="55"/>
      <c r="M152" s="55"/>
      <c r="N152" s="55"/>
      <c r="O152" s="55"/>
      <c r="P152" s="56"/>
      <c r="Q152" s="56"/>
      <c r="R152" s="56"/>
      <c r="S152" s="56"/>
      <c r="T152" s="56"/>
      <c r="U152" s="56"/>
      <c r="V152" s="56"/>
    </row>
    <row r="153" spans="1:22">
      <c r="A153" s="1149" t="s">
        <v>280</v>
      </c>
      <c r="B153" s="1149"/>
      <c r="C153" s="1149"/>
      <c r="D153" s="1149"/>
      <c r="E153" s="1149"/>
      <c r="F153" s="1149"/>
      <c r="G153" s="1075"/>
      <c r="H153" s="1075"/>
      <c r="I153" s="1075"/>
      <c r="J153" s="1075"/>
      <c r="K153" s="280"/>
      <c r="L153" s="1075"/>
      <c r="M153" s="1075"/>
      <c r="N153" s="1075"/>
      <c r="O153" s="1075"/>
      <c r="P153" s="1075"/>
      <c r="Q153" s="1075"/>
      <c r="R153"/>
      <c r="S153"/>
      <c r="T153"/>
      <c r="U153"/>
      <c r="V153"/>
    </row>
    <row r="154" spans="1:22">
      <c r="A154" s="782"/>
      <c r="B154" s="777"/>
      <c r="C154" s="777"/>
      <c r="D154" s="777"/>
      <c r="E154" s="777"/>
      <c r="F154" s="777"/>
      <c r="G154" s="1076" t="s">
        <v>283</v>
      </c>
      <c r="H154" s="1076"/>
      <c r="I154" s="1076"/>
      <c r="J154" s="1076"/>
      <c r="K154" s="283"/>
      <c r="L154" s="1077" t="s">
        <v>284</v>
      </c>
      <c r="M154" s="1077"/>
      <c r="N154" s="1077"/>
      <c r="O154" s="1077"/>
      <c r="P154" s="1077"/>
      <c r="Q154" s="1077"/>
      <c r="R154"/>
      <c r="S154"/>
      <c r="T154"/>
      <c r="U154"/>
      <c r="V154"/>
    </row>
    <row r="155" spans="1:22" ht="19.5" customHeight="1">
      <c r="A155" s="1148" t="s">
        <v>281</v>
      </c>
      <c r="B155" s="1148"/>
      <c r="C155" s="1148"/>
      <c r="D155" s="1148"/>
      <c r="E155" s="1148"/>
      <c r="F155" s="1148"/>
      <c r="G155" s="1074"/>
      <c r="H155" s="1074"/>
      <c r="I155" s="1074"/>
      <c r="J155" s="1074"/>
      <c r="K155" s="280"/>
      <c r="L155" s="1075"/>
      <c r="M155" s="1075"/>
      <c r="N155" s="1075"/>
      <c r="O155" s="1075"/>
      <c r="P155" s="1075"/>
      <c r="Q155" s="1075"/>
      <c r="R155"/>
      <c r="S155"/>
      <c r="T155"/>
      <c r="U155"/>
      <c r="V155"/>
    </row>
    <row r="156" spans="1:22">
      <c r="A156" s="773"/>
      <c r="B156" s="774"/>
      <c r="C156" s="774"/>
      <c r="D156" s="774"/>
      <c r="E156" s="774"/>
      <c r="F156" s="774"/>
      <c r="G156" s="1076" t="s">
        <v>283</v>
      </c>
      <c r="H156" s="1076"/>
      <c r="I156" s="1076"/>
      <c r="J156" s="1076"/>
      <c r="K156" s="283"/>
      <c r="L156" s="1077" t="s">
        <v>284</v>
      </c>
      <c r="M156" s="1077"/>
      <c r="N156" s="1077"/>
      <c r="O156" s="1077"/>
      <c r="P156" s="1077"/>
      <c r="Q156" s="1077"/>
      <c r="R156"/>
      <c r="S156"/>
      <c r="T156"/>
      <c r="U156"/>
      <c r="V156"/>
    </row>
    <row r="157" spans="1:22">
      <c r="A157" s="1147" t="s">
        <v>282</v>
      </c>
      <c r="B157" s="1147"/>
      <c r="C157" s="1147"/>
      <c r="D157" s="1147"/>
      <c r="E157" s="1147"/>
      <c r="F157" s="1147"/>
      <c r="G157" s="1074"/>
      <c r="H157" s="1074"/>
      <c r="I157" s="1074"/>
      <c r="J157" s="1074"/>
      <c r="K157" s="280"/>
      <c r="L157" s="1075"/>
      <c r="M157" s="1075"/>
      <c r="N157" s="1075"/>
      <c r="O157" s="1075"/>
      <c r="P157" s="1075"/>
      <c r="Q157" s="1075"/>
      <c r="R157"/>
      <c r="S157"/>
      <c r="T157"/>
      <c r="U157"/>
      <c r="V157"/>
    </row>
    <row r="158" spans="1:22">
      <c r="A158" s="280"/>
      <c r="B158" s="286"/>
      <c r="C158" s="286"/>
      <c r="D158" s="286"/>
      <c r="E158" s="286"/>
      <c r="F158" s="286"/>
      <c r="G158" s="1076" t="s">
        <v>283</v>
      </c>
      <c r="H158" s="1076"/>
      <c r="I158" s="1076"/>
      <c r="J158" s="1076"/>
      <c r="K158" s="283"/>
      <c r="L158" s="1077" t="s">
        <v>284</v>
      </c>
      <c r="M158" s="1077"/>
      <c r="N158" s="1077"/>
      <c r="O158" s="1077"/>
      <c r="P158" s="1077"/>
      <c r="Q158" s="1077"/>
      <c r="R158"/>
      <c r="S158"/>
      <c r="T158"/>
      <c r="U158"/>
      <c r="V158"/>
    </row>
    <row r="159" spans="1:22">
      <c r="A159" s="1146" t="s">
        <v>285</v>
      </c>
      <c r="B159" s="1146"/>
      <c r="C159" s="1146"/>
      <c r="D159" s="1146"/>
      <c r="E159" s="1146"/>
      <c r="F159" s="1146"/>
      <c r="G159" s="287" t="s">
        <v>286</v>
      </c>
      <c r="H159" s="280"/>
      <c r="I159" s="280"/>
      <c r="J159" s="280"/>
      <c r="K159" s="280"/>
      <c r="L159" s="280"/>
      <c r="M159" s="280"/>
      <c r="N159" s="280"/>
      <c r="O159" s="280"/>
      <c r="P159" s="280"/>
      <c r="Q159" s="280"/>
      <c r="R159"/>
      <c r="S159"/>
      <c r="T159"/>
      <c r="U159"/>
      <c r="V159"/>
    </row>
    <row r="160" spans="1:22">
      <c r="A160"/>
      <c r="B160"/>
      <c r="C160"/>
      <c r="D160"/>
      <c r="E160"/>
      <c r="F160"/>
      <c r="G160"/>
      <c r="H160"/>
      <c r="I160"/>
      <c r="J160"/>
      <c r="K160"/>
      <c r="L160"/>
      <c r="M160"/>
      <c r="N160"/>
      <c r="O160"/>
      <c r="P160"/>
      <c r="Q160"/>
      <c r="R160"/>
      <c r="S160"/>
      <c r="T160"/>
      <c r="U160"/>
      <c r="V160"/>
    </row>
  </sheetData>
  <mergeCells count="180">
    <mergeCell ref="A141:B141"/>
    <mergeCell ref="A135:B135"/>
    <mergeCell ref="A136:B136"/>
    <mergeCell ref="L153:Q153"/>
    <mergeCell ref="A153:F153"/>
    <mergeCell ref="L154:Q154"/>
    <mergeCell ref="L157:Q157"/>
    <mergeCell ref="G158:J158"/>
    <mergeCell ref="L158:Q158"/>
    <mergeCell ref="L155:Q155"/>
    <mergeCell ref="G156:J156"/>
    <mergeCell ref="L156:Q156"/>
    <mergeCell ref="A137:B137"/>
    <mergeCell ref="A138:B138"/>
    <mergeCell ref="A159:F159"/>
    <mergeCell ref="G155:J155"/>
    <mergeCell ref="A150:B150"/>
    <mergeCell ref="A151:B151"/>
    <mergeCell ref="G153:J153"/>
    <mergeCell ref="A155:F155"/>
    <mergeCell ref="G154:J154"/>
    <mergeCell ref="A142:B142"/>
    <mergeCell ref="G157:J157"/>
    <mergeCell ref="A145:B145"/>
    <mergeCell ref="A147:B147"/>
    <mergeCell ref="A144:B144"/>
    <mergeCell ref="A149:B149"/>
    <mergeCell ref="A157:F157"/>
    <mergeCell ref="A131:B131"/>
    <mergeCell ref="A132:B132"/>
    <mergeCell ref="A134:B134"/>
    <mergeCell ref="A139:B139"/>
    <mergeCell ref="A140:B140"/>
    <mergeCell ref="A121:B121"/>
    <mergeCell ref="A114:B114"/>
    <mergeCell ref="A115:B115"/>
    <mergeCell ref="A130:B130"/>
    <mergeCell ref="A133:B133"/>
    <mergeCell ref="A119:B119"/>
    <mergeCell ref="A128:B128"/>
    <mergeCell ref="A129:B129"/>
    <mergeCell ref="A124:B124"/>
    <mergeCell ref="A125:B125"/>
    <mergeCell ref="A89:B89"/>
    <mergeCell ref="A91:B91"/>
    <mergeCell ref="A83:B83"/>
    <mergeCell ref="A111:B111"/>
    <mergeCell ref="A112:B112"/>
    <mergeCell ref="A117:B117"/>
    <mergeCell ref="A126:B126"/>
    <mergeCell ref="A127:B127"/>
    <mergeCell ref="A122:B122"/>
    <mergeCell ref="A120:B120"/>
    <mergeCell ref="A113:B113"/>
    <mergeCell ref="A116:B116"/>
    <mergeCell ref="A118:B118"/>
    <mergeCell ref="A123:B123"/>
    <mergeCell ref="A88:B88"/>
    <mergeCell ref="A77:B77"/>
    <mergeCell ref="A45:B45"/>
    <mergeCell ref="A109:B109"/>
    <mergeCell ref="A107:B107"/>
    <mergeCell ref="A106:B106"/>
    <mergeCell ref="A105:B105"/>
    <mergeCell ref="A100:B100"/>
    <mergeCell ref="A102:B102"/>
    <mergeCell ref="A101:B101"/>
    <mergeCell ref="A103:B103"/>
    <mergeCell ref="A99:B99"/>
    <mergeCell ref="A104:B104"/>
    <mergeCell ref="A98:B98"/>
    <mergeCell ref="A96:B96"/>
    <mergeCell ref="A108:B108"/>
    <mergeCell ref="A82:B82"/>
    <mergeCell ref="A94:B94"/>
    <mergeCell ref="A95:B95"/>
    <mergeCell ref="A92:B92"/>
    <mergeCell ref="A90:B90"/>
    <mergeCell ref="A97:B97"/>
    <mergeCell ref="A93:B93"/>
    <mergeCell ref="A87:B87"/>
    <mergeCell ref="A79:B79"/>
    <mergeCell ref="A76:B76"/>
    <mergeCell ref="A70:B70"/>
    <mergeCell ref="A78:B78"/>
    <mergeCell ref="A86:B86"/>
    <mergeCell ref="A81:B81"/>
    <mergeCell ref="A80:B80"/>
    <mergeCell ref="A84:B84"/>
    <mergeCell ref="A85:B85"/>
    <mergeCell ref="P42:T42"/>
    <mergeCell ref="F42:J42"/>
    <mergeCell ref="A55:B55"/>
    <mergeCell ref="A60:B60"/>
    <mergeCell ref="A53:B53"/>
    <mergeCell ref="A59:B59"/>
    <mergeCell ref="A69:B69"/>
    <mergeCell ref="A75:B75"/>
    <mergeCell ref="A73:B74"/>
    <mergeCell ref="P73:T73"/>
    <mergeCell ref="K73:O73"/>
    <mergeCell ref="C73:E73"/>
    <mergeCell ref="F73:J73"/>
    <mergeCell ref="A42:B43"/>
    <mergeCell ref="A54:B54"/>
    <mergeCell ref="A72:B72"/>
    <mergeCell ref="A64:B64"/>
    <mergeCell ref="A65:B65"/>
    <mergeCell ref="A67:B67"/>
    <mergeCell ref="A41:B41"/>
    <mergeCell ref="A51:B51"/>
    <mergeCell ref="A44:B44"/>
    <mergeCell ref="A71:B71"/>
    <mergeCell ref="A66:B66"/>
    <mergeCell ref="A61:B61"/>
    <mergeCell ref="A63:B63"/>
    <mergeCell ref="C42:E42"/>
    <mergeCell ref="K42:O42"/>
    <mergeCell ref="A52:B52"/>
    <mergeCell ref="A68:B68"/>
    <mergeCell ref="A46:B46"/>
    <mergeCell ref="A50:B50"/>
    <mergeCell ref="A62:B62"/>
    <mergeCell ref="A56:B56"/>
    <mergeCell ref="A49:B49"/>
    <mergeCell ref="B1:F1"/>
    <mergeCell ref="S1:V1"/>
    <mergeCell ref="B2:F2"/>
    <mergeCell ref="S2:V2"/>
    <mergeCell ref="B3:F3"/>
    <mergeCell ref="S3:V3"/>
    <mergeCell ref="B4:F4"/>
    <mergeCell ref="S4:V4"/>
    <mergeCell ref="B6:F6"/>
    <mergeCell ref="A8:V8"/>
    <mergeCell ref="A10:B10"/>
    <mergeCell ref="C10:P10"/>
    <mergeCell ref="A11:B11"/>
    <mergeCell ref="C11:P11"/>
    <mergeCell ref="A12:B12"/>
    <mergeCell ref="C12:P12"/>
    <mergeCell ref="A13:B13"/>
    <mergeCell ref="C13:P13"/>
    <mergeCell ref="A14:B14"/>
    <mergeCell ref="C14:P14"/>
    <mergeCell ref="A15:B15"/>
    <mergeCell ref="C15:P15"/>
    <mergeCell ref="A16:V16"/>
    <mergeCell ref="A17:B17"/>
    <mergeCell ref="C17:V17"/>
    <mergeCell ref="A18:B18"/>
    <mergeCell ref="C18:V18"/>
    <mergeCell ref="A19:B19"/>
    <mergeCell ref="C19:V19"/>
    <mergeCell ref="A20:A21"/>
    <mergeCell ref="B20:O21"/>
    <mergeCell ref="P20:P21"/>
    <mergeCell ref="Q20:Q21"/>
    <mergeCell ref="A22:A23"/>
    <mergeCell ref="B22:O22"/>
    <mergeCell ref="B23:O23"/>
    <mergeCell ref="A39:A40"/>
    <mergeCell ref="B39:O39"/>
    <mergeCell ref="B40:O40"/>
    <mergeCell ref="A24:A38"/>
    <mergeCell ref="B24:O24"/>
    <mergeCell ref="B25:O25"/>
    <mergeCell ref="B26:O26"/>
    <mergeCell ref="B27:O27"/>
    <mergeCell ref="B28:O28"/>
    <mergeCell ref="B29:O29"/>
    <mergeCell ref="B30:O30"/>
    <mergeCell ref="B31:O31"/>
    <mergeCell ref="B32:O32"/>
    <mergeCell ref="B33:O33"/>
    <mergeCell ref="B34:O34"/>
    <mergeCell ref="B35:O35"/>
    <mergeCell ref="B36:O36"/>
    <mergeCell ref="B37:O37"/>
    <mergeCell ref="B38:O38"/>
  </mergeCells>
  <phoneticPr fontId="60" type="noConversion"/>
  <pageMargins left="0.31496062992125984" right="0.15748031496062992" top="0.27559055118110237" bottom="0.27559055118110237" header="0.15748031496062992" footer="0.15748031496062992"/>
  <pageSetup paperSize="9" scale="67" fitToHeight="7" orientation="landscape" blackAndWhite="1" r:id="rId1"/>
  <headerFooter>
    <oddFooter>&amp;R&amp;P</oddFooter>
  </headerFooter>
  <rowBreaks count="1" manualBreakCount="1">
    <brk id="40" max="21" man="1"/>
  </rowBreaks>
</worksheet>
</file>

<file path=xl/worksheets/sheet9.xml><?xml version="1.0" encoding="utf-8"?>
<worksheet xmlns="http://schemas.openxmlformats.org/spreadsheetml/2006/main" xmlns:r="http://schemas.openxmlformats.org/officeDocument/2006/relationships">
  <sheetPr>
    <pageSetUpPr fitToPage="1"/>
  </sheetPr>
  <dimension ref="A1:V85"/>
  <sheetViews>
    <sheetView topLeftCell="A13" zoomScale="63" zoomScaleNormal="63" workbookViewId="0">
      <selection activeCell="L80" sqref="L80:Q80"/>
    </sheetView>
  </sheetViews>
  <sheetFormatPr defaultColWidth="9.140625" defaultRowHeight="15"/>
  <cols>
    <col min="1" max="1" width="30.140625" style="820" customWidth="1"/>
    <col min="2" max="2" width="6.7109375" style="821" customWidth="1"/>
    <col min="3" max="3" width="7.7109375" style="821" customWidth="1"/>
    <col min="4" max="4" width="5.85546875" style="821" customWidth="1"/>
    <col min="5" max="5" width="12.7109375" style="821" customWidth="1"/>
    <col min="6" max="6" width="11.28515625" style="821" customWidth="1"/>
    <col min="7" max="8" width="9.7109375" style="821" customWidth="1"/>
    <col min="9" max="9" width="12.5703125" style="821" customWidth="1"/>
    <col min="10" max="10" width="12.85546875" style="821" customWidth="1"/>
    <col min="11" max="11" width="12.140625" style="821" bestFit="1" customWidth="1"/>
    <col min="12" max="13" width="9.7109375" style="821" customWidth="1"/>
    <col min="14" max="14" width="12.7109375" style="821" bestFit="1" customWidth="1"/>
    <col min="15" max="15" width="12.28515625" style="821" customWidth="1"/>
    <col min="16" max="16" width="13.42578125" style="821" customWidth="1"/>
    <col min="17" max="17" width="11.42578125" style="821" customWidth="1"/>
    <col min="18" max="18" width="12.28515625" style="821" customWidth="1"/>
    <col min="19" max="19" width="11.85546875" style="821" customWidth="1"/>
    <col min="20" max="20" width="11" style="821" customWidth="1"/>
    <col min="21" max="21" width="12.42578125" style="821" customWidth="1"/>
    <col min="22" max="16384" width="9.140625" style="821"/>
  </cols>
  <sheetData>
    <row r="1" spans="1:22" ht="18.75">
      <c r="A1" s="939"/>
      <c r="B1" s="963" t="s">
        <v>542</v>
      </c>
      <c r="C1" s="963"/>
      <c r="D1" s="963"/>
      <c r="E1" s="963"/>
      <c r="F1" s="963"/>
      <c r="G1" s="576"/>
      <c r="H1" s="576"/>
      <c r="I1" s="576"/>
      <c r="J1" s="576"/>
      <c r="K1" s="576"/>
      <c r="L1" s="576"/>
      <c r="M1" s="576"/>
      <c r="N1" s="576"/>
      <c r="O1" s="576"/>
      <c r="P1" s="576"/>
      <c r="Q1" s="576"/>
      <c r="R1" s="576"/>
      <c r="S1" s="964" t="s">
        <v>543</v>
      </c>
      <c r="T1" s="964"/>
      <c r="U1" s="964"/>
      <c r="V1" s="964"/>
    </row>
    <row r="2" spans="1:22" ht="15.75">
      <c r="A2" s="939"/>
      <c r="B2" s="965" t="s">
        <v>544</v>
      </c>
      <c r="C2" s="965"/>
      <c r="D2" s="965"/>
      <c r="E2" s="965"/>
      <c r="F2" s="965"/>
      <c r="G2" s="576"/>
      <c r="H2" s="576"/>
      <c r="I2" s="576"/>
      <c r="J2" s="576"/>
      <c r="K2" s="576"/>
      <c r="L2" s="576"/>
      <c r="M2" s="576"/>
      <c r="N2" s="576"/>
      <c r="O2" s="576"/>
      <c r="P2" s="576"/>
      <c r="Q2" s="576"/>
      <c r="R2" s="576"/>
      <c r="S2" s="966" t="s">
        <v>545</v>
      </c>
      <c r="T2" s="966"/>
      <c r="U2" s="966"/>
      <c r="V2" s="966"/>
    </row>
    <row r="3" spans="1:22" ht="15.75">
      <c r="A3" s="939"/>
      <c r="B3" s="967"/>
      <c r="C3" s="967"/>
      <c r="D3" s="967"/>
      <c r="E3" s="967"/>
      <c r="F3" s="967"/>
      <c r="G3" s="576"/>
      <c r="H3" s="576"/>
      <c r="I3" s="576"/>
      <c r="J3" s="576"/>
      <c r="K3" s="576"/>
      <c r="L3" s="576"/>
      <c r="M3" s="576"/>
      <c r="N3" s="576"/>
      <c r="O3" s="576"/>
      <c r="P3" s="576"/>
      <c r="Q3" s="576"/>
      <c r="R3" s="576"/>
      <c r="S3" s="966" t="s">
        <v>546</v>
      </c>
      <c r="T3" s="966"/>
      <c r="U3" s="966"/>
      <c r="V3" s="966"/>
    </row>
    <row r="4" spans="1:22" ht="15.75">
      <c r="A4" s="939"/>
      <c r="B4" s="976" t="s">
        <v>547</v>
      </c>
      <c r="C4" s="976"/>
      <c r="D4" s="976"/>
      <c r="E4" s="976"/>
      <c r="F4" s="976"/>
      <c r="G4" s="576"/>
      <c r="H4" s="576"/>
      <c r="I4" s="576"/>
      <c r="J4" s="576"/>
      <c r="K4" s="576"/>
      <c r="L4" s="576"/>
      <c r="M4" s="576"/>
      <c r="N4" s="576"/>
      <c r="O4" s="576"/>
      <c r="P4" s="576"/>
      <c r="Q4" s="576"/>
      <c r="R4" s="576"/>
      <c r="S4" s="966" t="s">
        <v>548</v>
      </c>
      <c r="T4" s="966"/>
      <c r="U4" s="966"/>
      <c r="V4" s="966"/>
    </row>
    <row r="5" spans="1:22" ht="15.75">
      <c r="A5" s="939"/>
      <c r="B5" s="576" t="s">
        <v>549</v>
      </c>
      <c r="C5" s="576"/>
      <c r="D5" s="576"/>
      <c r="E5" s="576"/>
      <c r="F5" s="576"/>
      <c r="G5" s="576"/>
      <c r="H5" s="576"/>
      <c r="I5" s="576"/>
      <c r="J5" s="576"/>
      <c r="K5" s="576"/>
      <c r="L5" s="576"/>
      <c r="M5" s="576"/>
      <c r="N5" s="576"/>
      <c r="O5" s="576"/>
      <c r="P5" s="576"/>
      <c r="Q5" s="576"/>
      <c r="R5" s="576"/>
      <c r="S5" s="576"/>
      <c r="T5" s="576"/>
      <c r="U5" s="576"/>
      <c r="V5" s="576"/>
    </row>
    <row r="6" spans="1:22" ht="15.75">
      <c r="A6" s="939"/>
      <c r="B6" s="977" t="s">
        <v>550</v>
      </c>
      <c r="C6" s="977"/>
      <c r="D6" s="977"/>
      <c r="E6" s="977"/>
      <c r="F6" s="977"/>
      <c r="G6" s="576"/>
      <c r="H6" s="576"/>
      <c r="I6" s="576"/>
      <c r="J6" s="576"/>
      <c r="K6" s="576"/>
      <c r="L6" s="576"/>
      <c r="M6" s="576"/>
      <c r="N6" s="576"/>
      <c r="O6" s="576"/>
      <c r="P6" s="576"/>
      <c r="Q6" s="576"/>
      <c r="R6" s="576"/>
      <c r="S6" s="576"/>
      <c r="T6" s="576"/>
      <c r="U6" s="576"/>
      <c r="V6" s="576"/>
    </row>
    <row r="7" spans="1:22" ht="15.75">
      <c r="A7" s="577"/>
      <c r="B7" s="577"/>
      <c r="C7" s="577"/>
      <c r="D7" s="577"/>
      <c r="E7" s="577"/>
      <c r="F7" s="577"/>
      <c r="G7" s="577"/>
      <c r="H7" s="577"/>
      <c r="I7" s="577"/>
      <c r="J7" s="577"/>
      <c r="K7" s="577"/>
      <c r="L7" s="577"/>
      <c r="M7" s="577"/>
      <c r="N7" s="577"/>
      <c r="O7" s="577"/>
      <c r="P7" s="577"/>
      <c r="Q7" s="577"/>
      <c r="R7" s="577"/>
      <c r="S7" s="577"/>
      <c r="T7" s="578"/>
      <c r="U7" s="578"/>
      <c r="V7" s="578"/>
    </row>
    <row r="8" spans="1:22" ht="20.25">
      <c r="A8" s="978" t="s">
        <v>551</v>
      </c>
      <c r="B8" s="978"/>
      <c r="C8" s="978"/>
      <c r="D8" s="978"/>
      <c r="E8" s="978"/>
      <c r="F8" s="978"/>
      <c r="G8" s="978"/>
      <c r="H8" s="978"/>
      <c r="I8" s="978"/>
      <c r="J8" s="978"/>
      <c r="K8" s="978"/>
      <c r="L8" s="978"/>
      <c r="M8" s="978"/>
      <c r="N8" s="978"/>
      <c r="O8" s="978"/>
      <c r="P8" s="978"/>
      <c r="Q8" s="978"/>
      <c r="R8" s="978"/>
      <c r="S8" s="978"/>
      <c r="T8" s="978"/>
      <c r="U8" s="978"/>
      <c r="V8" s="978"/>
    </row>
    <row r="9" spans="1:22" ht="15.75">
      <c r="A9" s="5"/>
      <c r="B9" s="5"/>
      <c r="C9" s="5"/>
      <c r="D9" s="5"/>
      <c r="E9" s="5"/>
      <c r="F9" s="5"/>
      <c r="G9" s="5"/>
      <c r="H9" s="4"/>
      <c r="I9" s="5"/>
      <c r="J9" s="4"/>
      <c r="K9" s="4"/>
      <c r="L9" s="4"/>
      <c r="M9" s="4"/>
      <c r="N9" s="4"/>
      <c r="O9" s="4"/>
      <c r="P9" s="4"/>
      <c r="Q9" s="6" t="s">
        <v>255</v>
      </c>
      <c r="R9" s="4"/>
      <c r="S9" s="4"/>
      <c r="T9" s="4"/>
      <c r="U9" s="4"/>
      <c r="V9" s="4"/>
    </row>
    <row r="10" spans="1:22" ht="15.75">
      <c r="A10" s="1134" t="s">
        <v>269</v>
      </c>
      <c r="B10" s="1135"/>
      <c r="C10" s="1325" t="s">
        <v>301</v>
      </c>
      <c r="D10" s="1326"/>
      <c r="E10" s="1326"/>
      <c r="F10" s="1326"/>
      <c r="G10" s="1326"/>
      <c r="H10" s="1326"/>
      <c r="I10" s="1326"/>
      <c r="J10" s="1326"/>
      <c r="K10" s="1326"/>
      <c r="L10" s="1326"/>
      <c r="M10" s="1326"/>
      <c r="N10" s="1326"/>
      <c r="O10" s="1326"/>
      <c r="P10" s="1327"/>
      <c r="Q10" s="2">
        <v>121</v>
      </c>
      <c r="R10" s="4"/>
      <c r="S10" s="4"/>
      <c r="T10" s="4"/>
      <c r="U10" s="4"/>
      <c r="V10" s="4"/>
    </row>
    <row r="11" spans="1:22" ht="15.75">
      <c r="A11" s="1134" t="s">
        <v>287</v>
      </c>
      <c r="B11" s="1135"/>
      <c r="C11" s="1036" t="s">
        <v>652</v>
      </c>
      <c r="D11" s="1057"/>
      <c r="E11" s="1057"/>
      <c r="F11" s="1057"/>
      <c r="G11" s="1057"/>
      <c r="H11" s="1057"/>
      <c r="I11" s="1057"/>
      <c r="J11" s="1057"/>
      <c r="K11" s="1057"/>
      <c r="L11" s="1057"/>
      <c r="M11" s="1057"/>
      <c r="N11" s="1057"/>
      <c r="O11" s="1057"/>
      <c r="P11" s="1218"/>
      <c r="Q11" s="3" t="s">
        <v>440</v>
      </c>
      <c r="R11" s="4"/>
      <c r="S11" s="4"/>
      <c r="T11" s="4"/>
      <c r="U11" s="4"/>
      <c r="V11" s="4"/>
    </row>
    <row r="12" spans="1:22" ht="15.75">
      <c r="A12" s="1134" t="s">
        <v>288</v>
      </c>
      <c r="B12" s="1135"/>
      <c r="C12" s="1036" t="s">
        <v>653</v>
      </c>
      <c r="D12" s="1057"/>
      <c r="E12" s="1057"/>
      <c r="F12" s="1057"/>
      <c r="G12" s="1057"/>
      <c r="H12" s="1057"/>
      <c r="I12" s="1057"/>
      <c r="J12" s="1057"/>
      <c r="K12" s="1057"/>
      <c r="L12" s="1057"/>
      <c r="M12" s="1057"/>
      <c r="N12" s="1057"/>
      <c r="O12" s="1057"/>
      <c r="P12" s="1218"/>
      <c r="Q12" s="3" t="s">
        <v>121</v>
      </c>
      <c r="R12" s="4"/>
      <c r="S12" s="4"/>
      <c r="T12" s="4"/>
      <c r="U12" s="4"/>
      <c r="V12" s="4"/>
    </row>
    <row r="13" spans="1:22" ht="15.75">
      <c r="A13" s="1136" t="s">
        <v>248</v>
      </c>
      <c r="B13" s="1136"/>
      <c r="C13" s="1323" t="s">
        <v>442</v>
      </c>
      <c r="D13" s="1323"/>
      <c r="E13" s="1323"/>
      <c r="F13" s="1323"/>
      <c r="G13" s="1323"/>
      <c r="H13" s="1323"/>
      <c r="I13" s="1323"/>
      <c r="J13" s="1323"/>
      <c r="K13" s="1323"/>
      <c r="L13" s="1323"/>
      <c r="M13" s="1323"/>
      <c r="N13" s="1323"/>
      <c r="O13" s="1323"/>
      <c r="P13" s="1323"/>
      <c r="Q13" s="3" t="s">
        <v>242</v>
      </c>
      <c r="R13" s="4"/>
      <c r="S13" s="4"/>
      <c r="T13" s="4"/>
      <c r="U13" s="4"/>
      <c r="V13" s="4"/>
    </row>
    <row r="14" spans="1:22" ht="15.75">
      <c r="A14" s="1136" t="s">
        <v>249</v>
      </c>
      <c r="B14" s="1136"/>
      <c r="C14" s="1026" t="s">
        <v>654</v>
      </c>
      <c r="D14" s="1026"/>
      <c r="E14" s="1026"/>
      <c r="F14" s="1026"/>
      <c r="G14" s="1026"/>
      <c r="H14" s="1026"/>
      <c r="I14" s="1026"/>
      <c r="J14" s="1026"/>
      <c r="K14" s="1026"/>
      <c r="L14" s="1026"/>
      <c r="M14" s="1026"/>
      <c r="N14" s="1026"/>
      <c r="O14" s="1026"/>
      <c r="P14" s="1026"/>
      <c r="Q14" s="3" t="s">
        <v>243</v>
      </c>
      <c r="R14" s="8"/>
      <c r="S14" s="8"/>
      <c r="T14" s="8"/>
      <c r="U14" s="8"/>
      <c r="V14" s="8"/>
    </row>
    <row r="15" spans="1:22" ht="15.75">
      <c r="A15" s="1056" t="s">
        <v>291</v>
      </c>
      <c r="B15" s="1056"/>
      <c r="C15" s="1056"/>
      <c r="D15" s="1056"/>
      <c r="E15" s="1056"/>
      <c r="F15" s="1056"/>
      <c r="G15" s="1056"/>
      <c r="H15" s="1056"/>
      <c r="I15" s="1056"/>
      <c r="J15" s="1056"/>
      <c r="K15" s="1056"/>
      <c r="L15" s="1056"/>
      <c r="M15" s="1056"/>
      <c r="N15" s="1056"/>
      <c r="O15" s="1056"/>
      <c r="P15" s="1056"/>
      <c r="Q15" s="1056"/>
      <c r="R15" s="1056"/>
      <c r="S15" s="1056"/>
      <c r="T15" s="1056"/>
      <c r="U15" s="1056"/>
      <c r="V15" s="1056"/>
    </row>
    <row r="16" spans="1:22" ht="23.25" customHeight="1">
      <c r="A16" s="1036" t="s">
        <v>250</v>
      </c>
      <c r="B16" s="1218"/>
      <c r="C16" s="1324" t="s">
        <v>244</v>
      </c>
      <c r="D16" s="1298"/>
      <c r="E16" s="1298"/>
      <c r="F16" s="1298"/>
      <c r="G16" s="1298"/>
      <c r="H16" s="1298"/>
      <c r="I16" s="1298"/>
      <c r="J16" s="1298"/>
      <c r="K16" s="1298"/>
      <c r="L16" s="1298"/>
      <c r="M16" s="1298"/>
      <c r="N16" s="1298"/>
      <c r="O16" s="1298"/>
      <c r="P16" s="1298"/>
      <c r="Q16" s="1298"/>
      <c r="R16" s="1298"/>
      <c r="S16" s="1298"/>
      <c r="T16" s="1298"/>
      <c r="U16" s="1299"/>
    </row>
    <row r="17" spans="1:21" ht="31.5" customHeight="1">
      <c r="A17" s="1036" t="s">
        <v>264</v>
      </c>
      <c r="B17" s="1218"/>
      <c r="C17" s="1027" t="s">
        <v>655</v>
      </c>
      <c r="D17" s="1028"/>
      <c r="E17" s="1028"/>
      <c r="F17" s="1028"/>
      <c r="G17" s="1028"/>
      <c r="H17" s="1028"/>
      <c r="I17" s="1028"/>
      <c r="J17" s="1028"/>
      <c r="K17" s="1028"/>
      <c r="L17" s="1028"/>
      <c r="M17" s="1028"/>
      <c r="N17" s="1028"/>
      <c r="O17" s="1028"/>
      <c r="P17" s="1028"/>
      <c r="Q17" s="1028"/>
      <c r="R17" s="1028"/>
      <c r="S17" s="1028"/>
      <c r="T17" s="1028"/>
      <c r="U17" s="1029"/>
    </row>
    <row r="18" spans="1:21" ht="50.25" customHeight="1">
      <c r="A18" s="1026" t="s">
        <v>296</v>
      </c>
      <c r="B18" s="1026"/>
      <c r="C18" s="1027" t="s">
        <v>656</v>
      </c>
      <c r="D18" s="1028"/>
      <c r="E18" s="1028"/>
      <c r="F18" s="1028"/>
      <c r="G18" s="1028"/>
      <c r="H18" s="1028"/>
      <c r="I18" s="1028"/>
      <c r="J18" s="1028"/>
      <c r="K18" s="1028"/>
      <c r="L18" s="1028"/>
      <c r="M18" s="1028"/>
      <c r="N18" s="1028"/>
      <c r="O18" s="1028"/>
      <c r="P18" s="1028"/>
      <c r="Q18" s="1028"/>
      <c r="R18" s="1028"/>
      <c r="S18" s="1028"/>
      <c r="T18" s="1028"/>
      <c r="U18" s="1029"/>
    </row>
    <row r="19" spans="1:21" ht="15.75" customHeight="1">
      <c r="A19" s="1040" t="s">
        <v>292</v>
      </c>
      <c r="B19" s="1042" t="s">
        <v>254</v>
      </c>
      <c r="C19" s="1319"/>
      <c r="D19" s="1319"/>
      <c r="E19" s="1319"/>
      <c r="F19" s="1319"/>
      <c r="G19" s="1319"/>
      <c r="H19" s="1319"/>
      <c r="I19" s="1319"/>
      <c r="J19" s="1319"/>
      <c r="K19" s="1319"/>
      <c r="L19" s="1319"/>
      <c r="M19" s="1319"/>
      <c r="N19" s="1320"/>
      <c r="O19" s="1321" t="s">
        <v>255</v>
      </c>
      <c r="P19" s="1132" t="s">
        <v>271</v>
      </c>
      <c r="Q19" s="932">
        <v>2013</v>
      </c>
      <c r="R19" s="932">
        <v>2014</v>
      </c>
      <c r="S19" s="932">
        <v>2015</v>
      </c>
      <c r="T19" s="932">
        <v>2016</v>
      </c>
      <c r="U19" s="932">
        <v>2017</v>
      </c>
    </row>
    <row r="20" spans="1:21" ht="15.75">
      <c r="A20" s="1041"/>
      <c r="B20" s="1306"/>
      <c r="C20" s="1307"/>
      <c r="D20" s="1307"/>
      <c r="E20" s="1307"/>
      <c r="F20" s="1307"/>
      <c r="G20" s="1307"/>
      <c r="H20" s="1307"/>
      <c r="I20" s="1307"/>
      <c r="J20" s="1307"/>
      <c r="K20" s="1307"/>
      <c r="L20" s="1307"/>
      <c r="M20" s="1307"/>
      <c r="N20" s="1046"/>
      <c r="O20" s="1322"/>
      <c r="P20" s="1133"/>
      <c r="Q20" s="932" t="s">
        <v>268</v>
      </c>
      <c r="R20" s="932" t="s">
        <v>267</v>
      </c>
      <c r="S20" s="932" t="s">
        <v>267</v>
      </c>
      <c r="T20" s="932" t="s">
        <v>266</v>
      </c>
      <c r="U20" s="932" t="s">
        <v>266</v>
      </c>
    </row>
    <row r="21" spans="1:21" ht="18.75" customHeight="1">
      <c r="A21" s="1023" t="s">
        <v>251</v>
      </c>
      <c r="B21" s="1027" t="s">
        <v>657</v>
      </c>
      <c r="C21" s="1028"/>
      <c r="D21" s="1028"/>
      <c r="E21" s="1028"/>
      <c r="F21" s="1028"/>
      <c r="G21" s="1028"/>
      <c r="H21" s="1028"/>
      <c r="I21" s="1028"/>
      <c r="J21" s="1028"/>
      <c r="K21" s="1028"/>
      <c r="L21" s="1028"/>
      <c r="M21" s="1028"/>
      <c r="N21" s="1029"/>
      <c r="O21" s="938" t="s">
        <v>313</v>
      </c>
      <c r="P21" s="933" t="s">
        <v>155</v>
      </c>
      <c r="Q21" s="952"/>
      <c r="R21" s="952">
        <v>1</v>
      </c>
      <c r="S21" s="952"/>
      <c r="T21" s="952"/>
      <c r="U21" s="952"/>
    </row>
    <row r="22" spans="1:21" ht="24.75" customHeight="1">
      <c r="A22" s="1024"/>
      <c r="B22" s="1027" t="s">
        <v>658</v>
      </c>
      <c r="C22" s="1028"/>
      <c r="D22" s="1028"/>
      <c r="E22" s="1028"/>
      <c r="F22" s="1028"/>
      <c r="G22" s="1028"/>
      <c r="H22" s="1028"/>
      <c r="I22" s="1028"/>
      <c r="J22" s="1028"/>
      <c r="K22" s="1028"/>
      <c r="L22" s="1028"/>
      <c r="M22" s="1028"/>
      <c r="N22" s="1029"/>
      <c r="O22" s="937" t="s">
        <v>314</v>
      </c>
      <c r="P22" s="932" t="s">
        <v>468</v>
      </c>
      <c r="Q22" s="71">
        <v>5</v>
      </c>
      <c r="R22" s="952">
        <v>5.2</v>
      </c>
      <c r="S22" s="952"/>
      <c r="T22" s="952"/>
      <c r="U22" s="952"/>
    </row>
    <row r="23" spans="1:21" ht="23.25" customHeight="1">
      <c r="A23" s="1026" t="s">
        <v>466</v>
      </c>
      <c r="B23" s="1027" t="s">
        <v>659</v>
      </c>
      <c r="C23" s="1028"/>
      <c r="D23" s="1028"/>
      <c r="E23" s="1028"/>
      <c r="F23" s="1028"/>
      <c r="G23" s="1028"/>
      <c r="H23" s="1028"/>
      <c r="I23" s="1028"/>
      <c r="J23" s="1028"/>
      <c r="K23" s="1028"/>
      <c r="L23" s="1028"/>
      <c r="M23" s="1028"/>
      <c r="N23" s="1029"/>
      <c r="O23" s="937" t="s">
        <v>325</v>
      </c>
      <c r="P23" s="932" t="s">
        <v>155</v>
      </c>
      <c r="Q23" s="71"/>
      <c r="R23" s="952"/>
      <c r="S23" s="952">
        <v>1</v>
      </c>
      <c r="T23" s="952"/>
      <c r="U23" s="952"/>
    </row>
    <row r="24" spans="1:21" ht="26.25" customHeight="1">
      <c r="A24" s="1026"/>
      <c r="B24" s="1027" t="s">
        <v>660</v>
      </c>
      <c r="C24" s="1028"/>
      <c r="D24" s="1028"/>
      <c r="E24" s="1028"/>
      <c r="F24" s="1028"/>
      <c r="G24" s="1028"/>
      <c r="H24" s="1028"/>
      <c r="I24" s="1028"/>
      <c r="J24" s="1028"/>
      <c r="K24" s="1028"/>
      <c r="L24" s="1028"/>
      <c r="M24" s="1028"/>
      <c r="N24" s="1029"/>
      <c r="O24" s="937" t="s">
        <v>326</v>
      </c>
      <c r="P24" s="932" t="s">
        <v>155</v>
      </c>
      <c r="Q24" s="71"/>
      <c r="R24" s="952"/>
      <c r="S24" s="952">
        <v>1</v>
      </c>
      <c r="T24" s="952"/>
      <c r="U24" s="952"/>
    </row>
    <row r="25" spans="1:21" ht="25.5" customHeight="1">
      <c r="A25" s="929" t="s">
        <v>270</v>
      </c>
      <c r="B25" s="1027" t="s">
        <v>661</v>
      </c>
      <c r="C25" s="1028"/>
      <c r="D25" s="1028"/>
      <c r="E25" s="1028"/>
      <c r="F25" s="1028"/>
      <c r="G25" s="1028"/>
      <c r="H25" s="1028"/>
      <c r="I25" s="1028"/>
      <c r="J25" s="1028"/>
      <c r="K25" s="1028"/>
      <c r="L25" s="1028"/>
      <c r="M25" s="1028"/>
      <c r="N25" s="1029"/>
      <c r="O25" s="937" t="s">
        <v>332</v>
      </c>
      <c r="P25" s="932" t="s">
        <v>256</v>
      </c>
      <c r="Q25" s="71"/>
      <c r="R25" s="952">
        <v>89131.8</v>
      </c>
      <c r="S25" s="952"/>
      <c r="T25" s="952"/>
      <c r="U25" s="952"/>
    </row>
    <row r="26" spans="1:21" ht="31.5" customHeight="1" thickBot="1">
      <c r="A26" s="823" t="s">
        <v>273</v>
      </c>
      <c r="B26" s="824"/>
      <c r="C26" s="824"/>
      <c r="D26" s="824"/>
      <c r="E26" s="825"/>
      <c r="F26" s="825"/>
      <c r="G26" s="825"/>
      <c r="H26" s="825"/>
      <c r="I26" s="825"/>
      <c r="J26" s="825"/>
      <c r="K26" s="825"/>
      <c r="L26" s="825"/>
      <c r="M26" s="825"/>
      <c r="N26" s="825"/>
      <c r="O26" s="825"/>
      <c r="P26" s="825"/>
      <c r="Q26" s="825"/>
      <c r="R26" s="46"/>
      <c r="S26" s="826"/>
      <c r="T26" s="30" t="s">
        <v>256</v>
      </c>
    </row>
    <row r="27" spans="1:21" ht="28.5" customHeight="1">
      <c r="A27" s="1132" t="s">
        <v>254</v>
      </c>
      <c r="B27" s="1132" t="s">
        <v>255</v>
      </c>
      <c r="C27" s="1132"/>
      <c r="D27" s="1132"/>
      <c r="E27" s="1334" t="s">
        <v>20</v>
      </c>
      <c r="F27" s="1334"/>
      <c r="G27" s="1334"/>
      <c r="H27" s="1334"/>
      <c r="I27" s="1334"/>
      <c r="J27" s="1334" t="s">
        <v>616</v>
      </c>
      <c r="K27" s="1334"/>
      <c r="L27" s="1334"/>
      <c r="M27" s="1334"/>
      <c r="N27" s="1334"/>
      <c r="O27" s="1334" t="s">
        <v>554</v>
      </c>
      <c r="P27" s="1334"/>
      <c r="Q27" s="1334"/>
      <c r="R27" s="1334"/>
      <c r="S27" s="1334"/>
      <c r="T27" s="902" t="s">
        <v>265</v>
      </c>
      <c r="U27" s="903" t="s">
        <v>300</v>
      </c>
    </row>
    <row r="28" spans="1:21" ht="75.75" customHeight="1">
      <c r="A28" s="1132"/>
      <c r="B28" s="880" t="s">
        <v>257</v>
      </c>
      <c r="C28" s="880" t="s">
        <v>277</v>
      </c>
      <c r="D28" s="880" t="s">
        <v>278</v>
      </c>
      <c r="E28" s="880" t="s">
        <v>253</v>
      </c>
      <c r="F28" s="880" t="s">
        <v>260</v>
      </c>
      <c r="G28" s="880" t="s">
        <v>261</v>
      </c>
      <c r="H28" s="880" t="s">
        <v>262</v>
      </c>
      <c r="I28" s="880" t="s">
        <v>263</v>
      </c>
      <c r="J28" s="880" t="s">
        <v>253</v>
      </c>
      <c r="K28" s="880" t="s">
        <v>260</v>
      </c>
      <c r="L28" s="880" t="s">
        <v>261</v>
      </c>
      <c r="M28" s="880" t="s">
        <v>262</v>
      </c>
      <c r="N28" s="880" t="s">
        <v>263</v>
      </c>
      <c r="O28" s="880" t="s">
        <v>253</v>
      </c>
      <c r="P28" s="880" t="s">
        <v>260</v>
      </c>
      <c r="Q28" s="880" t="s">
        <v>261</v>
      </c>
      <c r="R28" s="880" t="s">
        <v>262</v>
      </c>
      <c r="S28" s="880" t="s">
        <v>263</v>
      </c>
      <c r="T28" s="880" t="s">
        <v>253</v>
      </c>
      <c r="U28" s="827" t="s">
        <v>253</v>
      </c>
    </row>
    <row r="29" spans="1:21" ht="15.75">
      <c r="A29" s="828">
        <v>1</v>
      </c>
      <c r="B29" s="828">
        <v>2</v>
      </c>
      <c r="C29" s="828">
        <v>3</v>
      </c>
      <c r="D29" s="828">
        <v>4</v>
      </c>
      <c r="E29" s="828">
        <v>5</v>
      </c>
      <c r="F29" s="828">
        <v>6</v>
      </c>
      <c r="G29" s="828">
        <v>7</v>
      </c>
      <c r="H29" s="828">
        <v>8</v>
      </c>
      <c r="I29" s="828">
        <v>9</v>
      </c>
      <c r="J29" s="828">
        <v>10</v>
      </c>
      <c r="K29" s="828">
        <v>11</v>
      </c>
      <c r="L29" s="828">
        <v>12</v>
      </c>
      <c r="M29" s="828">
        <v>13</v>
      </c>
      <c r="N29" s="828">
        <v>14</v>
      </c>
      <c r="O29" s="828">
        <v>15</v>
      </c>
      <c r="P29" s="828">
        <v>16</v>
      </c>
      <c r="Q29" s="828">
        <v>17</v>
      </c>
      <c r="R29" s="828">
        <v>18</v>
      </c>
      <c r="S29" s="828">
        <v>19</v>
      </c>
      <c r="T29" s="828">
        <v>20</v>
      </c>
      <c r="U29" s="829">
        <v>21</v>
      </c>
    </row>
    <row r="30" spans="1:21" ht="15.75">
      <c r="A30" s="830" t="s">
        <v>617</v>
      </c>
      <c r="B30" s="830" t="s">
        <v>618</v>
      </c>
      <c r="C30" s="830" t="s">
        <v>618</v>
      </c>
      <c r="D30" s="828" t="s">
        <v>619</v>
      </c>
      <c r="E30" s="905">
        <f>F30+I30</f>
        <v>29562.5</v>
      </c>
      <c r="F30" s="906">
        <f>F31</f>
        <v>18912.7</v>
      </c>
      <c r="G30" s="906"/>
      <c r="H30" s="906"/>
      <c r="I30" s="906">
        <f>I31+I36</f>
        <v>10649.8</v>
      </c>
      <c r="J30" s="905">
        <f>K30+N30</f>
        <v>109581.7</v>
      </c>
      <c r="K30" s="838">
        <v>82817.5</v>
      </c>
      <c r="L30" s="905"/>
      <c r="M30" s="905"/>
      <c r="N30" s="905">
        <f>14924.6+N36</f>
        <v>26764.199999999997</v>
      </c>
      <c r="O30" s="906">
        <f>P30</f>
        <v>309240</v>
      </c>
      <c r="P30" s="906">
        <v>309240</v>
      </c>
      <c r="Q30" s="907"/>
      <c r="R30" s="907"/>
      <c r="S30" s="905"/>
      <c r="T30" s="905"/>
      <c r="U30" s="908"/>
    </row>
    <row r="31" spans="1:21" ht="29.25" customHeight="1">
      <c r="A31" s="831" t="s">
        <v>620</v>
      </c>
      <c r="B31" s="909" t="s">
        <v>618</v>
      </c>
      <c r="C31" s="909" t="s">
        <v>618</v>
      </c>
      <c r="D31" s="910" t="s">
        <v>619</v>
      </c>
      <c r="E31" s="838">
        <f>F31+I31</f>
        <v>40840.300000000003</v>
      </c>
      <c r="F31" s="911">
        <v>18912.7</v>
      </c>
      <c r="G31" s="911"/>
      <c r="H31" s="911"/>
      <c r="I31" s="911">
        <v>21927.599999999999</v>
      </c>
      <c r="J31" s="838">
        <f>N31+K31</f>
        <v>97742.1</v>
      </c>
      <c r="K31" s="838">
        <v>82817.5</v>
      </c>
      <c r="L31" s="838"/>
      <c r="M31" s="838"/>
      <c r="N31" s="838">
        <v>14924.6</v>
      </c>
      <c r="O31" s="906">
        <f>P31</f>
        <v>309240</v>
      </c>
      <c r="P31" s="906">
        <v>309240</v>
      </c>
      <c r="Q31" s="907"/>
      <c r="R31" s="907"/>
      <c r="S31" s="905"/>
      <c r="T31" s="838"/>
      <c r="U31" s="912"/>
    </row>
    <row r="32" spans="1:21" ht="15.75">
      <c r="A32" s="833" t="s">
        <v>213</v>
      </c>
      <c r="B32" s="909"/>
      <c r="C32" s="910" t="s">
        <v>621</v>
      </c>
      <c r="D32" s="910"/>
      <c r="E32" s="841">
        <f>I32</f>
        <v>21927.599999999999</v>
      </c>
      <c r="F32" s="840"/>
      <c r="G32" s="840"/>
      <c r="H32" s="840"/>
      <c r="I32" s="840">
        <f>I31</f>
        <v>21927.599999999999</v>
      </c>
      <c r="J32" s="841">
        <f>N31</f>
        <v>14924.6</v>
      </c>
      <c r="K32" s="841"/>
      <c r="L32" s="841"/>
      <c r="M32" s="841"/>
      <c r="N32" s="841">
        <f>J32</f>
        <v>14924.6</v>
      </c>
      <c r="O32" s="913"/>
      <c r="P32" s="911"/>
      <c r="Q32" s="840"/>
      <c r="R32" s="840"/>
      <c r="S32" s="840"/>
      <c r="T32" s="841"/>
      <c r="U32" s="912"/>
    </row>
    <row r="33" spans="1:21" ht="34.5" customHeight="1">
      <c r="A33" s="833" t="s">
        <v>55</v>
      </c>
      <c r="B33" s="909"/>
      <c r="C33" s="910" t="s">
        <v>621</v>
      </c>
      <c r="D33" s="910" t="s">
        <v>243</v>
      </c>
      <c r="E33" s="841">
        <f>E32</f>
        <v>21927.599999999999</v>
      </c>
      <c r="F33" s="840"/>
      <c r="G33" s="840"/>
      <c r="H33" s="840"/>
      <c r="I33" s="840">
        <f>I32</f>
        <v>21927.599999999999</v>
      </c>
      <c r="J33" s="841">
        <f>J32</f>
        <v>14924.6</v>
      </c>
      <c r="K33" s="841"/>
      <c r="L33" s="841"/>
      <c r="M33" s="841"/>
      <c r="N33" s="841">
        <f>J33</f>
        <v>14924.6</v>
      </c>
      <c r="O33" s="913"/>
      <c r="P33" s="911"/>
      <c r="Q33" s="840"/>
      <c r="R33" s="840"/>
      <c r="S33" s="840"/>
      <c r="T33" s="841"/>
      <c r="U33" s="912"/>
    </row>
    <row r="34" spans="1:21" ht="48.75" customHeight="1">
      <c r="A34" s="833" t="s">
        <v>622</v>
      </c>
      <c r="B34" s="910" t="s">
        <v>618</v>
      </c>
      <c r="C34" s="910">
        <v>600</v>
      </c>
      <c r="D34" s="910" t="s">
        <v>619</v>
      </c>
      <c r="E34" s="841">
        <f>F31</f>
        <v>18912.7</v>
      </c>
      <c r="F34" s="840">
        <f>E34</f>
        <v>18912.7</v>
      </c>
      <c r="G34" s="840"/>
      <c r="H34" s="840"/>
      <c r="I34" s="840"/>
      <c r="J34" s="841">
        <v>82817.5</v>
      </c>
      <c r="K34" s="841">
        <v>82817.5</v>
      </c>
      <c r="L34" s="841"/>
      <c r="M34" s="841"/>
      <c r="N34" s="841"/>
      <c r="O34" s="913">
        <f>O31</f>
        <v>309240</v>
      </c>
      <c r="P34" s="913">
        <f>P31</f>
        <v>309240</v>
      </c>
      <c r="Q34" s="840"/>
      <c r="R34" s="840"/>
      <c r="S34" s="840"/>
      <c r="T34" s="841"/>
      <c r="U34" s="912"/>
    </row>
    <row r="35" spans="1:21" ht="19.5" customHeight="1">
      <c r="A35" s="833"/>
      <c r="B35" s="910"/>
      <c r="C35" s="910"/>
      <c r="D35" s="910"/>
      <c r="E35" s="841"/>
      <c r="F35" s="840"/>
      <c r="G35" s="840"/>
      <c r="H35" s="840"/>
      <c r="I35" s="840"/>
      <c r="J35" s="841"/>
      <c r="K35" s="841"/>
      <c r="L35" s="841"/>
      <c r="M35" s="841"/>
      <c r="N35" s="841"/>
      <c r="O35" s="913"/>
      <c r="P35" s="913"/>
      <c r="Q35" s="840"/>
      <c r="R35" s="840"/>
      <c r="S35" s="840"/>
      <c r="T35" s="841"/>
      <c r="U35" s="912"/>
    </row>
    <row r="36" spans="1:21" ht="17.25" customHeight="1">
      <c r="A36" s="831" t="s">
        <v>623</v>
      </c>
      <c r="B36" s="909" t="s">
        <v>618</v>
      </c>
      <c r="C36" s="909" t="s">
        <v>618</v>
      </c>
      <c r="D36" s="910" t="s">
        <v>619</v>
      </c>
      <c r="E36" s="838">
        <f>E37-E39</f>
        <v>-11277.8</v>
      </c>
      <c r="F36" s="839"/>
      <c r="G36" s="839"/>
      <c r="H36" s="839"/>
      <c r="I36" s="839">
        <f>I37-I39</f>
        <v>-11277.8</v>
      </c>
      <c r="J36" s="839">
        <f>J37+J38</f>
        <v>11839.599999999999</v>
      </c>
      <c r="K36" s="839"/>
      <c r="L36" s="839"/>
      <c r="M36" s="839"/>
      <c r="N36" s="839">
        <f>N37+N38</f>
        <v>11839.599999999999</v>
      </c>
      <c r="O36" s="911"/>
      <c r="P36" s="911"/>
      <c r="Q36" s="839"/>
      <c r="R36" s="839"/>
      <c r="S36" s="839"/>
      <c r="T36" s="838"/>
      <c r="U36" s="914"/>
    </row>
    <row r="37" spans="1:21" ht="33.75" customHeight="1">
      <c r="A37" s="833" t="s">
        <v>624</v>
      </c>
      <c r="B37" s="909"/>
      <c r="C37" s="910" t="s">
        <v>625</v>
      </c>
      <c r="D37" s="910" t="s">
        <v>626</v>
      </c>
      <c r="E37" s="841">
        <v>155.5</v>
      </c>
      <c r="F37" s="840"/>
      <c r="G37" s="840"/>
      <c r="H37" s="840"/>
      <c r="I37" s="840">
        <v>155.5</v>
      </c>
      <c r="J37" s="840">
        <v>406.3</v>
      </c>
      <c r="K37" s="840"/>
      <c r="L37" s="840"/>
      <c r="M37" s="840"/>
      <c r="N37" s="840">
        <v>406.3</v>
      </c>
      <c r="O37" s="913"/>
      <c r="P37" s="913"/>
      <c r="Q37" s="840"/>
      <c r="R37" s="840"/>
      <c r="S37" s="840"/>
      <c r="T37" s="841"/>
      <c r="U37" s="912"/>
    </row>
    <row r="38" spans="1:21" ht="24" customHeight="1">
      <c r="A38" s="833" t="s">
        <v>627</v>
      </c>
      <c r="B38" s="910" t="s">
        <v>618</v>
      </c>
      <c r="C38" s="910">
        <v>75</v>
      </c>
      <c r="D38" s="910" t="s">
        <v>619</v>
      </c>
      <c r="E38" s="841">
        <v>0</v>
      </c>
      <c r="F38" s="840"/>
      <c r="G38" s="840"/>
      <c r="H38" s="840"/>
      <c r="I38" s="840">
        <v>0</v>
      </c>
      <c r="J38" s="840">
        <v>11433.3</v>
      </c>
      <c r="K38" s="840"/>
      <c r="L38" s="840"/>
      <c r="M38" s="840"/>
      <c r="N38" s="840">
        <f>J38</f>
        <v>11433.3</v>
      </c>
      <c r="O38" s="913"/>
      <c r="P38" s="913"/>
      <c r="Q38" s="840"/>
      <c r="R38" s="840"/>
      <c r="S38" s="840"/>
      <c r="T38" s="841"/>
      <c r="U38" s="912"/>
    </row>
    <row r="39" spans="1:21" ht="20.25" customHeight="1">
      <c r="A39" s="833" t="s">
        <v>628</v>
      </c>
      <c r="B39" s="910" t="s">
        <v>618</v>
      </c>
      <c r="C39" s="910">
        <v>76</v>
      </c>
      <c r="D39" s="910" t="s">
        <v>619</v>
      </c>
      <c r="E39" s="841">
        <v>11433.3</v>
      </c>
      <c r="F39" s="840"/>
      <c r="G39" s="840"/>
      <c r="H39" s="840"/>
      <c r="I39" s="840">
        <v>11433.3</v>
      </c>
      <c r="J39" s="840">
        <v>0</v>
      </c>
      <c r="K39" s="840"/>
      <c r="L39" s="840"/>
      <c r="M39" s="840"/>
      <c r="N39" s="840">
        <v>0</v>
      </c>
      <c r="O39" s="913"/>
      <c r="P39" s="913"/>
      <c r="Q39" s="840"/>
      <c r="R39" s="840"/>
      <c r="S39" s="840"/>
      <c r="T39" s="841"/>
      <c r="U39" s="912"/>
    </row>
    <row r="40" spans="1:21" ht="26.25" customHeight="1">
      <c r="A40" s="831" t="s">
        <v>623</v>
      </c>
      <c r="B40" s="910"/>
      <c r="C40" s="910"/>
      <c r="D40" s="910"/>
      <c r="E40" s="841"/>
      <c r="F40" s="840"/>
      <c r="G40" s="840"/>
      <c r="H40" s="840"/>
      <c r="I40" s="840"/>
      <c r="J40" s="840"/>
      <c r="K40" s="840"/>
      <c r="L40" s="840"/>
      <c r="M40" s="840"/>
      <c r="N40" s="840"/>
      <c r="O40" s="913"/>
      <c r="P40" s="913"/>
      <c r="Q40" s="840"/>
      <c r="R40" s="840"/>
      <c r="S40" s="840"/>
      <c r="T40" s="841"/>
      <c r="U40" s="912"/>
    </row>
    <row r="41" spans="1:21" ht="79.5" customHeight="1">
      <c r="A41" s="835" t="s">
        <v>629</v>
      </c>
      <c r="B41" s="915" t="s">
        <v>630</v>
      </c>
      <c r="C41" s="910" t="s">
        <v>618</v>
      </c>
      <c r="D41" s="910" t="s">
        <v>619</v>
      </c>
      <c r="E41" s="905">
        <f>F41+I41</f>
        <v>40840.300000000003</v>
      </c>
      <c r="F41" s="916">
        <v>18912.7</v>
      </c>
      <c r="G41" s="916"/>
      <c r="H41" s="916"/>
      <c r="I41" s="916">
        <f>I33</f>
        <v>21927.599999999999</v>
      </c>
      <c r="J41" s="905">
        <f>K41+N41</f>
        <v>97742.1</v>
      </c>
      <c r="K41" s="905">
        <f>K31</f>
        <v>82817.5</v>
      </c>
      <c r="L41" s="905"/>
      <c r="M41" s="905"/>
      <c r="N41" s="905">
        <f>N32</f>
        <v>14924.6</v>
      </c>
      <c r="O41" s="906">
        <v>9240</v>
      </c>
      <c r="P41" s="906">
        <v>9240</v>
      </c>
      <c r="Q41" s="907"/>
      <c r="R41" s="907"/>
      <c r="S41" s="905"/>
      <c r="T41" s="905"/>
      <c r="U41" s="912"/>
    </row>
    <row r="42" spans="1:21" ht="21.75" customHeight="1">
      <c r="A42" s="833" t="s">
        <v>213</v>
      </c>
      <c r="B42" s="917" t="s">
        <v>630</v>
      </c>
      <c r="C42" s="910" t="s">
        <v>621</v>
      </c>
      <c r="D42" s="910"/>
      <c r="E42" s="841">
        <f>E33</f>
        <v>21927.599999999999</v>
      </c>
      <c r="F42" s="840"/>
      <c r="G42" s="840"/>
      <c r="H42" s="840"/>
      <c r="I42" s="840">
        <v>21927.599999999999</v>
      </c>
      <c r="J42" s="840">
        <f>N41</f>
        <v>14924.6</v>
      </c>
      <c r="K42" s="840"/>
      <c r="L42" s="840"/>
      <c r="M42" s="840"/>
      <c r="N42" s="840"/>
      <c r="O42" s="913"/>
      <c r="P42" s="911"/>
      <c r="Q42" s="840"/>
      <c r="R42" s="840"/>
      <c r="S42" s="840"/>
      <c r="T42" s="841"/>
      <c r="U42" s="912"/>
    </row>
    <row r="43" spans="1:21" ht="30" customHeight="1">
      <c r="A43" s="833" t="s">
        <v>55</v>
      </c>
      <c r="B43" s="917" t="s">
        <v>630</v>
      </c>
      <c r="C43" s="910" t="s">
        <v>621</v>
      </c>
      <c r="D43" s="910" t="s">
        <v>243</v>
      </c>
      <c r="E43" s="841">
        <f>E42</f>
        <v>21927.599999999999</v>
      </c>
      <c r="F43" s="840"/>
      <c r="G43" s="840"/>
      <c r="H43" s="840"/>
      <c r="I43" s="840">
        <v>21927.599999999999</v>
      </c>
      <c r="J43" s="840">
        <f>J42</f>
        <v>14924.6</v>
      </c>
      <c r="K43" s="840"/>
      <c r="L43" s="840"/>
      <c r="M43" s="840"/>
      <c r="N43" s="840">
        <f>J43</f>
        <v>14924.6</v>
      </c>
      <c r="O43" s="913"/>
      <c r="P43" s="911"/>
      <c r="Q43" s="840"/>
      <c r="R43" s="840"/>
      <c r="S43" s="840"/>
      <c r="T43" s="841"/>
      <c r="U43" s="912"/>
    </row>
    <row r="44" spans="1:21" ht="48.75" customHeight="1">
      <c r="A44" s="833" t="s">
        <v>622</v>
      </c>
      <c r="B44" s="917" t="s">
        <v>630</v>
      </c>
      <c r="C44" s="910">
        <v>600</v>
      </c>
      <c r="D44" s="910" t="s">
        <v>619</v>
      </c>
      <c r="E44" s="841">
        <f>F34</f>
        <v>18912.7</v>
      </c>
      <c r="F44" s="840">
        <f>F34</f>
        <v>18912.7</v>
      </c>
      <c r="G44" s="840"/>
      <c r="H44" s="840"/>
      <c r="I44" s="840"/>
      <c r="J44" s="840">
        <f>K41</f>
        <v>82817.5</v>
      </c>
      <c r="K44" s="840">
        <f>K41</f>
        <v>82817.5</v>
      </c>
      <c r="L44" s="840"/>
      <c r="M44" s="840"/>
      <c r="N44" s="840"/>
      <c r="O44" s="913">
        <v>9240</v>
      </c>
      <c r="P44" s="913">
        <v>9240</v>
      </c>
      <c r="Q44" s="840"/>
      <c r="R44" s="840"/>
      <c r="S44" s="840"/>
      <c r="T44" s="841"/>
      <c r="U44" s="912"/>
    </row>
    <row r="45" spans="1:21" ht="21.75" customHeight="1">
      <c r="A45" s="833" t="s">
        <v>627</v>
      </c>
      <c r="B45" s="917" t="s">
        <v>630</v>
      </c>
      <c r="C45" s="918" t="s">
        <v>297</v>
      </c>
      <c r="D45" s="910" t="s">
        <v>631</v>
      </c>
      <c r="E45" s="838">
        <v>0</v>
      </c>
      <c r="F45" s="840"/>
      <c r="G45" s="840"/>
      <c r="H45" s="840"/>
      <c r="I45" s="840">
        <v>0</v>
      </c>
      <c r="J45" s="839">
        <f>I46</f>
        <v>11433.3</v>
      </c>
      <c r="K45" s="839"/>
      <c r="L45" s="839"/>
      <c r="M45" s="839"/>
      <c r="N45" s="839">
        <f>J45</f>
        <v>11433.3</v>
      </c>
      <c r="O45" s="840"/>
      <c r="P45" s="840"/>
      <c r="Q45" s="840"/>
      <c r="R45" s="840"/>
      <c r="S45" s="840"/>
      <c r="T45" s="841"/>
      <c r="U45" s="912"/>
    </row>
    <row r="46" spans="1:21" ht="21.75" customHeight="1">
      <c r="A46" s="833" t="s">
        <v>632</v>
      </c>
      <c r="B46" s="917" t="s">
        <v>630</v>
      </c>
      <c r="C46" s="918" t="s">
        <v>297</v>
      </c>
      <c r="D46" s="910" t="s">
        <v>633</v>
      </c>
      <c r="E46" s="838">
        <f>I32-10649.8+155.5</f>
        <v>11433.3</v>
      </c>
      <c r="F46" s="839"/>
      <c r="G46" s="839"/>
      <c r="H46" s="839"/>
      <c r="I46" s="839">
        <f>E46</f>
        <v>11433.3</v>
      </c>
      <c r="J46" s="839">
        <v>0</v>
      </c>
      <c r="K46" s="839"/>
      <c r="L46" s="839"/>
      <c r="M46" s="839"/>
      <c r="N46" s="839">
        <v>0</v>
      </c>
      <c r="O46" s="840"/>
      <c r="P46" s="840"/>
      <c r="Q46" s="840"/>
      <c r="R46" s="840"/>
      <c r="S46" s="840"/>
      <c r="T46" s="841"/>
      <c r="U46" s="912"/>
    </row>
    <row r="47" spans="1:21" ht="41.25" customHeight="1">
      <c r="A47" s="835" t="s">
        <v>634</v>
      </c>
      <c r="B47" s="915" t="s">
        <v>635</v>
      </c>
      <c r="C47" s="910" t="s">
        <v>618</v>
      </c>
      <c r="D47" s="910" t="s">
        <v>619</v>
      </c>
      <c r="E47" s="838"/>
      <c r="F47" s="839"/>
      <c r="G47" s="839"/>
      <c r="H47" s="839"/>
      <c r="I47" s="839"/>
      <c r="J47" s="839"/>
      <c r="K47" s="839"/>
      <c r="L47" s="839"/>
      <c r="M47" s="839"/>
      <c r="N47" s="839"/>
      <c r="O47" s="839">
        <v>300000</v>
      </c>
      <c r="P47" s="839">
        <v>300000</v>
      </c>
      <c r="Q47" s="840"/>
      <c r="R47" s="840"/>
      <c r="S47" s="840"/>
      <c r="T47" s="841"/>
      <c r="U47" s="840"/>
    </row>
    <row r="48" spans="1:21" ht="29.25" customHeight="1">
      <c r="A48" s="833" t="s">
        <v>213</v>
      </c>
      <c r="B48" s="836" t="s">
        <v>630</v>
      </c>
      <c r="C48" s="834" t="s">
        <v>621</v>
      </c>
      <c r="D48" s="832"/>
      <c r="E48" s="838"/>
      <c r="F48" s="839"/>
      <c r="G48" s="839"/>
      <c r="H48" s="839"/>
      <c r="I48" s="839"/>
      <c r="J48" s="839"/>
      <c r="K48" s="839"/>
      <c r="L48" s="839"/>
      <c r="M48" s="839"/>
      <c r="N48" s="839"/>
      <c r="O48" s="840"/>
      <c r="P48" s="840"/>
      <c r="Q48" s="840"/>
      <c r="R48" s="840"/>
      <c r="S48" s="840"/>
      <c r="T48" s="841"/>
      <c r="U48" s="840"/>
    </row>
    <row r="49" spans="1:22" ht="39" customHeight="1">
      <c r="A49" s="833" t="s">
        <v>55</v>
      </c>
      <c r="B49" s="836" t="s">
        <v>630</v>
      </c>
      <c r="C49" s="834" t="s">
        <v>621</v>
      </c>
      <c r="D49" s="832" t="s">
        <v>243</v>
      </c>
      <c r="E49" s="838"/>
      <c r="F49" s="839"/>
      <c r="G49" s="839"/>
      <c r="H49" s="839"/>
      <c r="I49" s="839"/>
      <c r="J49" s="839"/>
      <c r="K49" s="839"/>
      <c r="L49" s="839"/>
      <c r="M49" s="839"/>
      <c r="N49" s="839"/>
      <c r="O49" s="840"/>
      <c r="P49" s="840"/>
      <c r="Q49" s="840"/>
      <c r="R49" s="840"/>
      <c r="S49" s="840"/>
      <c r="T49" s="841"/>
      <c r="U49" s="840"/>
    </row>
    <row r="50" spans="1:22" ht="48.75" customHeight="1">
      <c r="A50" s="833" t="s">
        <v>622</v>
      </c>
      <c r="B50" s="836" t="s">
        <v>630</v>
      </c>
      <c r="C50" s="834">
        <v>600</v>
      </c>
      <c r="D50" s="832" t="s">
        <v>619</v>
      </c>
      <c r="E50" s="838"/>
      <c r="F50" s="839"/>
      <c r="G50" s="839"/>
      <c r="H50" s="839"/>
      <c r="I50" s="839"/>
      <c r="J50" s="839"/>
      <c r="K50" s="839"/>
      <c r="L50" s="839"/>
      <c r="M50" s="839"/>
      <c r="N50" s="839"/>
      <c r="O50" s="840">
        <v>300000</v>
      </c>
      <c r="P50" s="840">
        <v>300000</v>
      </c>
      <c r="Q50" s="840"/>
      <c r="R50" s="840"/>
      <c r="S50" s="840"/>
      <c r="T50" s="841"/>
      <c r="U50" s="840"/>
    </row>
    <row r="51" spans="1:22" ht="28.5" customHeight="1">
      <c r="A51" s="833" t="s">
        <v>627</v>
      </c>
      <c r="B51" s="836" t="s">
        <v>630</v>
      </c>
      <c r="C51" s="837" t="s">
        <v>297</v>
      </c>
      <c r="D51" s="832" t="s">
        <v>631</v>
      </c>
      <c r="E51" s="838"/>
      <c r="F51" s="839"/>
      <c r="G51" s="839"/>
      <c r="H51" s="839"/>
      <c r="I51" s="839"/>
      <c r="J51" s="839"/>
      <c r="K51" s="839"/>
      <c r="L51" s="839"/>
      <c r="M51" s="839"/>
      <c r="N51" s="839"/>
      <c r="O51" s="840"/>
      <c r="P51" s="840"/>
      <c r="Q51" s="840"/>
      <c r="R51" s="840"/>
      <c r="S51" s="840"/>
      <c r="T51" s="841"/>
      <c r="U51" s="840"/>
    </row>
    <row r="52" spans="1:22" ht="27.75" customHeight="1">
      <c r="A52" s="833" t="s">
        <v>632</v>
      </c>
      <c r="B52" s="836" t="s">
        <v>630</v>
      </c>
      <c r="C52" s="837" t="s">
        <v>297</v>
      </c>
      <c r="D52" s="832" t="s">
        <v>633</v>
      </c>
      <c r="E52" s="838"/>
      <c r="F52" s="839"/>
      <c r="G52" s="839"/>
      <c r="H52" s="839"/>
      <c r="I52" s="839"/>
      <c r="J52" s="839"/>
      <c r="K52" s="839"/>
      <c r="L52" s="839"/>
      <c r="M52" s="839"/>
      <c r="N52" s="839"/>
      <c r="O52" s="840"/>
      <c r="P52" s="840"/>
      <c r="Q52" s="840"/>
      <c r="R52" s="840"/>
      <c r="S52" s="840"/>
      <c r="T52" s="841"/>
      <c r="U52" s="840"/>
    </row>
    <row r="53" spans="1:22">
      <c r="A53" s="842"/>
      <c r="B53" s="843"/>
      <c r="C53" s="843"/>
      <c r="D53" s="844"/>
      <c r="E53" s="845"/>
      <c r="F53" s="845"/>
      <c r="G53" s="845"/>
      <c r="H53" s="845"/>
      <c r="I53" s="845"/>
      <c r="J53" s="845"/>
      <c r="K53" s="845"/>
      <c r="L53" s="845"/>
      <c r="M53" s="845"/>
      <c r="N53" s="845"/>
      <c r="O53" s="845"/>
      <c r="P53" s="845"/>
      <c r="Q53" s="845"/>
      <c r="R53" s="845"/>
      <c r="S53" s="845"/>
      <c r="T53" s="845"/>
      <c r="U53" s="845"/>
      <c r="V53" s="846"/>
    </row>
    <row r="54" spans="1:22" ht="16.5" thickBot="1">
      <c r="A54" s="847" t="s">
        <v>274</v>
      </c>
      <c r="B54" s="848"/>
      <c r="C54" s="849"/>
      <c r="D54" s="849"/>
      <c r="E54" s="850"/>
      <c r="F54" s="850"/>
      <c r="G54" s="850"/>
      <c r="H54" s="850"/>
      <c r="I54" s="850"/>
      <c r="J54" s="850"/>
      <c r="K54" s="850"/>
      <c r="L54" s="850"/>
      <c r="M54" s="850"/>
      <c r="N54" s="850"/>
      <c r="O54" s="850"/>
      <c r="P54" s="850"/>
      <c r="Q54" s="850"/>
      <c r="R54" s="850"/>
      <c r="S54" s="850"/>
      <c r="T54" s="850"/>
      <c r="U54" s="851" t="s">
        <v>256</v>
      </c>
    </row>
    <row r="55" spans="1:22" ht="31.5">
      <c r="A55" s="1132" t="s">
        <v>254</v>
      </c>
      <c r="B55" s="1132" t="s">
        <v>255</v>
      </c>
      <c r="C55" s="1132"/>
      <c r="D55" s="1132"/>
      <c r="E55" s="1334" t="s">
        <v>20</v>
      </c>
      <c r="F55" s="1334"/>
      <c r="G55" s="1334"/>
      <c r="H55" s="1334"/>
      <c r="I55" s="1334"/>
      <c r="J55" s="1334" t="str">
        <f>J27</f>
        <v>2014 aprobat / rectificat</v>
      </c>
      <c r="K55" s="1334"/>
      <c r="L55" s="1334"/>
      <c r="M55" s="1334"/>
      <c r="N55" s="1334"/>
      <c r="O55" s="1334" t="str">
        <f>O27</f>
        <v>2015 aprobat</v>
      </c>
      <c r="P55" s="1334"/>
      <c r="Q55" s="1334"/>
      <c r="R55" s="1334"/>
      <c r="S55" s="1334"/>
      <c r="T55" s="902" t="str">
        <f>T27</f>
        <v>2016 estimat</v>
      </c>
      <c r="U55" s="903" t="str">
        <f>U27</f>
        <v>2017 estimat</v>
      </c>
    </row>
    <row r="56" spans="1:22" s="846" customFormat="1" ht="63">
      <c r="A56" s="1132"/>
      <c r="B56" s="880" t="s">
        <v>257</v>
      </c>
      <c r="C56" s="880" t="s">
        <v>258</v>
      </c>
      <c r="D56" s="880" t="s">
        <v>259</v>
      </c>
      <c r="E56" s="880" t="s">
        <v>253</v>
      </c>
      <c r="F56" s="880" t="s">
        <v>260</v>
      </c>
      <c r="G56" s="880" t="s">
        <v>261</v>
      </c>
      <c r="H56" s="880" t="s">
        <v>262</v>
      </c>
      <c r="I56" s="880" t="s">
        <v>263</v>
      </c>
      <c r="J56" s="880" t="s">
        <v>253</v>
      </c>
      <c r="K56" s="880" t="s">
        <v>260</v>
      </c>
      <c r="L56" s="880" t="s">
        <v>261</v>
      </c>
      <c r="M56" s="880" t="s">
        <v>262</v>
      </c>
      <c r="N56" s="880" t="s">
        <v>263</v>
      </c>
      <c r="O56" s="880" t="s">
        <v>253</v>
      </c>
      <c r="P56" s="880" t="s">
        <v>260</v>
      </c>
      <c r="Q56" s="880" t="s">
        <v>261</v>
      </c>
      <c r="R56" s="880" t="s">
        <v>262</v>
      </c>
      <c r="S56" s="880" t="s">
        <v>263</v>
      </c>
      <c r="T56" s="880" t="s">
        <v>253</v>
      </c>
      <c r="U56" s="827" t="s">
        <v>253</v>
      </c>
      <c r="V56" s="821"/>
    </row>
    <row r="57" spans="1:22" ht="15.75">
      <c r="A57" s="852">
        <v>1</v>
      </c>
      <c r="B57" s="880">
        <v>2</v>
      </c>
      <c r="C57" s="880">
        <v>3</v>
      </c>
      <c r="D57" s="880">
        <v>4</v>
      </c>
      <c r="E57" s="880">
        <v>5</v>
      </c>
      <c r="F57" s="880">
        <v>6</v>
      </c>
      <c r="G57" s="880">
        <v>7</v>
      </c>
      <c r="H57" s="880">
        <v>8</v>
      </c>
      <c r="I57" s="880">
        <v>9</v>
      </c>
      <c r="J57" s="880">
        <v>10</v>
      </c>
      <c r="K57" s="880">
        <v>11</v>
      </c>
      <c r="L57" s="880">
        <v>12</v>
      </c>
      <c r="M57" s="880">
        <v>13</v>
      </c>
      <c r="N57" s="880">
        <v>14</v>
      </c>
      <c r="O57" s="880">
        <v>15</v>
      </c>
      <c r="P57" s="880">
        <v>16</v>
      </c>
      <c r="Q57" s="880">
        <v>17</v>
      </c>
      <c r="R57" s="880">
        <v>18</v>
      </c>
      <c r="S57" s="880">
        <v>19</v>
      </c>
      <c r="T57" s="880">
        <v>20</v>
      </c>
      <c r="U57" s="827">
        <v>21</v>
      </c>
    </row>
    <row r="58" spans="1:22" ht="15.75">
      <c r="A58" s="853" t="s">
        <v>636</v>
      </c>
      <c r="B58" s="854" t="s">
        <v>618</v>
      </c>
      <c r="C58" s="854">
        <v>20</v>
      </c>
      <c r="D58" s="854" t="s">
        <v>619</v>
      </c>
      <c r="E58" s="855">
        <f>F58+I58</f>
        <v>29562.5</v>
      </c>
      <c r="F58" s="855">
        <v>18912.7</v>
      </c>
      <c r="G58" s="855"/>
      <c r="H58" s="855"/>
      <c r="I58" s="855">
        <v>10649.8</v>
      </c>
      <c r="J58" s="855">
        <f>K58+N58</f>
        <v>109581.7</v>
      </c>
      <c r="K58" s="855">
        <v>82817.5</v>
      </c>
      <c r="L58" s="855"/>
      <c r="M58" s="855"/>
      <c r="N58" s="855">
        <v>26764.2</v>
      </c>
      <c r="O58" s="855">
        <f>P58+S58</f>
        <v>309240</v>
      </c>
      <c r="P58" s="855">
        <v>309240</v>
      </c>
      <c r="Q58" s="856"/>
      <c r="R58" s="856"/>
      <c r="S58" s="855"/>
      <c r="T58" s="855"/>
      <c r="U58" s="860"/>
    </row>
    <row r="59" spans="1:22" ht="48" customHeight="1">
      <c r="A59" s="857" t="s">
        <v>606</v>
      </c>
      <c r="B59" s="858"/>
      <c r="C59" s="858" t="s">
        <v>637</v>
      </c>
      <c r="D59" s="854"/>
      <c r="E59" s="855">
        <f>F59+I59</f>
        <v>29562.5</v>
      </c>
      <c r="F59" s="855">
        <f>F58</f>
        <v>18912.7</v>
      </c>
      <c r="G59" s="855"/>
      <c r="H59" s="855"/>
      <c r="I59" s="855">
        <f>I58</f>
        <v>10649.8</v>
      </c>
      <c r="J59" s="855">
        <f>K59+N59</f>
        <v>101581.7</v>
      </c>
      <c r="K59" s="855">
        <v>74817.5</v>
      </c>
      <c r="L59" s="855"/>
      <c r="M59" s="855"/>
      <c r="N59" s="855">
        <f>N58</f>
        <v>26764.2</v>
      </c>
      <c r="O59" s="855">
        <f t="shared" ref="O59" si="0">P59+S59</f>
        <v>309240</v>
      </c>
      <c r="P59" s="855">
        <f>P58</f>
        <v>309240</v>
      </c>
      <c r="Q59" s="856"/>
      <c r="R59" s="856"/>
      <c r="S59" s="855"/>
      <c r="T59" s="855"/>
      <c r="U59" s="860"/>
    </row>
    <row r="60" spans="1:22" ht="39" customHeight="1">
      <c r="A60" s="857" t="s">
        <v>607</v>
      </c>
      <c r="B60" s="858"/>
      <c r="C60" s="858" t="s">
        <v>637</v>
      </c>
      <c r="D60" s="858" t="s">
        <v>121</v>
      </c>
      <c r="E60" s="856">
        <f>F60</f>
        <v>18912.7</v>
      </c>
      <c r="F60" s="856">
        <f>F59</f>
        <v>18912.7</v>
      </c>
      <c r="G60" s="856"/>
      <c r="H60" s="856"/>
      <c r="I60" s="856"/>
      <c r="J60" s="856">
        <f>K59</f>
        <v>74817.5</v>
      </c>
      <c r="K60" s="856">
        <v>74817.5</v>
      </c>
      <c r="L60" s="856"/>
      <c r="M60" s="856"/>
      <c r="N60" s="856"/>
      <c r="O60" s="856">
        <f>P60</f>
        <v>309240</v>
      </c>
      <c r="P60" s="856">
        <f>P59</f>
        <v>309240</v>
      </c>
      <c r="Q60" s="856"/>
      <c r="R60" s="856"/>
      <c r="S60" s="856"/>
      <c r="T60" s="856"/>
      <c r="U60" s="860"/>
    </row>
    <row r="61" spans="1:22" ht="38.25" customHeight="1">
      <c r="A61" s="857" t="s">
        <v>76</v>
      </c>
      <c r="B61" s="858"/>
      <c r="C61" s="858" t="s">
        <v>637</v>
      </c>
      <c r="D61" s="858" t="s">
        <v>243</v>
      </c>
      <c r="E61" s="856">
        <f>I58</f>
        <v>10649.8</v>
      </c>
      <c r="F61" s="855"/>
      <c r="G61" s="855"/>
      <c r="H61" s="855"/>
      <c r="I61" s="856">
        <f>E61</f>
        <v>10649.8</v>
      </c>
      <c r="J61" s="856">
        <f>N59</f>
        <v>26764.2</v>
      </c>
      <c r="K61" s="856"/>
      <c r="L61" s="856"/>
      <c r="M61" s="856"/>
      <c r="N61" s="856">
        <f>N59</f>
        <v>26764.2</v>
      </c>
      <c r="O61" s="856"/>
      <c r="P61" s="855"/>
      <c r="Q61" s="856"/>
      <c r="R61" s="856"/>
      <c r="S61" s="856"/>
      <c r="T61" s="856"/>
      <c r="U61" s="860"/>
    </row>
    <row r="62" spans="1:22" ht="30" customHeight="1">
      <c r="A62" s="857" t="s">
        <v>645</v>
      </c>
      <c r="B62" s="858"/>
      <c r="C62" s="858" t="s">
        <v>646</v>
      </c>
      <c r="D62" s="858"/>
      <c r="E62" s="856"/>
      <c r="F62" s="855"/>
      <c r="G62" s="855"/>
      <c r="H62" s="855"/>
      <c r="I62" s="856"/>
      <c r="J62" s="856">
        <v>8000</v>
      </c>
      <c r="K62" s="856">
        <v>8000</v>
      </c>
      <c r="L62" s="856"/>
      <c r="M62" s="856"/>
      <c r="N62" s="856"/>
      <c r="O62" s="856"/>
      <c r="P62" s="855"/>
      <c r="Q62" s="856"/>
      <c r="R62" s="856"/>
      <c r="S62" s="856"/>
      <c r="T62" s="856"/>
      <c r="U62" s="860"/>
    </row>
    <row r="63" spans="1:22" ht="31.5">
      <c r="A63" s="857" t="s">
        <v>647</v>
      </c>
      <c r="B63" s="858"/>
      <c r="C63" s="858" t="s">
        <v>646</v>
      </c>
      <c r="D63" s="858" t="s">
        <v>243</v>
      </c>
      <c r="E63" s="856"/>
      <c r="F63" s="855"/>
      <c r="G63" s="855"/>
      <c r="H63" s="855"/>
      <c r="I63" s="856"/>
      <c r="J63" s="856">
        <v>8000</v>
      </c>
      <c r="K63" s="856">
        <v>8000</v>
      </c>
      <c r="L63" s="856"/>
      <c r="M63" s="856"/>
      <c r="N63" s="856"/>
      <c r="O63" s="856"/>
      <c r="P63" s="855"/>
      <c r="Q63" s="856"/>
      <c r="R63" s="856"/>
      <c r="S63" s="856"/>
      <c r="T63" s="856"/>
      <c r="U63" s="860"/>
    </row>
    <row r="64" spans="1:22" ht="15.75">
      <c r="A64" s="857"/>
      <c r="B64" s="858"/>
      <c r="C64" s="858"/>
      <c r="D64" s="858"/>
      <c r="E64" s="856"/>
      <c r="F64" s="855"/>
      <c r="G64" s="855"/>
      <c r="H64" s="855"/>
      <c r="I64" s="856"/>
      <c r="J64" s="856"/>
      <c r="K64" s="856"/>
      <c r="L64" s="856"/>
      <c r="M64" s="856"/>
      <c r="N64" s="856"/>
      <c r="O64" s="856"/>
      <c r="P64" s="855"/>
      <c r="Q64" s="856"/>
      <c r="R64" s="856"/>
      <c r="S64" s="856"/>
      <c r="T64" s="856"/>
      <c r="U64" s="860"/>
    </row>
    <row r="65" spans="1:21" ht="20.25" customHeight="1">
      <c r="A65" s="853" t="s">
        <v>648</v>
      </c>
      <c r="B65" s="854" t="s">
        <v>649</v>
      </c>
      <c r="C65" s="858" t="s">
        <v>297</v>
      </c>
      <c r="D65" s="858" t="s">
        <v>297</v>
      </c>
      <c r="E65" s="856"/>
      <c r="F65" s="855"/>
      <c r="G65" s="855"/>
      <c r="H65" s="855"/>
      <c r="I65" s="856"/>
      <c r="J65" s="855">
        <v>8000</v>
      </c>
      <c r="K65" s="855">
        <v>8000</v>
      </c>
      <c r="L65" s="856"/>
      <c r="M65" s="856"/>
      <c r="N65" s="856"/>
      <c r="O65" s="856"/>
      <c r="P65" s="855"/>
      <c r="Q65" s="856"/>
      <c r="R65" s="856"/>
      <c r="S65" s="856"/>
      <c r="T65" s="856"/>
      <c r="U65" s="860"/>
    </row>
    <row r="66" spans="1:21" ht="30" customHeight="1">
      <c r="A66" s="857" t="s">
        <v>645</v>
      </c>
      <c r="B66" s="858"/>
      <c r="C66" s="858" t="s">
        <v>646</v>
      </c>
      <c r="D66" s="858"/>
      <c r="E66" s="856"/>
      <c r="F66" s="855"/>
      <c r="G66" s="855"/>
      <c r="H66" s="855"/>
      <c r="I66" s="856"/>
      <c r="J66" s="856">
        <v>8000</v>
      </c>
      <c r="K66" s="856">
        <v>8000</v>
      </c>
      <c r="L66" s="856"/>
      <c r="M66" s="856"/>
      <c r="N66" s="856"/>
      <c r="O66" s="856"/>
      <c r="P66" s="855"/>
      <c r="Q66" s="856"/>
      <c r="R66" s="856"/>
      <c r="S66" s="856"/>
      <c r="T66" s="856"/>
      <c r="U66" s="860"/>
    </row>
    <row r="67" spans="1:21" ht="31.5">
      <c r="A67" s="857" t="s">
        <v>647</v>
      </c>
      <c r="B67" s="858"/>
      <c r="C67" s="858" t="s">
        <v>646</v>
      </c>
      <c r="D67" s="858" t="s">
        <v>243</v>
      </c>
      <c r="E67" s="856"/>
      <c r="F67" s="855"/>
      <c r="G67" s="855"/>
      <c r="H67" s="855"/>
      <c r="I67" s="856"/>
      <c r="J67" s="856">
        <v>8000</v>
      </c>
      <c r="K67" s="856">
        <v>8000</v>
      </c>
      <c r="L67" s="856"/>
      <c r="M67" s="856"/>
      <c r="N67" s="856"/>
      <c r="O67" s="856"/>
      <c r="P67" s="855"/>
      <c r="Q67" s="856"/>
      <c r="R67" s="856"/>
      <c r="S67" s="856"/>
      <c r="T67" s="856"/>
      <c r="U67" s="860"/>
    </row>
    <row r="68" spans="1:21" ht="80.25" customHeight="1">
      <c r="A68" s="835" t="s">
        <v>629</v>
      </c>
      <c r="B68" s="861" t="s">
        <v>630</v>
      </c>
      <c r="C68" s="854" t="s">
        <v>638</v>
      </c>
      <c r="D68" s="858"/>
      <c r="E68" s="855">
        <f>F68+I68</f>
        <v>29562.5</v>
      </c>
      <c r="F68" s="855">
        <f>F60</f>
        <v>18912.7</v>
      </c>
      <c r="G68" s="855"/>
      <c r="H68" s="855"/>
      <c r="I68" s="855">
        <f>I61</f>
        <v>10649.8</v>
      </c>
      <c r="J68" s="855">
        <f>K68+N68</f>
        <v>101581.7</v>
      </c>
      <c r="K68" s="855">
        <v>74817.5</v>
      </c>
      <c r="L68" s="855"/>
      <c r="M68" s="855"/>
      <c r="N68" s="855">
        <f>N61</f>
        <v>26764.2</v>
      </c>
      <c r="O68" s="855">
        <f>P68+S68</f>
        <v>9240</v>
      </c>
      <c r="P68" s="855">
        <v>9240</v>
      </c>
      <c r="Q68" s="856"/>
      <c r="R68" s="856"/>
      <c r="S68" s="855"/>
      <c r="T68" s="855"/>
      <c r="U68" s="860"/>
    </row>
    <row r="69" spans="1:21" ht="47.25">
      <c r="A69" s="857" t="s">
        <v>606</v>
      </c>
      <c r="B69" s="858" t="s">
        <v>630</v>
      </c>
      <c r="C69" s="858" t="s">
        <v>637</v>
      </c>
      <c r="D69" s="858"/>
      <c r="E69" s="856">
        <f>F69+I69</f>
        <v>29562.5</v>
      </c>
      <c r="F69" s="856">
        <f>F68</f>
        <v>18912.7</v>
      </c>
      <c r="G69" s="855"/>
      <c r="H69" s="855"/>
      <c r="I69" s="856">
        <f>I68</f>
        <v>10649.8</v>
      </c>
      <c r="J69" s="856">
        <f>K69+N69</f>
        <v>101581.7</v>
      </c>
      <c r="K69" s="856">
        <v>74817.5</v>
      </c>
      <c r="L69" s="856"/>
      <c r="M69" s="856"/>
      <c r="N69" s="856">
        <f>N68</f>
        <v>26764.2</v>
      </c>
      <c r="O69" s="856">
        <f>P69+S69</f>
        <v>9240</v>
      </c>
      <c r="P69" s="856">
        <f>P68</f>
        <v>9240</v>
      </c>
      <c r="Q69" s="856"/>
      <c r="R69" s="856"/>
      <c r="S69" s="856"/>
      <c r="T69" s="856"/>
      <c r="U69" s="860"/>
    </row>
    <row r="70" spans="1:21" ht="31.5">
      <c r="A70" s="857" t="s">
        <v>607</v>
      </c>
      <c r="B70" s="858" t="s">
        <v>630</v>
      </c>
      <c r="C70" s="858" t="s">
        <v>637</v>
      </c>
      <c r="D70" s="858" t="s">
        <v>121</v>
      </c>
      <c r="E70" s="856">
        <f>F70</f>
        <v>18912.7</v>
      </c>
      <c r="F70" s="856">
        <f>F69</f>
        <v>18912.7</v>
      </c>
      <c r="G70" s="855"/>
      <c r="H70" s="855"/>
      <c r="I70" s="855"/>
      <c r="J70" s="856">
        <f>K69</f>
        <v>74817.5</v>
      </c>
      <c r="K70" s="856">
        <v>74817.5</v>
      </c>
      <c r="L70" s="855"/>
      <c r="M70" s="855"/>
      <c r="N70" s="855"/>
      <c r="O70" s="856">
        <f>P70</f>
        <v>9240</v>
      </c>
      <c r="P70" s="856">
        <f>P69</f>
        <v>9240</v>
      </c>
      <c r="Q70" s="856"/>
      <c r="R70" s="856"/>
      <c r="S70" s="856"/>
      <c r="T70" s="856"/>
      <c r="U70" s="860"/>
    </row>
    <row r="71" spans="1:21" ht="36.75" customHeight="1">
      <c r="A71" s="857" t="s">
        <v>76</v>
      </c>
      <c r="B71" s="858" t="s">
        <v>630</v>
      </c>
      <c r="C71" s="858" t="s">
        <v>637</v>
      </c>
      <c r="D71" s="858" t="s">
        <v>243</v>
      </c>
      <c r="E71" s="856">
        <f>I71</f>
        <v>10649.8</v>
      </c>
      <c r="F71" s="855"/>
      <c r="G71" s="855"/>
      <c r="H71" s="855"/>
      <c r="I71" s="856">
        <f>I69</f>
        <v>10649.8</v>
      </c>
      <c r="J71" s="856">
        <f>N69</f>
        <v>26764.2</v>
      </c>
      <c r="K71" s="856"/>
      <c r="L71" s="856"/>
      <c r="M71" s="856"/>
      <c r="N71" s="856">
        <f>N69</f>
        <v>26764.2</v>
      </c>
      <c r="O71" s="856"/>
      <c r="P71" s="855"/>
      <c r="Q71" s="856"/>
      <c r="R71" s="856"/>
      <c r="S71" s="856"/>
      <c r="T71" s="856"/>
      <c r="U71" s="860"/>
    </row>
    <row r="72" spans="1:21" ht="15.75">
      <c r="A72" s="857"/>
      <c r="B72" s="858"/>
      <c r="C72" s="858"/>
      <c r="D72" s="858"/>
      <c r="E72" s="904"/>
      <c r="F72" s="904"/>
      <c r="G72" s="904"/>
      <c r="H72" s="904"/>
      <c r="I72" s="904"/>
      <c r="J72" s="904"/>
      <c r="K72" s="904"/>
      <c r="L72" s="904"/>
      <c r="M72" s="904"/>
      <c r="N72" s="904"/>
      <c r="O72" s="904"/>
      <c r="P72" s="904"/>
      <c r="Q72" s="91"/>
      <c r="R72" s="91"/>
      <c r="S72" s="91"/>
      <c r="T72" s="91"/>
      <c r="U72" s="91"/>
    </row>
    <row r="73" spans="1:21" ht="39">
      <c r="A73" s="835" t="s">
        <v>634</v>
      </c>
      <c r="B73" s="861" t="s">
        <v>635</v>
      </c>
      <c r="C73" s="854" t="s">
        <v>638</v>
      </c>
      <c r="D73" s="859"/>
      <c r="E73" s="862"/>
      <c r="F73" s="862"/>
      <c r="G73" s="862"/>
      <c r="H73" s="862"/>
      <c r="I73" s="862"/>
      <c r="J73" s="862"/>
      <c r="K73" s="862"/>
      <c r="L73" s="862"/>
      <c r="M73" s="862"/>
      <c r="N73" s="862"/>
      <c r="O73" s="862">
        <v>300000</v>
      </c>
      <c r="P73" s="862">
        <v>300000</v>
      </c>
      <c r="Q73" s="863"/>
      <c r="R73" s="863"/>
      <c r="S73" s="863"/>
      <c r="T73" s="863"/>
      <c r="U73" s="863"/>
    </row>
    <row r="74" spans="1:21" ht="47.25">
      <c r="A74" s="857" t="s">
        <v>606</v>
      </c>
      <c r="B74" s="858" t="s">
        <v>630</v>
      </c>
      <c r="C74" s="858" t="s">
        <v>637</v>
      </c>
      <c r="D74" s="859"/>
      <c r="E74" s="862"/>
      <c r="F74" s="862"/>
      <c r="G74" s="862"/>
      <c r="H74" s="862"/>
      <c r="I74" s="862"/>
      <c r="J74" s="862"/>
      <c r="K74" s="862"/>
      <c r="L74" s="862"/>
      <c r="M74" s="862"/>
      <c r="N74" s="862"/>
      <c r="O74" s="864">
        <v>300000</v>
      </c>
      <c r="P74" s="864">
        <v>300000</v>
      </c>
      <c r="Q74" s="863"/>
      <c r="R74" s="863"/>
      <c r="S74" s="863"/>
      <c r="T74" s="863"/>
      <c r="U74" s="863"/>
    </row>
    <row r="75" spans="1:21" ht="35.25" customHeight="1">
      <c r="A75" s="857" t="s">
        <v>607</v>
      </c>
      <c r="B75" s="858" t="s">
        <v>630</v>
      </c>
      <c r="C75" s="858" t="s">
        <v>637</v>
      </c>
      <c r="D75" s="859" t="s">
        <v>121</v>
      </c>
      <c r="E75" s="862"/>
      <c r="F75" s="862"/>
      <c r="G75" s="862"/>
      <c r="H75" s="862"/>
      <c r="I75" s="862"/>
      <c r="J75" s="862"/>
      <c r="K75" s="862"/>
      <c r="L75" s="862"/>
      <c r="M75" s="862"/>
      <c r="N75" s="862"/>
      <c r="O75" s="863">
        <v>300000</v>
      </c>
      <c r="P75" s="863">
        <v>300000</v>
      </c>
      <c r="Q75" s="863"/>
      <c r="R75" s="863"/>
      <c r="S75" s="863"/>
      <c r="T75" s="863"/>
      <c r="U75" s="863"/>
    </row>
    <row r="76" spans="1:21" ht="34.5" customHeight="1">
      <c r="A76" s="857" t="s">
        <v>76</v>
      </c>
      <c r="B76" s="858" t="s">
        <v>630</v>
      </c>
      <c r="C76" s="858" t="s">
        <v>637</v>
      </c>
      <c r="D76" s="859" t="s">
        <v>243</v>
      </c>
      <c r="E76" s="91"/>
      <c r="F76" s="91"/>
      <c r="G76" s="91"/>
      <c r="H76" s="91"/>
      <c r="I76" s="91"/>
      <c r="J76" s="91"/>
      <c r="K76" s="91"/>
      <c r="L76" s="91"/>
      <c r="M76" s="91"/>
      <c r="N76" s="91"/>
      <c r="O76" s="91"/>
      <c r="P76" s="91"/>
      <c r="Q76" s="91"/>
      <c r="R76" s="91"/>
      <c r="S76" s="91"/>
      <c r="T76" s="91"/>
      <c r="U76" s="91"/>
    </row>
    <row r="77" spans="1:21">
      <c r="A77" s="865"/>
      <c r="B77" s="866"/>
      <c r="C77" s="866"/>
      <c r="D77" s="866"/>
      <c r="E77" s="867"/>
      <c r="F77" s="867"/>
      <c r="G77" s="867"/>
      <c r="H77" s="867"/>
      <c r="I77" s="867"/>
      <c r="J77" s="867"/>
      <c r="K77" s="867"/>
      <c r="L77" s="867"/>
      <c r="M77" s="867"/>
      <c r="N77" s="867"/>
      <c r="O77" s="867"/>
      <c r="P77" s="867"/>
      <c r="Q77" s="867"/>
      <c r="R77" s="867"/>
      <c r="S77" s="867"/>
      <c r="T77" s="867"/>
      <c r="U77" s="867"/>
    </row>
    <row r="78" spans="1:21">
      <c r="A78" s="1333" t="s">
        <v>280</v>
      </c>
      <c r="B78" s="1333"/>
      <c r="C78" s="1333"/>
      <c r="D78" s="1333"/>
      <c r="E78" s="1333"/>
      <c r="F78" s="1333"/>
      <c r="G78" s="1332"/>
      <c r="H78" s="1332"/>
      <c r="I78" s="1332"/>
      <c r="J78" s="1332"/>
      <c r="K78" s="868"/>
      <c r="L78" s="1332"/>
      <c r="M78" s="1332"/>
      <c r="N78" s="1332"/>
      <c r="O78" s="1332"/>
      <c r="P78" s="1332"/>
      <c r="Q78" s="1332"/>
    </row>
    <row r="79" spans="1:21" ht="15.75">
      <c r="A79" s="869"/>
      <c r="B79" s="870"/>
      <c r="C79" s="870"/>
      <c r="D79" s="870"/>
      <c r="E79" s="870"/>
      <c r="F79" s="870"/>
      <c r="G79" s="1329" t="s">
        <v>283</v>
      </c>
      <c r="H79" s="1329"/>
      <c r="I79" s="1329"/>
      <c r="J79" s="1329"/>
      <c r="K79" s="871"/>
      <c r="L79" s="1330" t="s">
        <v>284</v>
      </c>
      <c r="M79" s="1330"/>
      <c r="N79" s="1330"/>
      <c r="O79" s="1330"/>
      <c r="P79" s="1330"/>
      <c r="Q79" s="1330"/>
    </row>
    <row r="80" spans="1:21">
      <c r="A80" s="1328" t="s">
        <v>281</v>
      </c>
      <c r="B80" s="1328"/>
      <c r="C80" s="1328"/>
      <c r="D80" s="1328"/>
      <c r="E80" s="1328"/>
      <c r="F80" s="1328"/>
      <c r="G80" s="1331"/>
      <c r="H80" s="1331"/>
      <c r="I80" s="1331"/>
      <c r="J80" s="1331"/>
      <c r="K80" s="868"/>
      <c r="L80" s="1332"/>
      <c r="M80" s="1332"/>
      <c r="N80" s="1332"/>
      <c r="O80" s="1332"/>
      <c r="P80" s="1332"/>
      <c r="Q80" s="1332"/>
    </row>
    <row r="81" spans="1:17" ht="22.5" customHeight="1">
      <c r="A81" s="872"/>
      <c r="B81" s="873"/>
      <c r="C81" s="873"/>
      <c r="D81" s="873"/>
      <c r="E81" s="873"/>
      <c r="F81" s="873"/>
      <c r="G81" s="1329" t="s">
        <v>283</v>
      </c>
      <c r="H81" s="1329"/>
      <c r="I81" s="1329"/>
      <c r="J81" s="1329"/>
      <c r="K81" s="871"/>
      <c r="L81" s="1330" t="s">
        <v>284</v>
      </c>
      <c r="M81" s="1330"/>
      <c r="N81" s="1330"/>
      <c r="O81" s="1330"/>
      <c r="P81" s="1330"/>
      <c r="Q81" s="1330"/>
    </row>
    <row r="82" spans="1:17">
      <c r="A82" s="1328" t="s">
        <v>282</v>
      </c>
      <c r="B82" s="1328"/>
      <c r="C82" s="1328"/>
      <c r="D82" s="1328"/>
      <c r="E82" s="1328"/>
      <c r="F82" s="1328"/>
      <c r="G82" s="1331"/>
      <c r="H82" s="1331"/>
      <c r="I82" s="1331"/>
      <c r="J82" s="1331"/>
      <c r="K82" s="868"/>
      <c r="L82" s="1332"/>
      <c r="M82" s="1332"/>
      <c r="N82" s="1332"/>
      <c r="O82" s="1332"/>
      <c r="P82" s="1332"/>
      <c r="Q82" s="1332"/>
    </row>
    <row r="83" spans="1:17" ht="18.75" customHeight="1">
      <c r="A83" s="868"/>
      <c r="B83" s="874"/>
      <c r="C83" s="874"/>
      <c r="D83" s="874"/>
      <c r="E83" s="874"/>
      <c r="F83" s="874"/>
      <c r="G83" s="1329" t="s">
        <v>283</v>
      </c>
      <c r="H83" s="1329"/>
      <c r="I83" s="1329"/>
      <c r="J83" s="1329"/>
      <c r="K83" s="871"/>
      <c r="L83" s="1330" t="s">
        <v>284</v>
      </c>
      <c r="M83" s="1330"/>
      <c r="N83" s="1330"/>
      <c r="O83" s="1330"/>
      <c r="P83" s="1330"/>
      <c r="Q83" s="1330"/>
    </row>
    <row r="84" spans="1:17">
      <c r="A84" s="1328" t="s">
        <v>285</v>
      </c>
      <c r="B84" s="1328"/>
      <c r="C84" s="1328"/>
      <c r="D84" s="1328"/>
      <c r="E84" s="1328"/>
      <c r="F84" s="1328"/>
      <c r="G84" s="875" t="s">
        <v>286</v>
      </c>
      <c r="H84" s="868">
        <v>496792</v>
      </c>
      <c r="I84" s="868"/>
      <c r="J84" s="868"/>
      <c r="K84" s="868"/>
      <c r="L84" s="868"/>
      <c r="M84" s="868"/>
      <c r="N84" s="868"/>
      <c r="O84" s="868"/>
      <c r="P84" s="868"/>
      <c r="Q84" s="868"/>
    </row>
    <row r="85" spans="1:17" ht="19.5" customHeight="1"/>
  </sheetData>
  <mergeCells count="64">
    <mergeCell ref="A78:F78"/>
    <mergeCell ref="G78:J78"/>
    <mergeCell ref="L78:Q78"/>
    <mergeCell ref="A27:A28"/>
    <mergeCell ref="B27:D27"/>
    <mergeCell ref="E27:I27"/>
    <mergeCell ref="J27:N27"/>
    <mergeCell ref="O27:S27"/>
    <mergeCell ref="A55:A56"/>
    <mergeCell ref="B55:D55"/>
    <mergeCell ref="E55:I55"/>
    <mergeCell ref="J55:N55"/>
    <mergeCell ref="O55:S55"/>
    <mergeCell ref="A84:F84"/>
    <mergeCell ref="G79:J79"/>
    <mergeCell ref="L79:Q79"/>
    <mergeCell ref="A80:F80"/>
    <mergeCell ref="G80:J80"/>
    <mergeCell ref="L80:Q80"/>
    <mergeCell ref="G81:J81"/>
    <mergeCell ref="L81:Q81"/>
    <mergeCell ref="A82:F82"/>
    <mergeCell ref="G82:J82"/>
    <mergeCell ref="L82:Q82"/>
    <mergeCell ref="G83:J83"/>
    <mergeCell ref="L83:Q83"/>
    <mergeCell ref="B1:F1"/>
    <mergeCell ref="S1:V1"/>
    <mergeCell ref="B2:F2"/>
    <mergeCell ref="S2:V2"/>
    <mergeCell ref="B3:F3"/>
    <mergeCell ref="S3:V3"/>
    <mergeCell ref="B4:F4"/>
    <mergeCell ref="S4:V4"/>
    <mergeCell ref="B6:F6"/>
    <mergeCell ref="A8:V8"/>
    <mergeCell ref="A10:B10"/>
    <mergeCell ref="C10:P10"/>
    <mergeCell ref="A14:B14"/>
    <mergeCell ref="C14:P14"/>
    <mergeCell ref="A15:V15"/>
    <mergeCell ref="A16:B16"/>
    <mergeCell ref="A11:B11"/>
    <mergeCell ref="C11:P11"/>
    <mergeCell ref="A12:B12"/>
    <mergeCell ref="C12:P12"/>
    <mergeCell ref="A13:B13"/>
    <mergeCell ref="C13:P13"/>
    <mergeCell ref="C16:U16"/>
    <mergeCell ref="B22:N22"/>
    <mergeCell ref="B23:N23"/>
    <mergeCell ref="B24:N24"/>
    <mergeCell ref="B25:N25"/>
    <mergeCell ref="A21:A22"/>
    <mergeCell ref="A23:A24"/>
    <mergeCell ref="C17:U17"/>
    <mergeCell ref="C18:U18"/>
    <mergeCell ref="B19:N20"/>
    <mergeCell ref="B21:N21"/>
    <mergeCell ref="A17:B17"/>
    <mergeCell ref="A18:B18"/>
    <mergeCell ref="A19:A20"/>
    <mergeCell ref="O19:O20"/>
    <mergeCell ref="P19:P20"/>
  </mergeCells>
  <printOptions horizontalCentered="1"/>
  <pageMargins left="0.51181102362204722" right="0.51181102362204722" top="0.31496062992125984" bottom="0.31496062992125984" header="0.31496062992125984" footer="0.31496062992125984"/>
  <pageSetup paperSize="9" scale="53" fitToHeight="0" orientation="landscape" blackAndWhite="1" r:id="rId1"/>
  <headerFooter alignWithMargins="0">
    <oddFooter>&amp;R&amp;P</oddFooter>
  </headerFooter>
  <rowBreaks count="1" manualBreakCount="1">
    <brk id="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19</vt:i4>
      </vt:variant>
    </vt:vector>
  </HeadingPairs>
  <TitlesOfParts>
    <vt:vector size="35" baseType="lpstr">
      <vt:lpstr>121.50.01</vt:lpstr>
      <vt:lpstr>121.50.02</vt:lpstr>
      <vt:lpstr>121.50.04</vt:lpstr>
      <vt:lpstr>121.50.06</vt:lpstr>
      <vt:lpstr>121.50.08</vt:lpstr>
      <vt:lpstr>121.50.09</vt:lpstr>
      <vt:lpstr>121.50.11</vt:lpstr>
      <vt:lpstr>121.58.01</vt:lpstr>
      <vt:lpstr>121.58.02</vt:lpstr>
      <vt:lpstr>121.58.03</vt:lpstr>
      <vt:lpstr>121.58.04</vt:lpstr>
      <vt:lpstr>121.58.05</vt:lpstr>
      <vt:lpstr>121.60.02</vt:lpstr>
      <vt:lpstr>121.68.02</vt:lpstr>
      <vt:lpstr>121.68.04</vt:lpstr>
      <vt:lpstr>121.68.05</vt:lpstr>
      <vt:lpstr>'121.58.02'!ch</vt:lpstr>
      <vt:lpstr>'121.58.02'!II.RESURSE</vt:lpstr>
      <vt:lpstr>'121.58.02'!III.CHELTUIELI</vt:lpstr>
      <vt:lpstr>'121.58.02'!vn</vt:lpstr>
      <vt:lpstr>'121.50.01'!Область_печати</vt:lpstr>
      <vt:lpstr>'121.50.02'!Область_печати</vt:lpstr>
      <vt:lpstr>'121.50.04'!Область_печати</vt:lpstr>
      <vt:lpstr>'121.50.06'!Область_печати</vt:lpstr>
      <vt:lpstr>'121.50.08'!Область_печати</vt:lpstr>
      <vt:lpstr>'121.50.09'!Область_печати</vt:lpstr>
      <vt:lpstr>'121.50.11'!Область_печати</vt:lpstr>
      <vt:lpstr>'121.58.01'!Область_печати</vt:lpstr>
      <vt:lpstr>'121.58.03'!Область_печати</vt:lpstr>
      <vt:lpstr>'121.58.04'!Область_печати</vt:lpstr>
      <vt:lpstr>'121.58.05'!Область_печати</vt:lpstr>
      <vt:lpstr>'121.60.02'!Область_печати</vt:lpstr>
      <vt:lpstr>'121.68.02'!Область_печати</vt:lpstr>
      <vt:lpstr>'121.68.04'!Область_печати</vt:lpstr>
      <vt:lpstr>'121.68.05'!Область_печати</vt:lpstr>
    </vt:vector>
  </TitlesOfParts>
  <Company>aaaa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LIUBA IVANCIUCOVA</dc:creator>
  <cp:lastModifiedBy>Nicoleta</cp:lastModifiedBy>
  <cp:lastPrinted>2015-05-18T08:02:04Z</cp:lastPrinted>
  <dcterms:created xsi:type="dcterms:W3CDTF">2012-02-15T18:21:42Z</dcterms:created>
  <dcterms:modified xsi:type="dcterms:W3CDTF">2015-05-21T12:01:42Z</dcterms:modified>
</cp:coreProperties>
</file>