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13" i="1"/>
  <c r="T12"/>
  <c r="T10"/>
  <c r="T8"/>
  <c r="T6"/>
  <c r="T4"/>
  <c r="S12"/>
  <c r="R12"/>
  <c r="Q12"/>
  <c r="P12"/>
  <c r="O12"/>
  <c r="N12"/>
  <c r="M12"/>
  <c r="L12"/>
  <c r="K12"/>
  <c r="J12"/>
  <c r="I12"/>
  <c r="H12"/>
  <c r="G12"/>
  <c r="F12"/>
  <c r="E12"/>
  <c r="D12"/>
  <c r="S10"/>
  <c r="R10"/>
  <c r="Q10"/>
  <c r="P10"/>
  <c r="O10"/>
  <c r="N10"/>
  <c r="M10"/>
  <c r="L10"/>
  <c r="K10"/>
  <c r="J10"/>
  <c r="I10"/>
  <c r="H10"/>
  <c r="G10"/>
  <c r="F10"/>
  <c r="E10"/>
  <c r="D10"/>
  <c r="S8"/>
  <c r="R8"/>
  <c r="Q8"/>
  <c r="P8"/>
  <c r="O8"/>
  <c r="N8"/>
  <c r="M8"/>
  <c r="L8"/>
  <c r="K8"/>
  <c r="J8"/>
  <c r="I8"/>
  <c r="H8"/>
  <c r="G8"/>
  <c r="F8"/>
  <c r="E8"/>
  <c r="D8"/>
  <c r="S6"/>
  <c r="R6"/>
  <c r="Q6"/>
  <c r="P6"/>
  <c r="O6"/>
  <c r="N6"/>
  <c r="M6"/>
  <c r="L6"/>
  <c r="K6"/>
  <c r="J6"/>
  <c r="I6"/>
  <c r="H6"/>
  <c r="G6"/>
  <c r="F6"/>
  <c r="E6"/>
  <c r="D6"/>
  <c r="S4"/>
  <c r="S13" s="1"/>
  <c r="R4"/>
  <c r="R13" s="1"/>
  <c r="Q4"/>
  <c r="Q13" s="1"/>
  <c r="P4"/>
  <c r="P13" s="1"/>
  <c r="O4"/>
  <c r="O13" s="1"/>
  <c r="N4"/>
  <c r="N13" s="1"/>
  <c r="M4"/>
  <c r="M13" s="1"/>
  <c r="L4"/>
  <c r="L13" s="1"/>
  <c r="K4"/>
  <c r="K13" s="1"/>
  <c r="J4"/>
  <c r="J13" s="1"/>
  <c r="I4"/>
  <c r="I13" s="1"/>
  <c r="H4"/>
  <c r="H13" s="1"/>
  <c r="G4"/>
  <c r="G13" s="1"/>
  <c r="F4"/>
  <c r="F13" s="1"/>
  <c r="E4"/>
  <c r="E13" s="1"/>
  <c r="D4"/>
  <c r="D13" s="1"/>
</calcChain>
</file>

<file path=xl/sharedStrings.xml><?xml version="1.0" encoding="utf-8"?>
<sst xmlns="http://schemas.openxmlformats.org/spreadsheetml/2006/main" count="25" uniqueCount="16">
  <si>
    <t>CFCs (Annex A, Group I)</t>
  </si>
  <si>
    <t>Substance</t>
  </si>
  <si>
    <t>Unit</t>
  </si>
  <si>
    <t>CFC-11</t>
  </si>
  <si>
    <t>Tons</t>
  </si>
  <si>
    <t>CFC-11 (ODP)</t>
  </si>
  <si>
    <t>ODP Tons</t>
  </si>
  <si>
    <t>CFC-12</t>
  </si>
  <si>
    <t>CFC-12 (ODP)</t>
  </si>
  <si>
    <t>CFC-113</t>
  </si>
  <si>
    <t>CFC-113 (ODP)</t>
  </si>
  <si>
    <t>CFC-114</t>
  </si>
  <si>
    <t>CFC-114 (ODP)</t>
  </si>
  <si>
    <t>CFC-115</t>
  </si>
  <si>
    <t>CFC-115 (ODP)</t>
  </si>
  <si>
    <t>Total ODP CFCs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</si>
</sst>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5" borderId="1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3" xfId="0" applyFill="1" applyBorder="1"/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workbookViewId="0">
      <selection activeCell="M17" sqref="M17"/>
    </sheetView>
  </sheetViews>
  <sheetFormatPr defaultRowHeight="15"/>
  <cols>
    <col min="1" max="1" width="4.85546875" customWidth="1"/>
    <col min="2" max="2" width="15.85546875" customWidth="1"/>
  </cols>
  <sheetData>
    <row r="1" spans="1:20" ht="15.75">
      <c r="A1" s="1"/>
      <c r="B1" s="2"/>
      <c r="C1" s="13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5"/>
    </row>
    <row r="2" spans="1:20" ht="15.75">
      <c r="A2" s="3"/>
      <c r="B2" s="4" t="s">
        <v>1</v>
      </c>
      <c r="C2" s="4" t="s">
        <v>2</v>
      </c>
      <c r="D2" s="4">
        <v>1990</v>
      </c>
      <c r="E2" s="4">
        <v>1995</v>
      </c>
      <c r="F2" s="4">
        <v>2000</v>
      </c>
      <c r="G2" s="4">
        <v>2001</v>
      </c>
      <c r="H2" s="4">
        <v>2002</v>
      </c>
      <c r="I2" s="4">
        <v>2003</v>
      </c>
      <c r="J2" s="4">
        <v>2004</v>
      </c>
      <c r="K2" s="4">
        <v>2005</v>
      </c>
      <c r="L2" s="4">
        <v>2006</v>
      </c>
      <c r="M2" s="4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16">
        <v>2014</v>
      </c>
    </row>
    <row r="3" spans="1:20" ht="22.5" customHeight="1">
      <c r="A3" s="5">
        <v>1</v>
      </c>
      <c r="B3" s="6" t="s">
        <v>3</v>
      </c>
      <c r="C3" s="6" t="s">
        <v>4</v>
      </c>
      <c r="D3" s="7">
        <v>0</v>
      </c>
      <c r="E3" s="7">
        <v>0</v>
      </c>
      <c r="F3" s="7">
        <v>0.3</v>
      </c>
      <c r="G3" s="7">
        <v>0.2</v>
      </c>
      <c r="H3" s="7">
        <v>0</v>
      </c>
      <c r="I3" s="7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</row>
    <row r="4" spans="1:20" ht="33.75" customHeight="1">
      <c r="A4" s="5">
        <v>2</v>
      </c>
      <c r="B4" s="6" t="s">
        <v>5</v>
      </c>
      <c r="C4" s="6" t="s">
        <v>6</v>
      </c>
      <c r="D4" s="9">
        <f>IF(D3="","n/a",D3*1)</f>
        <v>0</v>
      </c>
      <c r="E4" s="9">
        <f t="shared" ref="E4:R4" si="0">IF(E3="","n/a",E3*1)</f>
        <v>0</v>
      </c>
      <c r="F4" s="9">
        <f t="shared" si="0"/>
        <v>0.3</v>
      </c>
      <c r="G4" s="9">
        <f t="shared" si="0"/>
        <v>0.2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>IF(S3="","n/a",S3*1)</f>
        <v>0</v>
      </c>
      <c r="T4" s="9">
        <f>IF(T3="","n/a",T3*1)</f>
        <v>0</v>
      </c>
    </row>
    <row r="5" spans="1:20" ht="20.25" customHeight="1">
      <c r="A5" s="5">
        <v>3</v>
      </c>
      <c r="B5" s="6" t="s">
        <v>7</v>
      </c>
      <c r="C5" s="6" t="s">
        <v>4</v>
      </c>
      <c r="D5" s="10">
        <v>0</v>
      </c>
      <c r="E5" s="7">
        <v>85.4</v>
      </c>
      <c r="F5" s="7">
        <v>31.4</v>
      </c>
      <c r="G5" s="7">
        <v>23.3</v>
      </c>
      <c r="H5" s="7">
        <v>29.6</v>
      </c>
      <c r="I5" s="7">
        <v>18.899999999999999</v>
      </c>
      <c r="J5" s="8">
        <v>20</v>
      </c>
      <c r="K5" s="8">
        <v>14.4</v>
      </c>
      <c r="L5" s="8">
        <v>12</v>
      </c>
      <c r="M5" s="8">
        <v>9.1999999999999993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</row>
    <row r="6" spans="1:20" ht="33" customHeight="1">
      <c r="A6" s="5">
        <v>4</v>
      </c>
      <c r="B6" s="6" t="s">
        <v>8</v>
      </c>
      <c r="C6" s="6" t="s">
        <v>6</v>
      </c>
      <c r="D6" s="9">
        <f>IF(D5="","n/a",D5*V3)</f>
        <v>0</v>
      </c>
      <c r="E6" s="9">
        <f t="shared" ref="E6:R6" si="1">IF(E5="","n/a",E5*1)</f>
        <v>85.4</v>
      </c>
      <c r="F6" s="9">
        <f t="shared" si="1"/>
        <v>31.4</v>
      </c>
      <c r="G6" s="9">
        <f t="shared" si="1"/>
        <v>23.3</v>
      </c>
      <c r="H6" s="9">
        <f t="shared" si="1"/>
        <v>29.6</v>
      </c>
      <c r="I6" s="9">
        <f t="shared" si="1"/>
        <v>18.899999999999999</v>
      </c>
      <c r="J6" s="9">
        <f t="shared" si="1"/>
        <v>20</v>
      </c>
      <c r="K6" s="9">
        <f t="shared" si="1"/>
        <v>14.4</v>
      </c>
      <c r="L6" s="9">
        <f t="shared" si="1"/>
        <v>12</v>
      </c>
      <c r="M6" s="9">
        <f t="shared" si="1"/>
        <v>9.1999999999999993</v>
      </c>
      <c r="N6" s="9">
        <f t="shared" si="1"/>
        <v>0</v>
      </c>
      <c r="O6" s="9">
        <f t="shared" si="1"/>
        <v>0</v>
      </c>
      <c r="P6" s="9">
        <f t="shared" si="1"/>
        <v>0</v>
      </c>
      <c r="Q6" s="9">
        <f t="shared" si="1"/>
        <v>0</v>
      </c>
      <c r="R6" s="9">
        <f t="shared" si="1"/>
        <v>0</v>
      </c>
      <c r="S6" s="9">
        <f>IF(S5="","n/a",S5*1)</f>
        <v>0</v>
      </c>
      <c r="T6" s="9">
        <f>IF(T5="","n/a",T5*1)</f>
        <v>0</v>
      </c>
    </row>
    <row r="7" spans="1:20" ht="15.75">
      <c r="A7" s="5">
        <v>5</v>
      </c>
      <c r="B7" s="6" t="s">
        <v>9</v>
      </c>
      <c r="C7" s="6" t="s">
        <v>4</v>
      </c>
      <c r="D7" s="10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</row>
    <row r="8" spans="1:20" ht="33" customHeight="1">
      <c r="A8" s="5">
        <v>6</v>
      </c>
      <c r="B8" s="6" t="s">
        <v>10</v>
      </c>
      <c r="C8" s="6" t="s">
        <v>6</v>
      </c>
      <c r="D8" s="9">
        <f>IF(D7="","n/a",D7*0.8)</f>
        <v>0</v>
      </c>
      <c r="E8" s="9">
        <f t="shared" ref="E8:R8" si="2">IF(E7="","n/a",E7*0.8)</f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si="2"/>
        <v>0</v>
      </c>
      <c r="O8" s="9">
        <f t="shared" si="2"/>
        <v>0</v>
      </c>
      <c r="P8" s="9">
        <f t="shared" si="2"/>
        <v>0</v>
      </c>
      <c r="Q8" s="9">
        <f t="shared" si="2"/>
        <v>0</v>
      </c>
      <c r="R8" s="9">
        <f t="shared" si="2"/>
        <v>0</v>
      </c>
      <c r="S8" s="9">
        <f>IF(S7="","n/a",S7*0.8)</f>
        <v>0</v>
      </c>
      <c r="T8" s="9">
        <f>IF(T7="","n/a",T7*1)</f>
        <v>0</v>
      </c>
    </row>
    <row r="9" spans="1:20" ht="15.75">
      <c r="A9" s="5">
        <v>7</v>
      </c>
      <c r="B9" s="6" t="s">
        <v>11</v>
      </c>
      <c r="C9" s="6" t="s">
        <v>4</v>
      </c>
      <c r="D9" s="10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</row>
    <row r="10" spans="1:20" ht="31.5">
      <c r="A10" s="5">
        <v>8</v>
      </c>
      <c r="B10" s="6" t="s">
        <v>12</v>
      </c>
      <c r="C10" s="6" t="s">
        <v>6</v>
      </c>
      <c r="D10" s="9">
        <f t="shared" ref="D10:R10" si="3">IF(D9="","n/a",D9*1)</f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  <c r="N10" s="9">
        <f t="shared" si="3"/>
        <v>0</v>
      </c>
      <c r="O10" s="9">
        <f t="shared" si="3"/>
        <v>0</v>
      </c>
      <c r="P10" s="9">
        <f t="shared" si="3"/>
        <v>0</v>
      </c>
      <c r="Q10" s="9">
        <f t="shared" si="3"/>
        <v>0</v>
      </c>
      <c r="R10" s="9">
        <f t="shared" si="3"/>
        <v>0</v>
      </c>
      <c r="S10" s="9">
        <f>IF(S9="","n/a",S9*1)</f>
        <v>0</v>
      </c>
      <c r="T10" s="9">
        <f>IF(T9="","n/a",T9*1)</f>
        <v>0</v>
      </c>
    </row>
    <row r="11" spans="1:20" ht="15.75">
      <c r="A11" s="5">
        <v>9</v>
      </c>
      <c r="B11" s="6" t="s">
        <v>13</v>
      </c>
      <c r="C11" s="6" t="s">
        <v>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</row>
    <row r="12" spans="1:20" ht="31.5">
      <c r="A12" s="5">
        <v>10</v>
      </c>
      <c r="B12" s="6" t="s">
        <v>14</v>
      </c>
      <c r="C12" s="6" t="s">
        <v>6</v>
      </c>
      <c r="D12" s="9">
        <f>IF(D11="","n/a",D11*0.6)</f>
        <v>0</v>
      </c>
      <c r="E12" s="9">
        <f t="shared" ref="E12:R12" si="4">IF(E11="","n/a",E11*0.6)</f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4"/>
        <v>0</v>
      </c>
      <c r="Q12" s="9">
        <f t="shared" si="4"/>
        <v>0</v>
      </c>
      <c r="R12" s="9">
        <f t="shared" si="4"/>
        <v>0</v>
      </c>
      <c r="S12" s="9">
        <f>IF(S11="","n/a",S11*0.6)</f>
        <v>0</v>
      </c>
      <c r="T12" s="9">
        <f>IF(T11="","n/a",T11*1)</f>
        <v>0</v>
      </c>
    </row>
    <row r="13" spans="1:20" ht="30.75" customHeight="1">
      <c r="A13" s="5">
        <v>11</v>
      </c>
      <c r="B13" s="12" t="s">
        <v>15</v>
      </c>
      <c r="C13" s="11" t="s">
        <v>6</v>
      </c>
      <c r="D13" s="9">
        <f>SUM(D4,D6,D8,D10,D12)</f>
        <v>0</v>
      </c>
      <c r="E13" s="9">
        <f t="shared" ref="E13:R13" si="5">SUM(E4,E6,E8,E10,E12)</f>
        <v>85.4</v>
      </c>
      <c r="F13" s="9">
        <f t="shared" si="5"/>
        <v>31.7</v>
      </c>
      <c r="G13" s="9">
        <f t="shared" si="5"/>
        <v>23.5</v>
      </c>
      <c r="H13" s="9">
        <f t="shared" si="5"/>
        <v>29.6</v>
      </c>
      <c r="I13" s="9">
        <f t="shared" si="5"/>
        <v>18.899999999999999</v>
      </c>
      <c r="J13" s="9">
        <f t="shared" si="5"/>
        <v>20</v>
      </c>
      <c r="K13" s="9">
        <f t="shared" si="5"/>
        <v>14.4</v>
      </c>
      <c r="L13" s="9">
        <f t="shared" si="5"/>
        <v>12</v>
      </c>
      <c r="M13" s="9">
        <f t="shared" si="5"/>
        <v>9.1999999999999993</v>
      </c>
      <c r="N13" s="9">
        <f t="shared" si="5"/>
        <v>0</v>
      </c>
      <c r="O13" s="9">
        <f t="shared" si="5"/>
        <v>0</v>
      </c>
      <c r="P13" s="9">
        <f t="shared" si="5"/>
        <v>0</v>
      </c>
      <c r="Q13" s="9">
        <f t="shared" si="5"/>
        <v>0</v>
      </c>
      <c r="R13" s="9">
        <f t="shared" si="5"/>
        <v>0</v>
      </c>
      <c r="S13" s="9">
        <f>SUM(S4,S6,S8,S10,S12)</f>
        <v>0</v>
      </c>
      <c r="T13" s="9">
        <f>IF(T12="","n/a",T12*1)</f>
        <v>0</v>
      </c>
    </row>
  </sheetData>
  <mergeCells count="1">
    <mergeCell ref="C1:S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2016-05-12T07:04:53Z</dcterms:modified>
</cp:coreProperties>
</file>