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705" windowWidth="9720" windowHeight="6285"/>
  </bookViews>
  <sheets>
    <sheet name="SVOD" sheetId="2" r:id="rId1"/>
  </sheets>
  <definedNames>
    <definedName name="_xlnm.Print_Titles" localSheetId="0">SVOD!$19:$21</definedName>
  </definedNames>
  <calcPr calcId="145621" fullCalcOnLoad="1"/>
</workbook>
</file>

<file path=xl/calcChain.xml><?xml version="1.0" encoding="utf-8"?>
<calcChain xmlns="http://schemas.openxmlformats.org/spreadsheetml/2006/main">
  <c r="H131" i="2" l="1"/>
  <c r="K120" i="2"/>
  <c r="H120" i="2"/>
  <c r="J88" i="2"/>
  <c r="G91" i="2"/>
  <c r="G106" i="2"/>
  <c r="G105" i="2"/>
  <c r="J60" i="2"/>
  <c r="G104" i="2"/>
  <c r="G58" i="2"/>
  <c r="J91" i="2"/>
  <c r="G93" i="2"/>
  <c r="G97" i="2"/>
  <c r="G39" i="2"/>
  <c r="G77" i="2"/>
  <c r="J111" i="2"/>
  <c r="G111" i="2"/>
  <c r="J99" i="2"/>
  <c r="J30" i="2"/>
  <c r="J57" i="2"/>
  <c r="G63" i="2"/>
  <c r="G62" i="2"/>
  <c r="G61" i="2"/>
  <c r="G107" i="2"/>
  <c r="G108" i="2"/>
  <c r="G109" i="2"/>
  <c r="G110" i="2"/>
  <c r="G99" i="2"/>
  <c r="G89" i="2"/>
  <c r="G95" i="2"/>
  <c r="G88" i="2"/>
  <c r="G60" i="2"/>
  <c r="G86" i="2"/>
  <c r="G85" i="2"/>
  <c r="G82" i="2"/>
  <c r="G80" i="2"/>
  <c r="G78" i="2"/>
  <c r="G74" i="2"/>
  <c r="G65" i="2"/>
  <c r="G66" i="2"/>
  <c r="G67" i="2"/>
  <c r="G73" i="2"/>
  <c r="G64" i="2"/>
  <c r="G54" i="2"/>
  <c r="G55" i="2"/>
  <c r="G56" i="2"/>
  <c r="G57" i="2"/>
  <c r="G53" i="2"/>
  <c r="G50" i="2"/>
  <c r="G49" i="2"/>
  <c r="G38" i="2"/>
  <c r="G37" i="2"/>
  <c r="G36" i="2"/>
  <c r="G32" i="2"/>
  <c r="G30" i="2"/>
  <c r="J105" i="2"/>
  <c r="J106" i="2"/>
  <c r="J107" i="2"/>
  <c r="J108" i="2"/>
  <c r="J109" i="2"/>
  <c r="J110" i="2"/>
  <c r="J104" i="2"/>
  <c r="J97" i="2"/>
  <c r="J95" i="2"/>
  <c r="J93" i="2"/>
  <c r="J89" i="2"/>
  <c r="J86" i="2"/>
  <c r="J85" i="2"/>
  <c r="J82" i="2"/>
  <c r="J80" i="2"/>
  <c r="J78" i="2"/>
  <c r="J77" i="2"/>
  <c r="J74" i="2"/>
  <c r="J73" i="2"/>
  <c r="J65" i="2"/>
  <c r="J66" i="2"/>
  <c r="J67" i="2"/>
  <c r="J64" i="2"/>
  <c r="J54" i="2"/>
  <c r="J55" i="2"/>
  <c r="J56" i="2"/>
  <c r="J58" i="2"/>
  <c r="J53" i="2"/>
  <c r="J50" i="2"/>
  <c r="J49" i="2"/>
  <c r="J39" i="2"/>
  <c r="J37" i="2"/>
  <c r="J38" i="2"/>
  <c r="J36" i="2"/>
  <c r="J32" i="2"/>
  <c r="J31" i="2"/>
  <c r="F52" i="2"/>
  <c r="H52" i="2"/>
  <c r="K83" i="2"/>
  <c r="K79" i="2"/>
  <c r="H83" i="2"/>
  <c r="H84" i="2"/>
  <c r="H79" i="2"/>
  <c r="K47" i="2"/>
  <c r="K52" i="2"/>
  <c r="K59" i="2"/>
  <c r="K69" i="2"/>
  <c r="K75" i="2"/>
  <c r="K101" i="2"/>
  <c r="K113" i="2"/>
  <c r="H47" i="2"/>
  <c r="H59" i="2"/>
  <c r="H69" i="2"/>
  <c r="H75" i="2"/>
  <c r="H101" i="2"/>
  <c r="H113" i="2"/>
  <c r="I52" i="2"/>
  <c r="F101" i="2"/>
  <c r="I101" i="2"/>
  <c r="K131" i="2"/>
  <c r="K84" i="2"/>
  <c r="G52" i="2"/>
  <c r="J52" i="2"/>
  <c r="J101" i="2"/>
  <c r="K115" i="2"/>
  <c r="K70" i="2"/>
  <c r="G101" i="2"/>
  <c r="H115" i="2"/>
  <c r="H70" i="2"/>
  <c r="K124" i="2"/>
  <c r="K132" i="2"/>
  <c r="K134" i="2"/>
  <c r="H124" i="2"/>
  <c r="H132" i="2"/>
  <c r="H134" i="2"/>
</calcChain>
</file>

<file path=xl/sharedStrings.xml><?xml version="1.0" encoding="utf-8"?>
<sst xmlns="http://schemas.openxmlformats.org/spreadsheetml/2006/main" count="254" uniqueCount="145">
  <si>
    <t>Denumirea indicilor</t>
  </si>
  <si>
    <t>Unitatea de măsură</t>
  </si>
  <si>
    <t>volum</t>
  </si>
  <si>
    <t>suma</t>
  </si>
  <si>
    <t>1. Amenajarea pădurilor</t>
  </si>
  <si>
    <t>lei</t>
  </si>
  <si>
    <t>2. Monitoringul forestier</t>
  </si>
  <si>
    <t>3. Lucrări ştiinţifice în silvicultură</t>
  </si>
  <si>
    <t xml:space="preserve"> - paza pădurii </t>
  </si>
  <si>
    <t xml:space="preserve"> - inclusiv  Garda Forestieră</t>
  </si>
  <si>
    <t xml:space="preserve"> - măsurile de combatere terestră</t>
  </si>
  <si>
    <t xml:space="preserve"> - combatere aeriană</t>
  </si>
  <si>
    <t>km/lei</t>
  </si>
  <si>
    <t xml:space="preserve"> - inclusiv  măsuri biologice</t>
  </si>
  <si>
    <t xml:space="preserve"> - inclusiv egheri</t>
  </si>
  <si>
    <t xml:space="preserve"> - amenajarea păd. zonei verzi</t>
  </si>
  <si>
    <t xml:space="preserve"> - alte  cheltuieli</t>
  </si>
  <si>
    <t>ha/lei</t>
  </si>
  <si>
    <t xml:space="preserve"> - ajutorarea regenerării naturale</t>
  </si>
  <si>
    <t xml:space="preserve"> - regenerarea naturală              </t>
  </si>
  <si>
    <t xml:space="preserve"> - îngrigirea culturilor silvice la o singură executare</t>
  </si>
  <si>
    <t xml:space="preserve"> - plivitul şi prăşitul manual</t>
  </si>
  <si>
    <t>mii buc/lei</t>
  </si>
  <si>
    <t xml:space="preserve"> - defrişarea suprafeţelor</t>
  </si>
  <si>
    <t xml:space="preserve"> - curăţirea suprafeţelor</t>
  </si>
  <si>
    <t>ha</t>
  </si>
  <si>
    <t xml:space="preserve"> - rărituri</t>
  </si>
  <si>
    <t xml:space="preserve"> - tăieri de igienă</t>
  </si>
  <si>
    <t xml:space="preserve"> - tăieri diverse</t>
  </si>
  <si>
    <t xml:space="preserve"> - colectarea masei lemnoase</t>
  </si>
  <si>
    <t xml:space="preserve"> - lucrări de igienizare</t>
  </si>
  <si>
    <t>Formularul nr.2 (silvicultura)</t>
  </si>
  <si>
    <t>Coduri</t>
  </si>
  <si>
    <t>(numele, prenumele, telefonul contabilului şef)</t>
  </si>
  <si>
    <t>Codul rînduri-lor</t>
  </si>
  <si>
    <t>Plan</t>
  </si>
  <si>
    <t>Fapt</t>
  </si>
  <si>
    <t>costul la o unitate</t>
  </si>
  <si>
    <t xml:space="preserve"> - întreţinerea fişiilor mineralizate</t>
  </si>
  <si>
    <t xml:space="preserve"> - examinarea silvopatol. curentă</t>
  </si>
  <si>
    <t xml:space="preserve"> - reparaţia drumurilor de însemnătate antiincendiară</t>
  </si>
  <si>
    <t xml:space="preserve"> - reparaţia şi întreţinerea legăturilor telefonice şi radio</t>
  </si>
  <si>
    <t>kg/lei</t>
  </si>
  <si>
    <t xml:space="preserve"> - punerea în valoare a masei lemnoase destinate exploatării la tăierile de produse principale</t>
  </si>
  <si>
    <t xml:space="preserve"> - punerea în valoare a masei lemnoase destinate exploatării la tăierile de produse secundare</t>
  </si>
  <si>
    <t xml:space="preserve"> - tăieri de îngrijire în  arborete tinere</t>
  </si>
  <si>
    <t xml:space="preserve"> - tăieri de regenerare, reconstrucţie ecologică,igienă rase şi conservare</t>
  </si>
  <si>
    <t xml:space="preserve"> - transportarea masei lemnoase</t>
  </si>
  <si>
    <t xml:space="preserve"> - tăierea şi curăţirea liniilor parcelare şi de hotar</t>
  </si>
  <si>
    <t xml:space="preserve"> - reparaţia bornelor</t>
  </si>
  <si>
    <t xml:space="preserve"> - reparaţia drumurilor forestiere</t>
  </si>
  <si>
    <t xml:space="preserve"> - întreţinerea drumurilor forestiere</t>
  </si>
  <si>
    <t xml:space="preserve"> - construcţia drumurilor forestiere</t>
  </si>
  <si>
    <t>Alte cheltuieli</t>
  </si>
  <si>
    <t>conform CUTAM</t>
  </si>
  <si>
    <t>conform CAEM</t>
  </si>
  <si>
    <t>conform CFP</t>
  </si>
  <si>
    <t>conform declaraţiei</t>
  </si>
  <si>
    <t>data expedierii</t>
  </si>
  <si>
    <t>termen de prezentare</t>
  </si>
  <si>
    <t>-plivitul şi prăşitul manual</t>
  </si>
  <si>
    <r>
      <t xml:space="preserve"> - </t>
    </r>
    <r>
      <rPr>
        <sz val="10"/>
        <rFont val="Times New Roman"/>
        <family val="1"/>
        <charset val="204"/>
      </rPr>
      <t xml:space="preserve">regenerarea artificială prin sădire sau semănat              </t>
    </r>
  </si>
  <si>
    <t>4. Asigurarea regimului în ariile protejate</t>
  </si>
  <si>
    <t>Recoltarea seminţelor  silvice</t>
  </si>
  <si>
    <t>Creşterea materialului săditor</t>
  </si>
  <si>
    <t>- scoaterea şi sortarea puieţilor de talie joasă</t>
  </si>
  <si>
    <t>- scoaterea şi sortarea puieţilor de talie înaltă</t>
  </si>
  <si>
    <t>6. Regenerarea pădurii :</t>
  </si>
  <si>
    <t>7.Lucrările silvice</t>
  </si>
  <si>
    <t>10.Prelucrarea lemnului</t>
  </si>
  <si>
    <t>m3/lei</t>
  </si>
  <si>
    <t xml:space="preserve"> buc./lei</t>
  </si>
  <si>
    <t>- plantarea</t>
  </si>
  <si>
    <t>- îngrijirea sectoarelor seminciere</t>
  </si>
  <si>
    <t>-  recoltarea seminţelor</t>
  </si>
  <si>
    <t>- pregătirea solului în pepiniere</t>
  </si>
  <si>
    <t>- semănatul în pepiniere (costul seminţelor, cheltuieli p/u semănat şi îngrijirea semănăturilor)</t>
  </si>
  <si>
    <t>-crearea şcolilor (costul materialului săditor, plantarea puieţilor ori butaşilor, îngrijirea)</t>
  </si>
  <si>
    <t>5. Lucrările de pază şi protecţie a pădurii, gospodăria de vînătoare</t>
  </si>
  <si>
    <t>- îngrijirea culturilor silvice</t>
  </si>
  <si>
    <t>- pregătirea solului</t>
  </si>
  <si>
    <t xml:space="preserve"> - construcţia drumurilor de  însemnătate antiincendiară</t>
  </si>
  <si>
    <t xml:space="preserve"> - crearea fîşiilor mineralizate</t>
  </si>
  <si>
    <t>L 75130</t>
  </si>
  <si>
    <t>-alte cheltuieli</t>
  </si>
  <si>
    <t>conform CRIO</t>
  </si>
  <si>
    <t xml:space="preserve"> -pregătirea solului  pe terenurile fondului forestier destinate împăduririi</t>
  </si>
  <si>
    <t xml:space="preserve"> - total regenerări (034:036)</t>
  </si>
  <si>
    <t>Extinderea fondului forestier, total (045+049:053)</t>
  </si>
  <si>
    <t>Total creşterea materialului săditor (061+064)</t>
  </si>
  <si>
    <t>Total consumuri pe compartim. lucrările silvice (068+069+075:084)</t>
  </si>
  <si>
    <t>Total creşterea puieţilor de talie înaltă şi butaşi (062+063)</t>
  </si>
  <si>
    <t xml:space="preserve"> Total consumuri pe compartiment.          pază şi protecţie  (014+016+017+018+020+022:032)</t>
  </si>
  <si>
    <t>Total  recoltarea seminţelor silvice (056+057)</t>
  </si>
  <si>
    <t>Total creşterea puieţilor(059+060)</t>
  </si>
  <si>
    <t>Total volum lemnos de la tăierile silvice (070:074)</t>
  </si>
  <si>
    <t>- inclusiv :  -  în fondul forestier</t>
  </si>
  <si>
    <t>075a</t>
  </si>
  <si>
    <t>x</t>
  </si>
  <si>
    <t>total tăieri de regenerare, reconstrucţie ecologică, igienă rase şi conservare la licitaţie</t>
  </si>
  <si>
    <t xml:space="preserve"> - angajarea paznicilor antiincendiari temporari</t>
  </si>
  <si>
    <t>Ex. T. Domenti</t>
  </si>
  <si>
    <t xml:space="preserve">Şef direcţie buget,  finanţe şi evidenţă contabilă </t>
  </si>
  <si>
    <t>A. Lungu</t>
  </si>
  <si>
    <t>tel.: 022 27 73 59</t>
  </si>
  <si>
    <t xml:space="preserve"> - măsurile biotehnice</t>
  </si>
  <si>
    <t>Restabilirea fîşiilor forestiere (Proiect 118518)</t>
  </si>
  <si>
    <t xml:space="preserve">I.Alte cheltuieli operaţionale  </t>
  </si>
  <si>
    <t xml:space="preserve"> - întreţinerea cailor </t>
  </si>
  <si>
    <t xml:space="preserve"> - propaganda silvică şi antiincend.</t>
  </si>
  <si>
    <t xml:space="preserve"> - întreţinerea animalelor în captivitate</t>
  </si>
  <si>
    <t xml:space="preserve"> - crearea fîşiilor forestiere</t>
  </si>
  <si>
    <t xml:space="preserve">  -  plantaţiile de protecţie a apelor</t>
  </si>
  <si>
    <t>Total cheltuieli pe compartiment. regenerarea pădurii  (037:043+044)</t>
  </si>
  <si>
    <t xml:space="preserve"> Total alte cheltuieli operaţionale în silvicultură (010+011+012+013+033+054)</t>
  </si>
  <si>
    <t xml:space="preserve">II Costuri de producţie </t>
  </si>
  <si>
    <t>Costuri ale produselor de uz intern</t>
  </si>
  <si>
    <t>Total costuri în silvicultură (058+065+066+067+085+086)</t>
  </si>
  <si>
    <t xml:space="preserve"> -  transport</t>
  </si>
  <si>
    <t>8.Servicii acordate:</t>
  </si>
  <si>
    <t xml:space="preserve"> -  servicii de plantare</t>
  </si>
  <si>
    <t xml:space="preserve"> - alte servicii </t>
  </si>
  <si>
    <t>Total servicii  (088+089+090)</t>
  </si>
  <si>
    <t>Cheltuieli  administrative în silvicultură</t>
  </si>
  <si>
    <t>Cheltuieli de distribuire</t>
  </si>
  <si>
    <t>Total cheltuieli şi  costuri în silvicultură (055+087+090+091+092+093+094)</t>
  </si>
  <si>
    <t>9. Activitatea agricolă şi accesorie</t>
  </si>
  <si>
    <t>11.Costul serviciilor prestate</t>
  </si>
  <si>
    <t>Alte cheltuieli ale activităţii agricole, accesorie şi prelucrarea lemnului</t>
  </si>
  <si>
    <t>Total cheltuieli şi costuri ale activităţii agricole, accesorie şi la prelucrarea lemnului (096:101)</t>
  </si>
  <si>
    <t>Total general  cheltuieli şi costuri (095+102)</t>
  </si>
  <si>
    <t>Tipul de activitate                   Total pe ramură</t>
  </si>
  <si>
    <t>Forma de proprietate               De stat</t>
  </si>
  <si>
    <t>Raionul (oraşul)                      Chişinău</t>
  </si>
  <si>
    <t>Unitatea                                  Agenţia "Moldsilva "</t>
  </si>
  <si>
    <t>Codul fiscal                              1006601000255</t>
  </si>
  <si>
    <t>Adresa                                       Ştefan cel Mare, 124</t>
  </si>
  <si>
    <t>Anastasia Lungu                       27-73-59</t>
  </si>
  <si>
    <t xml:space="preserve"> - completările culturilor silvice</t>
  </si>
  <si>
    <t>-completările culturilor silvice</t>
  </si>
  <si>
    <t>Total general  cheltuieli şi costuri (103+104)</t>
  </si>
  <si>
    <t xml:space="preserve">Cheltuieli  administrative la produsele accesorii, agricole şi prelucrarea lemnului </t>
  </si>
  <si>
    <t>I. Cebanu</t>
  </si>
  <si>
    <t>Director general</t>
  </si>
  <si>
    <t>Darea de seamă  privind   îndeplinirea planului de producere în silvicultură  la 1 octombrie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</si>
</sst>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000"/>
  </numFmts>
  <fonts count="17" x14ac:knownFonts="1">
    <font>
      <sz val="10"/>
      <name val="Arial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i/>
      <sz val="8"/>
      <name val="Times New Roman Cy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wrapText="1"/>
    </xf>
    <xf numFmtId="0" fontId="1" fillId="0" borderId="0" xfId="1" applyBorder="1"/>
    <xf numFmtId="0" fontId="1" fillId="0" borderId="0" xfId="2" applyBorder="1"/>
    <xf numFmtId="0" fontId="3" fillId="0" borderId="0" xfId="1" applyFont="1"/>
    <xf numFmtId="0" fontId="1" fillId="0" borderId="0" xfId="1" applyNumberFormat="1"/>
    <xf numFmtId="0" fontId="1" fillId="0" borderId="0" xfId="1" applyAlignment="1">
      <alignment horizontal="center"/>
    </xf>
    <xf numFmtId="0" fontId="1" fillId="0" borderId="0" xfId="1" applyNumberFormat="1" applyFont="1"/>
    <xf numFmtId="0" fontId="1" fillId="0" borderId="0" xfId="1" applyAlignment="1"/>
    <xf numFmtId="0" fontId="1" fillId="0" borderId="0" xfId="1" applyBorder="1" applyAlignment="1"/>
    <xf numFmtId="0" fontId="2" fillId="0" borderId="0" xfId="1" applyFont="1" applyAlignment="1">
      <alignment wrapText="1"/>
    </xf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2" applyFont="1"/>
    <xf numFmtId="0" fontId="2" fillId="0" borderId="0" xfId="1" applyFont="1" applyBorder="1" applyAlignment="1"/>
    <xf numFmtId="0" fontId="2" fillId="0" borderId="0" xfId="2" applyFont="1" applyBorder="1"/>
    <xf numFmtId="0" fontId="3" fillId="0" borderId="0" xfId="2" applyFont="1" applyBorder="1"/>
    <xf numFmtId="0" fontId="1" fillId="0" borderId="0" xfId="2" applyNumberFormat="1" applyBorder="1"/>
    <xf numFmtId="0" fontId="1" fillId="0" borderId="0" xfId="2" applyBorder="1" applyAlignment="1">
      <alignment horizontal="center"/>
    </xf>
    <xf numFmtId="0" fontId="1" fillId="0" borderId="0" xfId="2"/>
    <xf numFmtId="2" fontId="1" fillId="0" borderId="0" xfId="1" applyNumberFormat="1"/>
    <xf numFmtId="2" fontId="1" fillId="0" borderId="0" xfId="1" applyNumberFormat="1" applyFont="1"/>
    <xf numFmtId="2" fontId="1" fillId="0" borderId="0" xfId="2" applyNumberFormat="1" applyBorder="1"/>
    <xf numFmtId="2" fontId="0" fillId="0" borderId="0" xfId="0" applyNumberFormat="1"/>
    <xf numFmtId="0" fontId="4" fillId="0" borderId="0" xfId="1" applyFont="1"/>
    <xf numFmtId="0" fontId="4" fillId="0" borderId="0" xfId="1" applyFont="1" applyAlignment="1">
      <alignment wrapText="1"/>
    </xf>
    <xf numFmtId="0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92" fontId="4" fillId="0" borderId="2" xfId="1" applyNumberFormat="1" applyFont="1" applyBorder="1" applyAlignment="1">
      <alignment horizontal="center" wrapText="1"/>
    </xf>
    <xf numFmtId="0" fontId="4" fillId="0" borderId="1" xfId="1" applyFont="1" applyBorder="1" applyAlignment="1">
      <alignment vertical="center" wrapText="1"/>
    </xf>
    <xf numFmtId="192" fontId="4" fillId="0" borderId="3" xfId="1" applyNumberFormat="1" applyFont="1" applyBorder="1" applyAlignment="1">
      <alignment horizontal="center" wrapText="1"/>
    </xf>
    <xf numFmtId="0" fontId="4" fillId="0" borderId="1" xfId="1" applyNumberFormat="1" applyFont="1" applyBorder="1"/>
    <xf numFmtId="2" fontId="4" fillId="0" borderId="1" xfId="1" applyNumberFormat="1" applyFont="1" applyBorder="1" applyAlignment="1">
      <alignment horizontal="right"/>
    </xf>
    <xf numFmtId="0" fontId="4" fillId="0" borderId="1" xfId="1" applyFont="1" applyBorder="1" applyAlignme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8" fillId="0" borderId="4" xfId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Alignment="1">
      <alignment wrapText="1"/>
    </xf>
    <xf numFmtId="0" fontId="9" fillId="0" borderId="0" xfId="1" applyNumberFormat="1" applyFont="1"/>
    <xf numFmtId="2" fontId="9" fillId="0" borderId="0" xfId="1" applyNumberFormat="1" applyFont="1"/>
    <xf numFmtId="0" fontId="9" fillId="0" borderId="0" xfId="1" applyFont="1" applyBorder="1" applyAlignment="1"/>
    <xf numFmtId="0" fontId="9" fillId="0" borderId="0" xfId="1" applyFont="1" applyBorder="1" applyAlignment="1">
      <alignment horizontal="center"/>
    </xf>
    <xf numFmtId="0" fontId="9" fillId="0" borderId="0" xfId="1" applyFont="1" applyAlignment="1"/>
    <xf numFmtId="1" fontId="5" fillId="0" borderId="1" xfId="1" applyNumberFormat="1" applyFont="1" applyBorder="1" applyAlignment="1"/>
    <xf numFmtId="0" fontId="5" fillId="0" borderId="1" xfId="1" applyFont="1" applyBorder="1" applyAlignment="1"/>
    <xf numFmtId="0" fontId="5" fillId="0" borderId="1" xfId="1" applyNumberFormat="1" applyFont="1" applyBorder="1"/>
    <xf numFmtId="2" fontId="5" fillId="0" borderId="1" xfId="1" applyNumberFormat="1" applyFont="1" applyBorder="1" applyAlignment="1">
      <alignment horizontal="right"/>
    </xf>
    <xf numFmtId="2" fontId="4" fillId="0" borderId="0" xfId="1" applyNumberFormat="1" applyFont="1" applyAlignment="1"/>
    <xf numFmtId="0" fontId="0" fillId="0" borderId="0" xfId="0" applyAlignment="1"/>
    <xf numFmtId="192" fontId="4" fillId="0" borderId="1" xfId="1" applyNumberFormat="1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1" fillId="0" borderId="0" xfId="2" applyBorder="1" applyAlignment="1"/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NumberFormat="1" applyAlignment="1">
      <alignment horizontal="center"/>
    </xf>
    <xf numFmtId="0" fontId="3" fillId="0" borderId="0" xfId="1" applyFont="1" applyAlignment="1">
      <alignment horizontal="center" wrapText="1"/>
    </xf>
    <xf numFmtId="0" fontId="1" fillId="0" borderId="0" xfId="1" applyNumberFormat="1" applyFont="1" applyAlignment="1">
      <alignment horizontal="center"/>
    </xf>
    <xf numFmtId="0" fontId="15" fillId="0" borderId="0" xfId="2" applyFont="1" applyBorder="1"/>
    <xf numFmtId="0" fontId="15" fillId="0" borderId="0" xfId="2" applyFont="1" applyBorder="1" applyAlignment="1">
      <alignment horizontal="left"/>
    </xf>
    <xf numFmtId="0" fontId="16" fillId="0" borderId="1" xfId="1" applyFont="1" applyBorder="1" applyAlignment="1">
      <alignment horizontal="center"/>
    </xf>
    <xf numFmtId="0" fontId="5" fillId="0" borderId="3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0" fillId="0" borderId="0" xfId="2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" xfId="1" applyFont="1" applyBorder="1" applyAlignment="1">
      <alignment wrapText="1"/>
    </xf>
    <xf numFmtId="49" fontId="5" fillId="0" borderId="3" xfId="1" applyNumberFormat="1" applyFont="1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0" fontId="9" fillId="0" borderId="18" xfId="1" applyFont="1" applyBorder="1" applyAlignment="1">
      <alignment horizontal="center"/>
    </xf>
    <xf numFmtId="0" fontId="0" fillId="0" borderId="19" xfId="0" applyBorder="1" applyAlignment="1">
      <alignment horizontal="center"/>
    </xf>
    <xf numFmtId="192" fontId="4" fillId="0" borderId="4" xfId="2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92" fontId="4" fillId="0" borderId="4" xfId="1" applyNumberFormat="1" applyFont="1" applyBorder="1" applyAlignment="1">
      <alignment horizontal="center" wrapText="1"/>
    </xf>
    <xf numFmtId="2" fontId="10" fillId="0" borderId="12" xfId="1" applyNumberFormat="1" applyFont="1" applyBorder="1" applyAlignment="1"/>
    <xf numFmtId="2" fontId="10" fillId="0" borderId="12" xfId="2" applyNumberFormat="1" applyFont="1" applyBorder="1" applyAlignment="1"/>
    <xf numFmtId="0" fontId="4" fillId="0" borderId="3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9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4" fillId="0" borderId="10" xfId="2" applyFont="1" applyBorder="1"/>
    <xf numFmtId="0" fontId="4" fillId="0" borderId="11" xfId="2" applyFont="1" applyBorder="1"/>
    <xf numFmtId="0" fontId="4" fillId="0" borderId="2" xfId="2" applyFont="1" applyBorder="1"/>
    <xf numFmtId="0" fontId="4" fillId="0" borderId="12" xfId="2" applyFont="1" applyBorder="1"/>
    <xf numFmtId="0" fontId="4" fillId="0" borderId="13" xfId="2" applyFont="1" applyBorder="1"/>
    <xf numFmtId="0" fontId="4" fillId="0" borderId="2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/>
    </xf>
    <xf numFmtId="0" fontId="8" fillId="0" borderId="0" xfId="2" applyFont="1" applyAlignment="1">
      <alignment horizontal="left"/>
    </xf>
    <xf numFmtId="0" fontId="9" fillId="0" borderId="14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4" fillId="0" borderId="16" xfId="1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8" fillId="0" borderId="0" xfId="1" applyFont="1" applyBorder="1" applyAlignment="1"/>
    <xf numFmtId="0" fontId="8" fillId="0" borderId="0" xfId="2" applyFont="1" applyAlignment="1"/>
    <xf numFmtId="0" fontId="5" fillId="0" borderId="9" xfId="2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2" fontId="4" fillId="0" borderId="0" xfId="1" applyNumberFormat="1" applyFont="1" applyAlignment="1">
      <alignment horizontal="right" wrapText="1"/>
    </xf>
    <xf numFmtId="2" fontId="10" fillId="0" borderId="0" xfId="1" applyNumberFormat="1" applyFont="1" applyAlignment="1">
      <alignment horizontal="center" wrapText="1"/>
    </xf>
    <xf numFmtId="2" fontId="10" fillId="0" borderId="0" xfId="1" applyNumberFormat="1" applyFont="1" applyAlignment="1"/>
    <xf numFmtId="2" fontId="4" fillId="0" borderId="0" xfId="1" applyNumberFormat="1" applyFont="1" applyAlignment="1"/>
    <xf numFmtId="0" fontId="0" fillId="0" borderId="0" xfId="0" applyAlignment="1"/>
    <xf numFmtId="0" fontId="4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49" fontId="4" fillId="0" borderId="1" xfId="1" applyNumberFormat="1" applyFont="1" applyBorder="1" applyAlignment="1">
      <alignment horizontal="left" wrapText="1"/>
    </xf>
    <xf numFmtId="0" fontId="4" fillId="0" borderId="3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wrapText="1"/>
    </xf>
    <xf numFmtId="49" fontId="4" fillId="0" borderId="5" xfId="1" applyNumberFormat="1" applyFont="1" applyBorder="1" applyAlignment="1">
      <alignment horizontal="left" wrapText="1"/>
    </xf>
    <xf numFmtId="49" fontId="4" fillId="0" borderId="6" xfId="1" applyNumberFormat="1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5" xfId="1" applyFont="1" applyBorder="1" applyAlignment="1">
      <alignment wrapText="1"/>
    </xf>
    <xf numFmtId="0" fontId="4" fillId="0" borderId="6" xfId="1" applyFont="1" applyBorder="1" applyAlignment="1">
      <alignment wrapText="1"/>
    </xf>
    <xf numFmtId="0" fontId="5" fillId="0" borderId="3" xfId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4" fillId="0" borderId="1" xfId="1" applyFont="1" applyBorder="1" applyAlignment="1">
      <alignment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0" borderId="3" xfId="1" applyFont="1" applyBorder="1" applyAlignment="1">
      <alignment wrapText="1"/>
    </xf>
    <xf numFmtId="0" fontId="5" fillId="0" borderId="5" xfId="1" applyFont="1" applyBorder="1" applyAlignment="1">
      <alignment wrapText="1"/>
    </xf>
    <xf numFmtId="0" fontId="5" fillId="0" borderId="6" xfId="1" applyFont="1" applyBorder="1" applyAlignment="1">
      <alignment wrapText="1"/>
    </xf>
    <xf numFmtId="49" fontId="4" fillId="0" borderId="9" xfId="1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5" fillId="0" borderId="3" xfId="1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/>
    <xf numFmtId="49" fontId="5" fillId="0" borderId="3" xfId="1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92" fontId="8" fillId="0" borderId="4" xfId="1" applyNumberFormat="1" applyFont="1" applyBorder="1" applyAlignment="1">
      <alignment horizontal="center" wrapText="1"/>
    </xf>
    <xf numFmtId="192" fontId="8" fillId="0" borderId="8" xfId="1" applyNumberFormat="1" applyFont="1" applyBorder="1" applyAlignment="1">
      <alignment horizontal="center" wrapText="1"/>
    </xf>
    <xf numFmtId="192" fontId="8" fillId="0" borderId="7" xfId="1" applyNumberFormat="1" applyFont="1" applyBorder="1" applyAlignment="1">
      <alignment horizontal="center" wrapText="1"/>
    </xf>
    <xf numFmtId="2" fontId="10" fillId="0" borderId="5" xfId="1" applyNumberFormat="1" applyFont="1" applyBorder="1" applyAlignment="1"/>
    <xf numFmtId="2" fontId="10" fillId="0" borderId="5" xfId="2" applyNumberFormat="1" applyFont="1" applyBorder="1" applyAlignment="1"/>
    <xf numFmtId="0" fontId="15" fillId="0" borderId="0" xfId="2" applyFont="1" applyBorder="1" applyAlignment="1">
      <alignment horizontal="left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91"/>
  <sheetViews>
    <sheetView tabSelected="1" zoomScale="160" zoomScaleNormal="160" workbookViewId="0">
      <selection activeCell="B5" sqref="B5:I6"/>
    </sheetView>
  </sheetViews>
  <sheetFormatPr defaultRowHeight="12.75" x14ac:dyDescent="0.2"/>
  <cols>
    <col min="3" max="3" width="10.85546875" customWidth="1"/>
    <col min="4" max="4" width="7.5703125" customWidth="1"/>
    <col min="5" max="5" width="5.5703125" customWidth="1"/>
    <col min="6" max="6" width="7.28515625" customWidth="1"/>
    <col min="7" max="7" width="9.140625" style="26" customWidth="1"/>
    <col min="8" max="8" width="10" bestFit="1" customWidth="1"/>
    <col min="9" max="9" width="7.5703125" customWidth="1"/>
    <col min="10" max="10" width="9.42578125" customWidth="1"/>
    <col min="11" max="11" width="11.28515625" customWidth="1"/>
  </cols>
  <sheetData>
    <row r="1" spans="1:88" x14ac:dyDescent="0.2">
      <c r="A1" s="27"/>
      <c r="B1" s="27"/>
      <c r="C1" s="27"/>
      <c r="D1" s="28"/>
      <c r="E1" s="150"/>
      <c r="F1" s="150"/>
      <c r="G1" s="150"/>
      <c r="H1" s="150"/>
      <c r="I1" s="150"/>
      <c r="J1" s="150"/>
      <c r="K1" s="27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x14ac:dyDescent="0.2">
      <c r="A2" s="27"/>
      <c r="B2" s="27"/>
      <c r="C2" s="27"/>
      <c r="D2" s="28"/>
      <c r="E2" s="150"/>
      <c r="F2" s="150"/>
      <c r="G2" s="150"/>
      <c r="H2" s="150"/>
      <c r="I2" s="150"/>
      <c r="J2" s="150"/>
      <c r="K2" s="27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x14ac:dyDescent="0.2">
      <c r="A3" s="27"/>
      <c r="B3" s="27"/>
      <c r="C3" s="27"/>
      <c r="D3" s="27"/>
      <c r="E3" s="27"/>
      <c r="F3" s="29"/>
      <c r="G3" s="153" t="s">
        <v>31</v>
      </c>
      <c r="H3" s="154"/>
      <c r="I3" s="154"/>
      <c r="J3" s="30"/>
      <c r="K3" s="27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x14ac:dyDescent="0.2">
      <c r="A4" s="27"/>
      <c r="B4" s="27"/>
      <c r="C4" s="27"/>
      <c r="D4" s="28"/>
      <c r="E4" s="27"/>
      <c r="F4" s="29"/>
      <c r="G4" s="57"/>
      <c r="H4" s="58"/>
      <c r="I4" s="58"/>
      <c r="J4" s="30"/>
      <c r="K4" s="27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15.75" x14ac:dyDescent="0.25">
      <c r="A5" s="45"/>
      <c r="B5" s="151" t="s">
        <v>144</v>
      </c>
      <c r="C5" s="152"/>
      <c r="D5" s="152"/>
      <c r="E5" s="152"/>
      <c r="F5" s="152"/>
      <c r="G5" s="152"/>
      <c r="H5" s="152"/>
      <c r="I5" s="152"/>
      <c r="J5" s="46"/>
      <c r="K5" s="45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ht="21.75" customHeight="1" x14ac:dyDescent="0.25">
      <c r="A6" s="45"/>
      <c r="B6" s="152"/>
      <c r="C6" s="152"/>
      <c r="D6" s="152"/>
      <c r="E6" s="152"/>
      <c r="F6" s="152"/>
      <c r="G6" s="152"/>
      <c r="H6" s="152"/>
      <c r="I6" s="152"/>
      <c r="J6" s="46"/>
      <c r="K6" s="45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5.75" x14ac:dyDescent="0.25">
      <c r="A7" s="45"/>
      <c r="B7" s="151"/>
      <c r="C7" s="151"/>
      <c r="D7" s="151"/>
      <c r="E7" s="151"/>
      <c r="F7" s="151"/>
      <c r="G7" s="151"/>
      <c r="H7" s="151"/>
      <c r="I7" s="151"/>
      <c r="J7" s="46"/>
      <c r="K7" s="45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ht="0.75" customHeight="1" thickBot="1" x14ac:dyDescent="0.3">
      <c r="A8" s="45"/>
      <c r="B8" s="45"/>
      <c r="C8" s="45"/>
      <c r="D8" s="47"/>
      <c r="E8" s="45"/>
      <c r="F8" s="48"/>
      <c r="G8" s="49"/>
      <c r="H8" s="48"/>
      <c r="I8" s="50"/>
      <c r="J8" s="51"/>
      <c r="K8" s="45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ht="1.5" hidden="1" customHeight="1" x14ac:dyDescent="0.25">
      <c r="A9" s="45"/>
      <c r="B9" s="45"/>
      <c r="C9" s="45"/>
      <c r="D9" s="47"/>
      <c r="E9" s="45"/>
      <c r="F9" s="48"/>
      <c r="G9" s="49"/>
      <c r="H9" s="48"/>
      <c r="I9" s="50"/>
      <c r="J9" s="51"/>
      <c r="K9" s="60" t="s">
        <v>32</v>
      </c>
      <c r="L9" s="4"/>
      <c r="M9" s="2"/>
      <c r="N9" s="2"/>
      <c r="O9" s="2"/>
      <c r="P9" s="12"/>
      <c r="Q9" s="2"/>
      <c r="R9" s="13"/>
      <c r="S9" s="14"/>
      <c r="T9" s="14"/>
      <c r="U9" s="1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:88" ht="15.75" x14ac:dyDescent="0.25">
      <c r="A10" s="112" t="s">
        <v>134</v>
      </c>
      <c r="B10" s="113"/>
      <c r="C10" s="113"/>
      <c r="D10" s="113"/>
      <c r="E10" s="113"/>
      <c r="F10" s="113"/>
      <c r="G10" s="113"/>
      <c r="H10" s="141" t="s">
        <v>85</v>
      </c>
      <c r="I10" s="142"/>
      <c r="J10" s="134"/>
      <c r="K10" s="135"/>
      <c r="L10" s="4"/>
      <c r="M10" s="2"/>
      <c r="N10" s="2"/>
      <c r="O10" s="2"/>
      <c r="P10" s="12"/>
      <c r="Q10" s="2"/>
      <c r="R10" s="13"/>
      <c r="S10" s="14"/>
      <c r="T10" s="14"/>
      <c r="U10" s="1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1:88" ht="15.75" x14ac:dyDescent="0.25">
      <c r="A11" s="209" t="s">
        <v>133</v>
      </c>
      <c r="B11" s="210"/>
      <c r="C11" s="210"/>
      <c r="D11" s="210"/>
      <c r="E11" s="210"/>
      <c r="F11" s="210"/>
      <c r="G11" s="210"/>
      <c r="H11" s="141" t="s">
        <v>54</v>
      </c>
      <c r="I11" s="142"/>
      <c r="J11" s="136">
        <v>130</v>
      </c>
      <c r="K11" s="137"/>
      <c r="L11" s="4"/>
      <c r="M11" s="2"/>
      <c r="N11" s="2"/>
      <c r="O11" s="2"/>
      <c r="P11" s="12"/>
      <c r="Q11" s="2"/>
      <c r="R11" s="13"/>
      <c r="S11" s="14"/>
      <c r="T11" s="14"/>
      <c r="U11" s="1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ht="15.75" x14ac:dyDescent="0.25">
      <c r="A12" s="112" t="s">
        <v>131</v>
      </c>
      <c r="B12" s="113"/>
      <c r="C12" s="113"/>
      <c r="D12" s="113"/>
      <c r="E12" s="113"/>
      <c r="F12" s="113"/>
      <c r="G12" s="113"/>
      <c r="H12" s="141" t="s">
        <v>55</v>
      </c>
      <c r="I12" s="142"/>
      <c r="J12" s="136" t="s">
        <v>83</v>
      </c>
      <c r="K12" s="137"/>
      <c r="L12" s="4"/>
      <c r="M12" s="2"/>
      <c r="N12" s="2"/>
      <c r="O12" s="2"/>
      <c r="P12" s="16"/>
      <c r="Q12" s="12"/>
      <c r="R12" s="13"/>
      <c r="S12" s="14"/>
      <c r="T12" s="14"/>
      <c r="U12" s="1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5.75" x14ac:dyDescent="0.25">
      <c r="A13" s="112" t="s">
        <v>132</v>
      </c>
      <c r="B13" s="113"/>
      <c r="C13" s="113"/>
      <c r="D13" s="113"/>
      <c r="E13" s="113"/>
      <c r="F13" s="113"/>
      <c r="G13" s="113"/>
      <c r="H13" s="141" t="s">
        <v>56</v>
      </c>
      <c r="I13" s="142"/>
      <c r="J13" s="136">
        <v>12</v>
      </c>
      <c r="K13" s="137"/>
      <c r="L13" s="4"/>
      <c r="M13" s="2"/>
      <c r="N13" s="2"/>
      <c r="O13" s="2"/>
      <c r="P13" s="12"/>
      <c r="Q13" s="2"/>
      <c r="R13" s="13"/>
      <c r="S13" s="14"/>
      <c r="T13" s="14"/>
      <c r="U13" s="1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ht="15.75" x14ac:dyDescent="0.25">
      <c r="A14" s="209" t="s">
        <v>135</v>
      </c>
      <c r="B14" s="210"/>
      <c r="C14" s="210"/>
      <c r="D14" s="210"/>
      <c r="E14" s="210"/>
      <c r="F14" s="210"/>
      <c r="G14" s="210"/>
      <c r="H14" s="132" t="s">
        <v>57</v>
      </c>
      <c r="I14" s="133"/>
      <c r="J14" s="138">
        <v>1006601000255</v>
      </c>
      <c r="K14" s="139"/>
      <c r="L14" s="4"/>
      <c r="M14" s="2"/>
      <c r="N14" s="2"/>
      <c r="O14" s="2"/>
      <c r="P14" s="12"/>
      <c r="Q14" s="2"/>
      <c r="R14" s="13"/>
      <c r="S14" s="14"/>
      <c r="T14" s="14"/>
      <c r="U14" s="1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ht="15.75" x14ac:dyDescent="0.25">
      <c r="A15" s="209" t="s">
        <v>136</v>
      </c>
      <c r="B15" s="210"/>
      <c r="C15" s="210"/>
      <c r="D15" s="210"/>
      <c r="E15" s="210"/>
      <c r="F15" s="210"/>
      <c r="G15" s="210"/>
      <c r="H15" s="132" t="s">
        <v>58</v>
      </c>
      <c r="I15" s="133"/>
      <c r="J15" s="140"/>
      <c r="K15" s="137"/>
      <c r="L15" s="4"/>
      <c r="M15" s="2"/>
      <c r="N15" s="2"/>
      <c r="O15" s="2"/>
      <c r="P15" s="12"/>
      <c r="Q15" s="2"/>
      <c r="R15" s="13"/>
      <c r="S15" s="14"/>
      <c r="T15" s="14"/>
      <c r="U15" s="1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ht="16.5" thickBot="1" x14ac:dyDescent="0.3">
      <c r="A16" s="112" t="s">
        <v>137</v>
      </c>
      <c r="B16" s="113"/>
      <c r="C16" s="113"/>
      <c r="D16" s="113"/>
      <c r="E16" s="113"/>
      <c r="F16" s="113"/>
      <c r="G16" s="113"/>
      <c r="H16" s="132" t="s">
        <v>59</v>
      </c>
      <c r="I16" s="133"/>
      <c r="J16" s="100"/>
      <c r="K16" s="101"/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5.75" x14ac:dyDescent="0.25">
      <c r="A17" s="200" t="s">
        <v>33</v>
      </c>
      <c r="B17" s="200"/>
      <c r="C17" s="200"/>
      <c r="D17" s="200"/>
      <c r="E17" s="200"/>
      <c r="F17" s="48"/>
      <c r="G17" s="49"/>
      <c r="H17" s="48"/>
      <c r="I17" s="50"/>
      <c r="J17" s="51"/>
      <c r="K17" s="52"/>
      <c r="L17" s="4"/>
      <c r="M17" s="4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ht="15.75" x14ac:dyDescent="0.25">
      <c r="A18" s="45"/>
      <c r="B18" s="45"/>
      <c r="C18" s="45"/>
      <c r="D18" s="45"/>
      <c r="E18" s="45"/>
      <c r="F18" s="48"/>
      <c r="G18" s="49"/>
      <c r="H18" s="48"/>
      <c r="I18" s="45"/>
      <c r="J18" s="46"/>
      <c r="K18" s="45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ht="11.25" customHeight="1" x14ac:dyDescent="0.2">
      <c r="A19" s="201" t="s">
        <v>0</v>
      </c>
      <c r="B19" s="202"/>
      <c r="C19" s="202"/>
      <c r="D19" s="149" t="s">
        <v>1</v>
      </c>
      <c r="E19" s="206" t="s">
        <v>34</v>
      </c>
      <c r="F19" s="131" t="s">
        <v>35</v>
      </c>
      <c r="G19" s="131"/>
      <c r="H19" s="131"/>
      <c r="I19" s="104" t="s">
        <v>36</v>
      </c>
      <c r="J19" s="105"/>
      <c r="K19" s="106"/>
      <c r="L19" s="4"/>
      <c r="M19" s="4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spans="1:88" x14ac:dyDescent="0.2">
      <c r="A20" s="202"/>
      <c r="B20" s="202"/>
      <c r="C20" s="202"/>
      <c r="D20" s="149"/>
      <c r="E20" s="207"/>
      <c r="F20" s="107" t="s">
        <v>2</v>
      </c>
      <c r="G20" s="108" t="s">
        <v>37</v>
      </c>
      <c r="H20" s="107" t="s">
        <v>3</v>
      </c>
      <c r="I20" s="109" t="s">
        <v>2</v>
      </c>
      <c r="J20" s="149" t="s">
        <v>37</v>
      </c>
      <c r="K20" s="109" t="s">
        <v>3</v>
      </c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7.5" customHeight="1" x14ac:dyDescent="0.2">
      <c r="A21" s="202"/>
      <c r="B21" s="202"/>
      <c r="C21" s="202"/>
      <c r="D21" s="149"/>
      <c r="E21" s="208"/>
      <c r="F21" s="107"/>
      <c r="G21" s="108"/>
      <c r="H21" s="107"/>
      <c r="I21" s="110"/>
      <c r="J21" s="149"/>
      <c r="K21" s="110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spans="1:88" ht="24.75" customHeight="1" x14ac:dyDescent="0.2">
      <c r="A22" s="78" t="s">
        <v>107</v>
      </c>
      <c r="B22" s="79"/>
      <c r="C22" s="80"/>
      <c r="D22" s="44"/>
      <c r="E22" s="35"/>
      <c r="F22" s="34"/>
      <c r="G22" s="33"/>
      <c r="H22" s="61"/>
      <c r="I22" s="36"/>
      <c r="J22" s="32"/>
      <c r="K22" s="36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spans="1:88" x14ac:dyDescent="0.2">
      <c r="A23" s="157" t="s">
        <v>4</v>
      </c>
      <c r="B23" s="157"/>
      <c r="C23" s="157"/>
      <c r="D23" s="41" t="s">
        <v>17</v>
      </c>
      <c r="E23" s="37">
        <v>10</v>
      </c>
      <c r="F23" s="66"/>
      <c r="G23" s="39"/>
      <c r="H23" s="66">
        <v>738898</v>
      </c>
      <c r="I23" s="31"/>
      <c r="J23" s="39"/>
      <c r="K23" s="31">
        <v>531575</v>
      </c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1:88" x14ac:dyDescent="0.2">
      <c r="A24" s="157" t="s">
        <v>6</v>
      </c>
      <c r="B24" s="157"/>
      <c r="C24" s="157"/>
      <c r="D24" s="41" t="s">
        <v>5</v>
      </c>
      <c r="E24" s="37">
        <v>11</v>
      </c>
      <c r="F24" s="66"/>
      <c r="G24" s="39"/>
      <c r="H24" s="66">
        <v>290637</v>
      </c>
      <c r="I24" s="31"/>
      <c r="J24" s="39"/>
      <c r="K24" s="31">
        <v>153995</v>
      </c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spans="1:88" x14ac:dyDescent="0.2">
      <c r="A25" s="157" t="s">
        <v>7</v>
      </c>
      <c r="B25" s="157"/>
      <c r="C25" s="157"/>
      <c r="D25" s="41" t="s">
        <v>5</v>
      </c>
      <c r="E25" s="37">
        <v>12</v>
      </c>
      <c r="F25" s="66"/>
      <c r="G25" s="39"/>
      <c r="H25" s="66">
        <v>2553443</v>
      </c>
      <c r="I25" s="31"/>
      <c r="J25" s="39"/>
      <c r="K25" s="31">
        <v>1891127</v>
      </c>
      <c r="L25" s="4"/>
      <c r="M25" s="4"/>
      <c r="N25" s="4"/>
      <c r="O25" s="4"/>
      <c r="P25" s="4"/>
      <c r="Q25" s="4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ht="24" customHeight="1" x14ac:dyDescent="0.2">
      <c r="A26" s="78" t="s">
        <v>62</v>
      </c>
      <c r="B26" s="79"/>
      <c r="C26" s="80"/>
      <c r="D26" s="41" t="s">
        <v>5</v>
      </c>
      <c r="E26" s="37">
        <v>13</v>
      </c>
      <c r="F26" s="66"/>
      <c r="G26" s="39"/>
      <c r="H26" s="66">
        <v>185642</v>
      </c>
      <c r="I26" s="31"/>
      <c r="J26" s="39"/>
      <c r="K26" s="31">
        <v>93356</v>
      </c>
      <c r="L26" s="4"/>
      <c r="M26" s="4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spans="1:88" ht="27" customHeight="1" x14ac:dyDescent="0.2">
      <c r="A27" s="78" t="s">
        <v>78</v>
      </c>
      <c r="B27" s="79"/>
      <c r="C27" s="80"/>
      <c r="D27" s="41"/>
      <c r="E27" s="37"/>
      <c r="F27" s="66"/>
      <c r="G27" s="39"/>
      <c r="H27" s="66"/>
      <c r="I27" s="31"/>
      <c r="J27" s="39"/>
      <c r="K27" s="31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2" customHeight="1" x14ac:dyDescent="0.2">
      <c r="A28" s="158" t="s">
        <v>8</v>
      </c>
      <c r="B28" s="158"/>
      <c r="C28" s="158"/>
      <c r="D28" s="41" t="s">
        <v>5</v>
      </c>
      <c r="E28" s="37">
        <v>14</v>
      </c>
      <c r="F28" s="66"/>
      <c r="G28" s="39"/>
      <c r="H28" s="66">
        <v>75426829</v>
      </c>
      <c r="I28" s="31"/>
      <c r="J28" s="39"/>
      <c r="K28" s="31">
        <v>71634089</v>
      </c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88" x14ac:dyDescent="0.2">
      <c r="A29" s="156" t="s">
        <v>9</v>
      </c>
      <c r="B29" s="156"/>
      <c r="C29" s="156"/>
      <c r="D29" s="41" t="s">
        <v>5</v>
      </c>
      <c r="E29" s="37">
        <v>15</v>
      </c>
      <c r="F29" s="66"/>
      <c r="G29" s="39"/>
      <c r="H29" s="66">
        <v>2116803</v>
      </c>
      <c r="I29" s="31"/>
      <c r="J29" s="39"/>
      <c r="K29" s="31">
        <v>1766266</v>
      </c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1:88" x14ac:dyDescent="0.2">
      <c r="A30" s="114" t="s">
        <v>39</v>
      </c>
      <c r="B30" s="115"/>
      <c r="C30" s="116"/>
      <c r="D30" s="41" t="s">
        <v>17</v>
      </c>
      <c r="E30" s="37">
        <v>16</v>
      </c>
      <c r="F30" s="66">
        <v>280388</v>
      </c>
      <c r="G30" s="39">
        <f>H30/F30</f>
        <v>3.4666426523246359</v>
      </c>
      <c r="H30" s="66">
        <v>972005</v>
      </c>
      <c r="I30" s="31">
        <v>275006</v>
      </c>
      <c r="J30" s="39">
        <f>K30/I30</f>
        <v>2.9852985025781256</v>
      </c>
      <c r="K30" s="31">
        <v>820975</v>
      </c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x14ac:dyDescent="0.2">
      <c r="A31" s="155" t="s">
        <v>10</v>
      </c>
      <c r="B31" s="155"/>
      <c r="C31" s="155"/>
      <c r="D31" s="41" t="s">
        <v>17</v>
      </c>
      <c r="E31" s="37">
        <v>17</v>
      </c>
      <c r="F31" s="66">
        <v>2199</v>
      </c>
      <c r="G31" s="39">
        <v>115246</v>
      </c>
      <c r="H31" s="66">
        <v>192872</v>
      </c>
      <c r="I31" s="31">
        <v>2036.3</v>
      </c>
      <c r="J31" s="39">
        <f>K31/I31</f>
        <v>84.918725138732015</v>
      </c>
      <c r="K31" s="31">
        <v>172920</v>
      </c>
      <c r="L31" s="4"/>
      <c r="M31" s="4"/>
      <c r="N31" s="4"/>
      <c r="O31" s="4"/>
      <c r="P31" s="4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x14ac:dyDescent="0.2">
      <c r="A32" s="155" t="s">
        <v>11</v>
      </c>
      <c r="B32" s="155"/>
      <c r="C32" s="155"/>
      <c r="D32" s="41" t="s">
        <v>17</v>
      </c>
      <c r="E32" s="37">
        <v>18</v>
      </c>
      <c r="F32" s="66">
        <v>7477</v>
      </c>
      <c r="G32" s="39">
        <f>H32/F32</f>
        <v>273.40016049217598</v>
      </c>
      <c r="H32" s="66">
        <v>2044213</v>
      </c>
      <c r="I32" s="31">
        <v>7477</v>
      </c>
      <c r="J32" s="39">
        <f>K32/I32</f>
        <v>324.55423298114215</v>
      </c>
      <c r="K32" s="31">
        <v>2426692</v>
      </c>
      <c r="L32" s="4"/>
      <c r="M32" s="4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x14ac:dyDescent="0.2">
      <c r="A33" s="156" t="s">
        <v>13</v>
      </c>
      <c r="B33" s="156"/>
      <c r="C33" s="156"/>
      <c r="D33" s="41" t="s">
        <v>5</v>
      </c>
      <c r="E33" s="37">
        <v>19</v>
      </c>
      <c r="F33" s="66"/>
      <c r="G33" s="39"/>
      <c r="H33" s="66">
        <v>0</v>
      </c>
      <c r="I33" s="31"/>
      <c r="J33" s="39"/>
      <c r="K33" s="31">
        <v>0</v>
      </c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x14ac:dyDescent="0.2">
      <c r="A34" s="155" t="s">
        <v>105</v>
      </c>
      <c r="B34" s="155"/>
      <c r="C34" s="155"/>
      <c r="D34" s="41" t="s">
        <v>5</v>
      </c>
      <c r="E34" s="37">
        <v>20</v>
      </c>
      <c r="F34" s="66"/>
      <c r="G34" s="39"/>
      <c r="H34" s="66">
        <v>5599626</v>
      </c>
      <c r="I34" s="31"/>
      <c r="J34" s="39"/>
      <c r="K34" s="31">
        <v>4339036</v>
      </c>
      <c r="L34" s="4"/>
      <c r="M34" s="4"/>
      <c r="N34" s="4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x14ac:dyDescent="0.2">
      <c r="A35" s="156" t="s">
        <v>14</v>
      </c>
      <c r="B35" s="156"/>
      <c r="C35" s="156"/>
      <c r="D35" s="41" t="s">
        <v>5</v>
      </c>
      <c r="E35" s="37">
        <v>21</v>
      </c>
      <c r="F35" s="66"/>
      <c r="G35" s="39"/>
      <c r="H35" s="66">
        <v>2637534</v>
      </c>
      <c r="I35" s="31"/>
      <c r="J35" s="39"/>
      <c r="K35" s="31">
        <v>2231408</v>
      </c>
      <c r="L35" s="4"/>
      <c r="M35" s="4"/>
      <c r="N35" s="4"/>
      <c r="O35" s="4"/>
      <c r="P35" s="4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x14ac:dyDescent="0.2">
      <c r="A36" s="155" t="s">
        <v>82</v>
      </c>
      <c r="B36" s="155"/>
      <c r="C36" s="155"/>
      <c r="D36" s="41" t="s">
        <v>12</v>
      </c>
      <c r="E36" s="37">
        <v>22</v>
      </c>
      <c r="F36" s="66">
        <v>452</v>
      </c>
      <c r="G36" s="39">
        <f>H36/F36</f>
        <v>430.55309734513276</v>
      </c>
      <c r="H36" s="66">
        <v>194610</v>
      </c>
      <c r="I36" s="31">
        <v>523</v>
      </c>
      <c r="J36" s="39">
        <f>K36/I36</f>
        <v>290.06118546845124</v>
      </c>
      <c r="K36" s="31">
        <v>151702</v>
      </c>
      <c r="L36" s="4"/>
      <c r="M36" s="4"/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x14ac:dyDescent="0.2">
      <c r="A37" s="155" t="s">
        <v>38</v>
      </c>
      <c r="B37" s="155"/>
      <c r="C37" s="155"/>
      <c r="D37" s="41" t="s">
        <v>12</v>
      </c>
      <c r="E37" s="37">
        <v>23</v>
      </c>
      <c r="F37" s="66">
        <v>1723</v>
      </c>
      <c r="G37" s="39">
        <f>H37/F37</f>
        <v>267.40336622170634</v>
      </c>
      <c r="H37" s="66">
        <v>460736</v>
      </c>
      <c r="I37" s="31">
        <v>1709</v>
      </c>
      <c r="J37" s="39">
        <f>K37/I37</f>
        <v>225.62492685781157</v>
      </c>
      <c r="K37" s="31">
        <v>385593</v>
      </c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23.25" customHeight="1" x14ac:dyDescent="0.2">
      <c r="A38" s="155" t="s">
        <v>81</v>
      </c>
      <c r="B38" s="155"/>
      <c r="C38" s="155"/>
      <c r="D38" s="41" t="s">
        <v>12</v>
      </c>
      <c r="E38" s="37">
        <v>24</v>
      </c>
      <c r="F38" s="66">
        <v>34</v>
      </c>
      <c r="G38" s="39">
        <f>H38/F38</f>
        <v>2756.6470588235293</v>
      </c>
      <c r="H38" s="66">
        <v>93726</v>
      </c>
      <c r="I38" s="31">
        <v>16</v>
      </c>
      <c r="J38" s="39">
        <f>K38/I38</f>
        <v>2408.6875</v>
      </c>
      <c r="K38" s="31">
        <v>38539</v>
      </c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24" customHeight="1" x14ac:dyDescent="0.2">
      <c r="A39" s="155" t="s">
        <v>40</v>
      </c>
      <c r="B39" s="155"/>
      <c r="C39" s="155"/>
      <c r="D39" s="41" t="s">
        <v>12</v>
      </c>
      <c r="E39" s="37">
        <v>25</v>
      </c>
      <c r="F39" s="66">
        <v>694</v>
      </c>
      <c r="G39" s="39">
        <f>H39/F39</f>
        <v>1110.0259365994236</v>
      </c>
      <c r="H39" s="66">
        <v>770358</v>
      </c>
      <c r="I39" s="31">
        <v>498</v>
      </c>
      <c r="J39" s="39">
        <f>K39/I39</f>
        <v>913.69477911646584</v>
      </c>
      <c r="K39" s="31">
        <v>455020</v>
      </c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24" customHeight="1" x14ac:dyDescent="0.2">
      <c r="A40" s="155" t="s">
        <v>41</v>
      </c>
      <c r="B40" s="155"/>
      <c r="C40" s="155"/>
      <c r="D40" s="41" t="s">
        <v>5</v>
      </c>
      <c r="E40" s="37">
        <v>26</v>
      </c>
      <c r="F40" s="66"/>
      <c r="G40" s="39"/>
      <c r="H40" s="66">
        <v>59991</v>
      </c>
      <c r="I40" s="31"/>
      <c r="J40" s="39"/>
      <c r="K40" s="31">
        <v>50479</v>
      </c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24" customHeight="1" x14ac:dyDescent="0.2">
      <c r="A41" s="159" t="s">
        <v>100</v>
      </c>
      <c r="B41" s="160"/>
      <c r="C41" s="161"/>
      <c r="D41" s="41" t="s">
        <v>5</v>
      </c>
      <c r="E41" s="37">
        <v>27</v>
      </c>
      <c r="F41" s="66"/>
      <c r="G41" s="39"/>
      <c r="H41" s="66">
        <v>1503801</v>
      </c>
      <c r="I41" s="31"/>
      <c r="J41" s="39"/>
      <c r="K41" s="31">
        <v>883769</v>
      </c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24" customHeight="1" x14ac:dyDescent="0.2">
      <c r="A42" s="155" t="s">
        <v>108</v>
      </c>
      <c r="B42" s="155"/>
      <c r="C42" s="155"/>
      <c r="D42" s="41" t="s">
        <v>5</v>
      </c>
      <c r="E42" s="37">
        <v>28</v>
      </c>
      <c r="F42" s="66"/>
      <c r="G42" s="39"/>
      <c r="H42" s="66">
        <v>112693</v>
      </c>
      <c r="I42" s="31"/>
      <c r="J42" s="39"/>
      <c r="K42" s="31">
        <v>97925</v>
      </c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spans="1:88" x14ac:dyDescent="0.2">
      <c r="A43" s="155" t="s">
        <v>109</v>
      </c>
      <c r="B43" s="155"/>
      <c r="C43" s="155"/>
      <c r="D43" s="41" t="s">
        <v>5</v>
      </c>
      <c r="E43" s="37">
        <v>29</v>
      </c>
      <c r="F43" s="66"/>
      <c r="G43" s="39"/>
      <c r="H43" s="66">
        <v>152811</v>
      </c>
      <c r="I43" s="31"/>
      <c r="J43" s="39"/>
      <c r="K43" s="31">
        <v>93808</v>
      </c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spans="1:88" x14ac:dyDescent="0.2">
      <c r="A44" s="155" t="s">
        <v>15</v>
      </c>
      <c r="B44" s="155"/>
      <c r="C44" s="155"/>
      <c r="D44" s="41" t="s">
        <v>5</v>
      </c>
      <c r="E44" s="37">
        <v>30</v>
      </c>
      <c r="F44" s="66"/>
      <c r="G44" s="39"/>
      <c r="H44" s="66">
        <v>86655</v>
      </c>
      <c r="I44" s="31"/>
      <c r="J44" s="39"/>
      <c r="K44" s="31">
        <v>55856</v>
      </c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spans="1:88" x14ac:dyDescent="0.2">
      <c r="A45" s="155" t="s">
        <v>110</v>
      </c>
      <c r="B45" s="155"/>
      <c r="C45" s="155"/>
      <c r="D45" s="41" t="s">
        <v>5</v>
      </c>
      <c r="E45" s="37">
        <v>31</v>
      </c>
      <c r="F45" s="66"/>
      <c r="G45" s="39"/>
      <c r="H45" s="66">
        <v>929474</v>
      </c>
      <c r="I45" s="31"/>
      <c r="J45" s="39"/>
      <c r="K45" s="31">
        <v>757464</v>
      </c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ht="13.5" customHeight="1" x14ac:dyDescent="0.2">
      <c r="A46" s="155" t="s">
        <v>16</v>
      </c>
      <c r="B46" s="155"/>
      <c r="C46" s="155"/>
      <c r="D46" s="41" t="s">
        <v>5</v>
      </c>
      <c r="E46" s="37">
        <v>32</v>
      </c>
      <c r="F46" s="66"/>
      <c r="G46" s="39"/>
      <c r="H46" s="66">
        <v>619006</v>
      </c>
      <c r="I46" s="31"/>
      <c r="J46" s="39"/>
      <c r="K46" s="31">
        <v>591052</v>
      </c>
      <c r="L46" s="4"/>
      <c r="M46" s="4"/>
      <c r="N46" s="4"/>
      <c r="O46" s="4"/>
      <c r="P46" s="4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88" ht="36" customHeight="1" x14ac:dyDescent="0.2">
      <c r="A47" s="157" t="s">
        <v>92</v>
      </c>
      <c r="B47" s="157"/>
      <c r="C47" s="157"/>
      <c r="D47" s="41" t="s">
        <v>5</v>
      </c>
      <c r="E47" s="37">
        <v>33</v>
      </c>
      <c r="F47" s="38"/>
      <c r="G47" s="39"/>
      <c r="H47" s="62">
        <f>H28+H30+H31+H32+H34+H36+H37+H38+H39+H40+H41+H42+H43+H44+H45+H46</f>
        <v>89219406</v>
      </c>
      <c r="I47" s="31"/>
      <c r="J47" s="64"/>
      <c r="K47" s="62">
        <f>K28+K30+K31+K32+K34+K36+K37+K38+K39+K40+K41+K42+K43+K44+K45+K46</f>
        <v>82954919</v>
      </c>
      <c r="L47" s="4"/>
      <c r="M47" s="4"/>
      <c r="N47" s="4"/>
      <c r="O47" s="4"/>
      <c r="P47" s="4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1:88" x14ac:dyDescent="0.2">
      <c r="A48" s="157" t="s">
        <v>67</v>
      </c>
      <c r="B48" s="157"/>
      <c r="C48" s="157"/>
      <c r="D48" s="41"/>
      <c r="E48" s="37"/>
      <c r="F48" s="38"/>
      <c r="G48" s="39"/>
      <c r="H48" s="38"/>
      <c r="I48" s="40"/>
      <c r="J48" s="39"/>
      <c r="K48" s="40"/>
      <c r="L48" s="4"/>
      <c r="M48" s="4"/>
      <c r="N48" s="4"/>
      <c r="O48" s="4"/>
      <c r="P48" s="4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1:88" ht="24" customHeight="1" x14ac:dyDescent="0.2">
      <c r="A49" s="167" t="s">
        <v>61</v>
      </c>
      <c r="B49" s="167"/>
      <c r="C49" s="167"/>
      <c r="D49" s="41" t="s">
        <v>17</v>
      </c>
      <c r="E49" s="37">
        <v>34</v>
      </c>
      <c r="F49" s="66">
        <v>357</v>
      </c>
      <c r="G49" s="39">
        <f>H49/F49</f>
        <v>5489.1960784313724</v>
      </c>
      <c r="H49" s="66">
        <v>1959643</v>
      </c>
      <c r="I49" s="31">
        <v>397</v>
      </c>
      <c r="J49" s="39">
        <f>K49/I49</f>
        <v>4944.5289672544077</v>
      </c>
      <c r="K49" s="31">
        <v>1962978</v>
      </c>
      <c r="L49" s="4"/>
      <c r="M49" s="4"/>
      <c r="N49" s="4"/>
      <c r="O49" s="4"/>
      <c r="P49" s="4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1:88" x14ac:dyDescent="0.2">
      <c r="A50" s="155" t="s">
        <v>18</v>
      </c>
      <c r="B50" s="155"/>
      <c r="C50" s="155"/>
      <c r="D50" s="41" t="s">
        <v>17</v>
      </c>
      <c r="E50" s="37">
        <v>35</v>
      </c>
      <c r="F50" s="66">
        <v>2563</v>
      </c>
      <c r="G50" s="39">
        <f>H50/F50</f>
        <v>677.93796332422937</v>
      </c>
      <c r="H50" s="66">
        <v>1737555</v>
      </c>
      <c r="I50" s="31">
        <v>2390</v>
      </c>
      <c r="J50" s="39">
        <f>K50/I50</f>
        <v>601.55523012552305</v>
      </c>
      <c r="K50" s="31">
        <v>1437717</v>
      </c>
      <c r="L50" s="4"/>
      <c r="M50" s="4"/>
      <c r="N50" s="4"/>
      <c r="O50" s="4"/>
      <c r="P50" s="4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x14ac:dyDescent="0.2">
      <c r="A51" s="155" t="s">
        <v>19</v>
      </c>
      <c r="B51" s="155"/>
      <c r="C51" s="155"/>
      <c r="D51" s="41" t="s">
        <v>25</v>
      </c>
      <c r="E51" s="37">
        <v>36</v>
      </c>
      <c r="F51" s="66">
        <v>0</v>
      </c>
      <c r="G51" s="64"/>
      <c r="H51" s="66"/>
      <c r="I51" s="31">
        <v>0</v>
      </c>
      <c r="J51" s="39"/>
      <c r="K51" s="31"/>
      <c r="L51" s="4"/>
      <c r="M51" s="4"/>
      <c r="N51" s="4"/>
      <c r="O51" s="4"/>
      <c r="P51" s="4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x14ac:dyDescent="0.2">
      <c r="A52" s="157" t="s">
        <v>87</v>
      </c>
      <c r="B52" s="157"/>
      <c r="C52" s="157"/>
      <c r="D52" s="41" t="s">
        <v>17</v>
      </c>
      <c r="E52" s="37">
        <v>37</v>
      </c>
      <c r="F52" s="65">
        <f>SUM(F49:F51)</f>
        <v>2920</v>
      </c>
      <c r="G52" s="63">
        <f>H52/F52</f>
        <v>1266.1636986301369</v>
      </c>
      <c r="H52" s="65">
        <f>SUM(H49:H51)</f>
        <v>3697198</v>
      </c>
      <c r="I52" s="65">
        <f>SUM(I49:I51)</f>
        <v>2787</v>
      </c>
      <c r="J52" s="63">
        <f>K52/I52</f>
        <v>1220.1991388589881</v>
      </c>
      <c r="K52" s="65">
        <f>SUM(K49:K51)</f>
        <v>3400695</v>
      </c>
      <c r="L52" s="4"/>
      <c r="M52" s="4"/>
      <c r="N52" s="4"/>
      <c r="O52" s="4"/>
      <c r="P52" s="4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88" ht="23.25" customHeight="1" x14ac:dyDescent="0.2">
      <c r="A53" s="155" t="s">
        <v>20</v>
      </c>
      <c r="B53" s="155"/>
      <c r="C53" s="155"/>
      <c r="D53" s="42" t="s">
        <v>17</v>
      </c>
      <c r="E53" s="37">
        <v>38</v>
      </c>
      <c r="F53" s="66">
        <v>10524</v>
      </c>
      <c r="G53" s="39">
        <f t="shared" ref="G53:G63" si="0">H53/F53</f>
        <v>769.93244013683011</v>
      </c>
      <c r="H53" s="66">
        <v>8102769</v>
      </c>
      <c r="I53" s="31">
        <v>9384</v>
      </c>
      <c r="J53" s="39">
        <f t="shared" ref="J53:J60" si="1">K53/I53</f>
        <v>712.09590792838878</v>
      </c>
      <c r="K53" s="31">
        <v>6682308</v>
      </c>
      <c r="L53" s="4"/>
      <c r="M53" s="4"/>
      <c r="N53" s="4"/>
      <c r="O53" s="4"/>
      <c r="P53" s="4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1:88" x14ac:dyDescent="0.2">
      <c r="A54" s="155" t="s">
        <v>21</v>
      </c>
      <c r="B54" s="155"/>
      <c r="C54" s="155"/>
      <c r="D54" s="41" t="s">
        <v>17</v>
      </c>
      <c r="E54" s="37">
        <v>39</v>
      </c>
      <c r="F54" s="66">
        <v>155</v>
      </c>
      <c r="G54" s="39">
        <f t="shared" si="0"/>
        <v>964.06451612903231</v>
      </c>
      <c r="H54" s="66">
        <v>149430</v>
      </c>
      <c r="I54" s="31">
        <v>120</v>
      </c>
      <c r="J54" s="39">
        <f t="shared" si="1"/>
        <v>913.35833333333335</v>
      </c>
      <c r="K54" s="31">
        <v>109603</v>
      </c>
      <c r="L54" s="4"/>
      <c r="M54" s="4"/>
      <c r="N54" s="4"/>
      <c r="O54" s="4"/>
      <c r="P54" s="4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1:88" x14ac:dyDescent="0.2">
      <c r="A55" s="155" t="s">
        <v>138</v>
      </c>
      <c r="B55" s="155"/>
      <c r="C55" s="155"/>
      <c r="D55" s="41" t="s">
        <v>17</v>
      </c>
      <c r="E55" s="37">
        <v>40</v>
      </c>
      <c r="F55" s="66">
        <v>545</v>
      </c>
      <c r="G55" s="39">
        <f t="shared" si="0"/>
        <v>2162.3174311926605</v>
      </c>
      <c r="H55" s="66">
        <v>1178463</v>
      </c>
      <c r="I55" s="31">
        <v>729</v>
      </c>
      <c r="J55" s="39">
        <f t="shared" si="1"/>
        <v>1751.0987654320988</v>
      </c>
      <c r="K55" s="31">
        <v>1276551</v>
      </c>
      <c r="L55" s="4"/>
      <c r="M55" s="4"/>
      <c r="N55" s="4"/>
      <c r="O55" s="4"/>
      <c r="P55" s="4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1:88" ht="34.5" customHeight="1" x14ac:dyDescent="0.2">
      <c r="A56" s="155" t="s">
        <v>86</v>
      </c>
      <c r="B56" s="155"/>
      <c r="C56" s="155"/>
      <c r="D56" s="41" t="s">
        <v>17</v>
      </c>
      <c r="E56" s="37">
        <v>41</v>
      </c>
      <c r="F56" s="66">
        <v>667</v>
      </c>
      <c r="G56" s="39">
        <f t="shared" si="0"/>
        <v>2019.9010494752624</v>
      </c>
      <c r="H56" s="66">
        <v>1347274</v>
      </c>
      <c r="I56" s="31">
        <v>496</v>
      </c>
      <c r="J56" s="39">
        <f t="shared" si="1"/>
        <v>1406.5725806451612</v>
      </c>
      <c r="K56" s="31">
        <v>697660</v>
      </c>
      <c r="L56" s="4"/>
      <c r="M56" s="4"/>
      <c r="N56" s="4"/>
      <c r="O56" s="4"/>
      <c r="P56" s="4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1:88" x14ac:dyDescent="0.2">
      <c r="A57" s="155" t="s">
        <v>23</v>
      </c>
      <c r="B57" s="155"/>
      <c r="C57" s="155"/>
      <c r="D57" s="41" t="s">
        <v>17</v>
      </c>
      <c r="E57" s="37">
        <v>42</v>
      </c>
      <c r="F57" s="66">
        <v>8</v>
      </c>
      <c r="G57" s="39">
        <f t="shared" si="0"/>
        <v>15438.625</v>
      </c>
      <c r="H57" s="66">
        <v>123509</v>
      </c>
      <c r="I57" s="31">
        <v>9.06</v>
      </c>
      <c r="J57" s="39">
        <f t="shared" si="1"/>
        <v>10409.713024282561</v>
      </c>
      <c r="K57" s="31">
        <v>94312</v>
      </c>
      <c r="L57" s="4"/>
      <c r="M57" s="4"/>
      <c r="N57" s="4"/>
      <c r="O57" s="4"/>
      <c r="P57" s="4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spans="1:88" x14ac:dyDescent="0.2">
      <c r="A58" s="155" t="s">
        <v>24</v>
      </c>
      <c r="B58" s="155"/>
      <c r="C58" s="155"/>
      <c r="D58" s="41" t="s">
        <v>17</v>
      </c>
      <c r="E58" s="37">
        <v>43</v>
      </c>
      <c r="F58" s="66">
        <v>10</v>
      </c>
      <c r="G58" s="39">
        <f t="shared" si="0"/>
        <v>5227.1000000000004</v>
      </c>
      <c r="H58" s="66">
        <v>52271</v>
      </c>
      <c r="I58" s="31">
        <v>19.5</v>
      </c>
      <c r="J58" s="39">
        <f t="shared" si="1"/>
        <v>4314.8717948717949</v>
      </c>
      <c r="K58" s="31">
        <v>84140</v>
      </c>
      <c r="L58" s="4"/>
      <c r="M58" s="4"/>
      <c r="N58" s="4"/>
      <c r="O58" s="4"/>
      <c r="P58" s="4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spans="1:88" ht="24.75" customHeight="1" x14ac:dyDescent="0.2">
      <c r="A59" s="78" t="s">
        <v>88</v>
      </c>
      <c r="B59" s="79"/>
      <c r="C59" s="80"/>
      <c r="D59" s="41" t="s">
        <v>5</v>
      </c>
      <c r="E59" s="37">
        <v>44</v>
      </c>
      <c r="F59" s="38"/>
      <c r="G59" s="39"/>
      <c r="H59" s="62">
        <f>H60+H64+H65+H66+H67+H68</f>
        <v>1012552</v>
      </c>
      <c r="I59" s="31"/>
      <c r="J59" s="64"/>
      <c r="K59" s="62">
        <f>K60+K64+K65+K66+K67+K68</f>
        <v>754547</v>
      </c>
      <c r="L59" s="11"/>
      <c r="M59" s="11"/>
      <c r="N59" s="11"/>
      <c r="O59" s="4"/>
      <c r="P59" s="4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spans="1:88" x14ac:dyDescent="0.2">
      <c r="A60" s="162" t="s">
        <v>72</v>
      </c>
      <c r="B60" s="163"/>
      <c r="C60" s="164"/>
      <c r="D60" s="41" t="s">
        <v>17</v>
      </c>
      <c r="E60" s="37">
        <v>45</v>
      </c>
      <c r="F60" s="66">
        <v>30</v>
      </c>
      <c r="G60" s="39">
        <f t="shared" si="0"/>
        <v>6176.6333333333332</v>
      </c>
      <c r="H60" s="66">
        <v>185299</v>
      </c>
      <c r="I60" s="31">
        <v>30</v>
      </c>
      <c r="J60" s="39">
        <f t="shared" si="1"/>
        <v>6172.4</v>
      </c>
      <c r="K60" s="31">
        <v>185172</v>
      </c>
      <c r="L60" s="17"/>
      <c r="M60" s="17"/>
      <c r="N60" s="17"/>
      <c r="O60" s="4"/>
      <c r="P60" s="4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spans="1:88" x14ac:dyDescent="0.2">
      <c r="A61" s="162" t="s">
        <v>96</v>
      </c>
      <c r="B61" s="165"/>
      <c r="C61" s="166"/>
      <c r="D61" s="41" t="s">
        <v>17</v>
      </c>
      <c r="E61" s="37">
        <v>46</v>
      </c>
      <c r="F61" s="66">
        <v>0</v>
      </c>
      <c r="G61" s="64" t="e">
        <f t="shared" si="0"/>
        <v>#DIV/0!</v>
      </c>
      <c r="H61" s="66">
        <v>0</v>
      </c>
      <c r="I61" s="31"/>
      <c r="J61" s="64"/>
      <c r="K61" s="31"/>
      <c r="L61" s="17"/>
      <c r="M61" s="17"/>
      <c r="N61" s="17"/>
      <c r="O61" s="4"/>
      <c r="P61" s="4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1:88" x14ac:dyDescent="0.2">
      <c r="A62" s="162" t="s">
        <v>111</v>
      </c>
      <c r="B62" s="98"/>
      <c r="C62" s="99"/>
      <c r="D62" s="41" t="s">
        <v>17</v>
      </c>
      <c r="E62" s="37">
        <v>47</v>
      </c>
      <c r="F62" s="66">
        <v>0</v>
      </c>
      <c r="G62" s="64" t="e">
        <f t="shared" si="0"/>
        <v>#DIV/0!</v>
      </c>
      <c r="H62" s="66">
        <v>0</v>
      </c>
      <c r="I62" s="31"/>
      <c r="J62" s="64"/>
      <c r="K62" s="31"/>
      <c r="L62" s="17"/>
      <c r="M62" s="17"/>
      <c r="N62" s="17"/>
      <c r="O62" s="4"/>
      <c r="P62" s="4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spans="1:88" x14ac:dyDescent="0.2">
      <c r="A63" s="179" t="s">
        <v>112</v>
      </c>
      <c r="B63" s="180"/>
      <c r="C63" s="181"/>
      <c r="D63" s="41" t="s">
        <v>17</v>
      </c>
      <c r="E63" s="37">
        <v>48</v>
      </c>
      <c r="F63" s="66">
        <v>0</v>
      </c>
      <c r="G63" s="64" t="e">
        <f t="shared" si="0"/>
        <v>#DIV/0!</v>
      </c>
      <c r="H63" s="66">
        <v>0</v>
      </c>
      <c r="I63" s="31"/>
      <c r="J63" s="64"/>
      <c r="K63" s="31"/>
      <c r="L63" s="17"/>
      <c r="M63" s="17"/>
      <c r="N63" s="17"/>
      <c r="O63" s="4"/>
      <c r="P63" s="4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spans="1:88" x14ac:dyDescent="0.2">
      <c r="A64" s="162" t="s">
        <v>79</v>
      </c>
      <c r="B64" s="163"/>
      <c r="C64" s="164"/>
      <c r="D64" s="41" t="s">
        <v>17</v>
      </c>
      <c r="E64" s="37">
        <v>49</v>
      </c>
      <c r="F64" s="66">
        <v>887</v>
      </c>
      <c r="G64" s="39">
        <f>H64/F64</f>
        <v>684.68207440811727</v>
      </c>
      <c r="H64" s="66">
        <v>607313</v>
      </c>
      <c r="I64" s="31">
        <v>868</v>
      </c>
      <c r="J64" s="39">
        <f>K64/I64</f>
        <v>503.4746543778802</v>
      </c>
      <c r="K64" s="31">
        <v>437016</v>
      </c>
      <c r="L64" s="11"/>
      <c r="M64" s="11"/>
      <c r="N64" s="11"/>
      <c r="O64" s="4"/>
      <c r="P64" s="4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spans="1:88" x14ac:dyDescent="0.2">
      <c r="A65" s="162" t="s">
        <v>139</v>
      </c>
      <c r="B65" s="163"/>
      <c r="C65" s="164"/>
      <c r="D65" s="41" t="s">
        <v>17</v>
      </c>
      <c r="E65" s="37">
        <v>50</v>
      </c>
      <c r="F65" s="66">
        <v>49</v>
      </c>
      <c r="G65" s="39">
        <f>H65/F65</f>
        <v>2795.795918367347</v>
      </c>
      <c r="H65" s="66">
        <v>136994</v>
      </c>
      <c r="I65" s="31">
        <v>46</v>
      </c>
      <c r="J65" s="39">
        <f>K65/I65</f>
        <v>2877.3695652173915</v>
      </c>
      <c r="K65" s="31">
        <v>132359</v>
      </c>
      <c r="L65" s="11"/>
      <c r="M65" s="11"/>
      <c r="N65" s="11"/>
      <c r="O65" s="4"/>
      <c r="P65" s="4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spans="1:88" x14ac:dyDescent="0.2">
      <c r="A66" s="162" t="s">
        <v>60</v>
      </c>
      <c r="B66" s="165"/>
      <c r="C66" s="166"/>
      <c r="D66" s="41" t="s">
        <v>17</v>
      </c>
      <c r="E66" s="37">
        <v>51</v>
      </c>
      <c r="F66" s="66">
        <v>0</v>
      </c>
      <c r="G66" s="39" t="e">
        <f>H66/F66</f>
        <v>#DIV/0!</v>
      </c>
      <c r="H66" s="66">
        <v>0</v>
      </c>
      <c r="I66" s="31">
        <v>0</v>
      </c>
      <c r="J66" s="39" t="e">
        <f>K66/I66</f>
        <v>#DIV/0!</v>
      </c>
      <c r="K66" s="31">
        <v>0</v>
      </c>
      <c r="L66" s="11"/>
      <c r="M66" s="11"/>
      <c r="N66" s="11"/>
      <c r="O66" s="4"/>
      <c r="P66" s="4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spans="1:88" x14ac:dyDescent="0.2">
      <c r="A67" s="162" t="s">
        <v>80</v>
      </c>
      <c r="B67" s="163"/>
      <c r="C67" s="164"/>
      <c r="D67" s="41" t="s">
        <v>17</v>
      </c>
      <c r="E67" s="37">
        <v>52</v>
      </c>
      <c r="F67" s="66">
        <v>38</v>
      </c>
      <c r="G67" s="39">
        <f>H67/F67</f>
        <v>2182.7894736842104</v>
      </c>
      <c r="H67" s="66">
        <v>82946</v>
      </c>
      <c r="I67" s="31"/>
      <c r="J67" s="39" t="e">
        <f>K67/I67</f>
        <v>#DIV/0!</v>
      </c>
      <c r="K67" s="31">
        <v>0</v>
      </c>
      <c r="L67" s="17"/>
      <c r="M67" s="17"/>
      <c r="N67" s="17"/>
      <c r="O67" s="4"/>
      <c r="P67" s="4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spans="1:88" ht="12.75" customHeight="1" x14ac:dyDescent="0.2">
      <c r="A68" s="162" t="s">
        <v>84</v>
      </c>
      <c r="B68" s="183"/>
      <c r="C68" s="184"/>
      <c r="D68" s="41" t="s">
        <v>5</v>
      </c>
      <c r="E68" s="37">
        <v>53</v>
      </c>
      <c r="F68" s="38"/>
      <c r="G68" s="39"/>
      <c r="H68" s="31"/>
      <c r="I68" s="40"/>
      <c r="J68" s="39"/>
      <c r="K68" s="31"/>
      <c r="L68" s="4"/>
      <c r="M68" s="4"/>
      <c r="N68" s="4"/>
      <c r="O68" s="4"/>
      <c r="P68" s="4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88" ht="36.75" customHeight="1" x14ac:dyDescent="0.2">
      <c r="A69" s="78" t="s">
        <v>113</v>
      </c>
      <c r="B69" s="79"/>
      <c r="C69" s="80"/>
      <c r="D69" s="41" t="s">
        <v>5</v>
      </c>
      <c r="E69" s="37">
        <v>54</v>
      </c>
      <c r="F69" s="38"/>
      <c r="G69" s="39"/>
      <c r="H69" s="62">
        <f>H52+H53+H54+H55+H56+H57+H58+H59</f>
        <v>15663466</v>
      </c>
      <c r="I69" s="31"/>
      <c r="J69" s="64"/>
      <c r="K69" s="62">
        <f>K52+K53+K54+K55+K56+K57+K58+K59</f>
        <v>13099816</v>
      </c>
      <c r="L69" s="4"/>
      <c r="M69" s="4"/>
      <c r="N69" s="4"/>
      <c r="O69" s="4"/>
      <c r="P69" s="4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spans="1:88" ht="37.5" customHeight="1" x14ac:dyDescent="0.2">
      <c r="A70" s="157" t="s">
        <v>114</v>
      </c>
      <c r="B70" s="157"/>
      <c r="C70" s="157"/>
      <c r="D70" s="41" t="s">
        <v>5</v>
      </c>
      <c r="E70" s="37">
        <v>55</v>
      </c>
      <c r="F70" s="38"/>
      <c r="G70" s="39"/>
      <c r="H70" s="65">
        <f>H23+H24+H25+H26+H47+H69</f>
        <v>108651492</v>
      </c>
      <c r="I70" s="31"/>
      <c r="J70" s="64"/>
      <c r="K70" s="65">
        <f>K23+K24+K25+K26+K47+K69</f>
        <v>98724788</v>
      </c>
      <c r="L70" s="4"/>
      <c r="M70" s="4"/>
      <c r="N70" s="4"/>
      <c r="O70" s="4"/>
      <c r="P70" s="4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spans="1:88" ht="12.75" customHeight="1" x14ac:dyDescent="0.2">
      <c r="A71" s="171" t="s">
        <v>115</v>
      </c>
      <c r="B71" s="177"/>
      <c r="C71" s="178"/>
      <c r="D71" s="41"/>
      <c r="E71" s="37"/>
      <c r="F71" s="38"/>
      <c r="G71" s="39"/>
      <c r="H71" s="38"/>
      <c r="I71" s="40"/>
      <c r="J71" s="39"/>
      <c r="K71" s="40"/>
      <c r="L71" s="4"/>
      <c r="M71" s="4"/>
      <c r="N71" s="4"/>
      <c r="O71" s="4"/>
      <c r="P71" s="4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spans="1:88" ht="12.75" customHeight="1" x14ac:dyDescent="0.2">
      <c r="A72" s="171" t="s">
        <v>63</v>
      </c>
      <c r="B72" s="172"/>
      <c r="C72" s="173"/>
      <c r="D72" s="41"/>
      <c r="E72" s="37"/>
      <c r="F72" s="38"/>
      <c r="G72" s="39"/>
      <c r="H72" s="38"/>
      <c r="I72" s="40"/>
      <c r="J72" s="39"/>
      <c r="K72" s="40"/>
      <c r="L72" s="4"/>
      <c r="M72" s="4"/>
      <c r="N72" s="4"/>
      <c r="O72" s="4"/>
      <c r="P72" s="4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spans="1:88" ht="13.5" customHeight="1" x14ac:dyDescent="0.2">
      <c r="A73" s="174" t="s">
        <v>73</v>
      </c>
      <c r="B73" s="175"/>
      <c r="C73" s="176"/>
      <c r="D73" s="41" t="s">
        <v>17</v>
      </c>
      <c r="E73" s="37">
        <v>56</v>
      </c>
      <c r="F73" s="66">
        <v>60</v>
      </c>
      <c r="G73" s="39">
        <f>H73/F73</f>
        <v>342.9</v>
      </c>
      <c r="H73" s="66">
        <v>20574</v>
      </c>
      <c r="I73" s="31">
        <v>60</v>
      </c>
      <c r="J73" s="39">
        <f>K73/I73</f>
        <v>246.15</v>
      </c>
      <c r="K73" s="31">
        <v>14769</v>
      </c>
      <c r="L73" s="4"/>
      <c r="M73" s="4"/>
      <c r="N73" s="4"/>
      <c r="O73" s="4"/>
      <c r="P73" s="4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spans="1:88" ht="12.75" customHeight="1" x14ac:dyDescent="0.2">
      <c r="A74" s="174" t="s">
        <v>74</v>
      </c>
      <c r="B74" s="175"/>
      <c r="C74" s="176"/>
      <c r="D74" s="41" t="s">
        <v>42</v>
      </c>
      <c r="E74" s="37">
        <v>57</v>
      </c>
      <c r="F74" s="66">
        <v>20563</v>
      </c>
      <c r="G74" s="39">
        <f>H74/F74</f>
        <v>117.09094003793221</v>
      </c>
      <c r="H74" s="31">
        <v>2407741</v>
      </c>
      <c r="I74" s="31">
        <v>17827</v>
      </c>
      <c r="J74" s="39">
        <f>K74/I74</f>
        <v>111.41633477309699</v>
      </c>
      <c r="K74" s="31">
        <v>1986219</v>
      </c>
      <c r="L74" s="4"/>
      <c r="M74" s="4"/>
      <c r="N74" s="4"/>
      <c r="O74" s="4"/>
      <c r="P74" s="4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spans="1:88" ht="23.25" customHeight="1" x14ac:dyDescent="0.2">
      <c r="A75" s="203" t="s">
        <v>93</v>
      </c>
      <c r="B75" s="204"/>
      <c r="C75" s="205"/>
      <c r="D75" s="41" t="s">
        <v>5</v>
      </c>
      <c r="E75" s="37">
        <v>58</v>
      </c>
      <c r="F75" s="38"/>
      <c r="G75" s="39"/>
      <c r="H75" s="62">
        <f>H73+H74</f>
        <v>2428315</v>
      </c>
      <c r="I75" s="31"/>
      <c r="J75" s="64"/>
      <c r="K75" s="62">
        <f>K73+K74</f>
        <v>2000988</v>
      </c>
      <c r="L75" s="4"/>
      <c r="M75" s="4"/>
      <c r="N75" s="4"/>
      <c r="O75" s="4"/>
      <c r="P75" s="4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spans="1:88" ht="14.25" customHeight="1" x14ac:dyDescent="0.2">
      <c r="A76" s="171" t="s">
        <v>64</v>
      </c>
      <c r="B76" s="172"/>
      <c r="C76" s="173"/>
      <c r="D76" s="41"/>
      <c r="E76" s="37"/>
      <c r="F76" s="55"/>
      <c r="G76" s="56"/>
      <c r="H76" s="54"/>
      <c r="I76" s="54"/>
      <c r="J76" s="56"/>
      <c r="K76" s="54"/>
      <c r="L76" s="4"/>
      <c r="M76" s="4"/>
      <c r="N76" s="4"/>
      <c r="O76" s="4"/>
      <c r="P76" s="4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spans="1:88" ht="15.75" customHeight="1" x14ac:dyDescent="0.2">
      <c r="A77" s="174" t="s">
        <v>75</v>
      </c>
      <c r="B77" s="175"/>
      <c r="C77" s="176"/>
      <c r="D77" s="41" t="s">
        <v>17</v>
      </c>
      <c r="E77" s="37">
        <v>59</v>
      </c>
      <c r="F77" s="66">
        <v>63.8</v>
      </c>
      <c r="G77" s="39">
        <f>H77/F77</f>
        <v>2495.9717868338557</v>
      </c>
      <c r="H77" s="66">
        <v>159243</v>
      </c>
      <c r="I77" s="31">
        <v>74.2</v>
      </c>
      <c r="J77" s="39">
        <f t="shared" ref="J77:J82" si="2">K77/I77</f>
        <v>3505.9973045822103</v>
      </c>
      <c r="K77" s="31">
        <v>260145</v>
      </c>
      <c r="L77" s="4"/>
      <c r="M77" s="4"/>
      <c r="N77" s="4"/>
      <c r="O77" s="4"/>
      <c r="P77" s="4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spans="1:88" ht="36" customHeight="1" x14ac:dyDescent="0.2">
      <c r="A78" s="174" t="s">
        <v>76</v>
      </c>
      <c r="B78" s="175"/>
      <c r="C78" s="176"/>
      <c r="D78" s="41" t="s">
        <v>17</v>
      </c>
      <c r="E78" s="37">
        <v>60</v>
      </c>
      <c r="F78" s="66">
        <v>64.599999999999994</v>
      </c>
      <c r="G78" s="39">
        <f>H78/F78</f>
        <v>126801.60990712076</v>
      </c>
      <c r="H78" s="31">
        <v>8191384</v>
      </c>
      <c r="I78" s="31">
        <v>71.790000000000006</v>
      </c>
      <c r="J78" s="39">
        <f t="shared" si="2"/>
        <v>94151.469564006125</v>
      </c>
      <c r="K78" s="31">
        <v>6759134</v>
      </c>
      <c r="L78" s="4"/>
      <c r="M78" s="4"/>
      <c r="N78" s="4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spans="1:88" ht="18" customHeight="1" x14ac:dyDescent="0.2">
      <c r="A79" s="194" t="s">
        <v>94</v>
      </c>
      <c r="B79" s="195"/>
      <c r="C79" s="196"/>
      <c r="D79" s="41" t="s">
        <v>22</v>
      </c>
      <c r="E79" s="37">
        <v>61</v>
      </c>
      <c r="F79" s="65">
        <v>0</v>
      </c>
      <c r="G79" s="56"/>
      <c r="H79" s="67">
        <f>H77+H78</f>
        <v>8350627</v>
      </c>
      <c r="I79" s="62">
        <v>0</v>
      </c>
      <c r="J79" s="63"/>
      <c r="K79" s="67">
        <f>K77+K78</f>
        <v>7019279</v>
      </c>
      <c r="L79" s="4"/>
      <c r="M79" s="4"/>
      <c r="N79" s="4"/>
      <c r="O79" s="4"/>
      <c r="P79" s="4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spans="1:88" ht="16.5" customHeight="1" x14ac:dyDescent="0.2">
      <c r="A80" s="174" t="s">
        <v>75</v>
      </c>
      <c r="B80" s="175"/>
      <c r="C80" s="176"/>
      <c r="D80" s="41" t="s">
        <v>17</v>
      </c>
      <c r="E80" s="37">
        <v>62</v>
      </c>
      <c r="F80" s="66">
        <v>23.6</v>
      </c>
      <c r="G80" s="39">
        <f>H80/F80</f>
        <v>3174.8305084745762</v>
      </c>
      <c r="H80" s="66">
        <v>74926</v>
      </c>
      <c r="I80" s="31">
        <v>16.399999999999999</v>
      </c>
      <c r="J80" s="39">
        <f t="shared" si="2"/>
        <v>3290.3048780487807</v>
      </c>
      <c r="K80" s="31">
        <v>53961</v>
      </c>
      <c r="L80" s="4"/>
      <c r="M80" s="4"/>
      <c r="N80" s="4"/>
      <c r="O80" s="4"/>
      <c r="P80" s="4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spans="1:88" ht="19.5" customHeight="1" x14ac:dyDescent="0.2">
      <c r="A81" s="188" t="s">
        <v>77</v>
      </c>
      <c r="B81" s="189"/>
      <c r="C81" s="190"/>
      <c r="D81" s="41" t="s">
        <v>25</v>
      </c>
      <c r="E81" s="111">
        <v>63</v>
      </c>
      <c r="F81" s="66">
        <v>23.78</v>
      </c>
      <c r="G81" s="64"/>
      <c r="H81" s="66"/>
      <c r="I81" s="31">
        <v>19.96</v>
      </c>
      <c r="J81" s="64"/>
      <c r="K81" s="31"/>
      <c r="L81" s="4"/>
      <c r="M81" s="4"/>
      <c r="N81" s="4"/>
      <c r="O81" s="4"/>
      <c r="P81" s="4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spans="1:88" ht="17.25" customHeight="1" x14ac:dyDescent="0.2">
      <c r="A82" s="191"/>
      <c r="B82" s="192"/>
      <c r="C82" s="193"/>
      <c r="D82" s="41" t="s">
        <v>22</v>
      </c>
      <c r="E82" s="103"/>
      <c r="F82" s="66">
        <v>418</v>
      </c>
      <c r="G82" s="39">
        <f>H82/F82</f>
        <v>9765.7775119617218</v>
      </c>
      <c r="H82" s="31">
        <v>4082095</v>
      </c>
      <c r="I82" s="31">
        <v>466.05</v>
      </c>
      <c r="J82" s="39">
        <f t="shared" si="2"/>
        <v>5137.3650895826631</v>
      </c>
      <c r="K82" s="31">
        <v>2394269</v>
      </c>
      <c r="L82" s="4"/>
      <c r="M82" s="4"/>
      <c r="N82" s="4"/>
      <c r="O82" s="4"/>
      <c r="P82" s="4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spans="1:88" ht="25.5" customHeight="1" x14ac:dyDescent="0.2">
      <c r="A83" s="197" t="s">
        <v>91</v>
      </c>
      <c r="B83" s="198"/>
      <c r="C83" s="199"/>
      <c r="D83" s="41" t="s">
        <v>22</v>
      </c>
      <c r="E83" s="37">
        <v>64</v>
      </c>
      <c r="F83" s="67">
        <v>0</v>
      </c>
      <c r="G83" s="56"/>
      <c r="H83" s="67">
        <f>H80+H82</f>
        <v>4157021</v>
      </c>
      <c r="I83" s="62">
        <v>0</v>
      </c>
      <c r="J83" s="63"/>
      <c r="K83" s="67">
        <f>K80+K82</f>
        <v>2448230</v>
      </c>
      <c r="L83" s="4"/>
      <c r="M83" s="4"/>
      <c r="N83" s="4"/>
      <c r="O83" s="4"/>
      <c r="P83" s="4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spans="1:88" ht="25.5" customHeight="1" x14ac:dyDescent="0.2">
      <c r="A84" s="171" t="s">
        <v>89</v>
      </c>
      <c r="B84" s="172"/>
      <c r="C84" s="173"/>
      <c r="D84" s="41" t="s">
        <v>5</v>
      </c>
      <c r="E84" s="37">
        <v>65</v>
      </c>
      <c r="F84" s="38">
        <v>0</v>
      </c>
      <c r="G84" s="39"/>
      <c r="H84" s="67">
        <f>H79+H83</f>
        <v>12507648</v>
      </c>
      <c r="I84" s="31">
        <v>0</v>
      </c>
      <c r="J84" s="64"/>
      <c r="K84" s="67">
        <f>K79+K83</f>
        <v>9467509</v>
      </c>
      <c r="L84" s="4"/>
      <c r="M84" s="4"/>
      <c r="N84" s="4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spans="1:88" ht="22.5" customHeight="1" x14ac:dyDescent="0.2">
      <c r="A85" s="174" t="s">
        <v>65</v>
      </c>
      <c r="B85" s="175"/>
      <c r="C85" s="176"/>
      <c r="D85" s="41" t="s">
        <v>22</v>
      </c>
      <c r="E85" s="37">
        <v>66</v>
      </c>
      <c r="F85" s="66">
        <v>3396</v>
      </c>
      <c r="G85" s="39">
        <f>H85/F85</f>
        <v>119.97703180212014</v>
      </c>
      <c r="H85" s="66">
        <v>407442</v>
      </c>
      <c r="I85" s="31">
        <v>4421.5</v>
      </c>
      <c r="J85" s="39">
        <f t="shared" ref="J85:J99" si="3">K85/I85</f>
        <v>99.405405405405403</v>
      </c>
      <c r="K85" s="31">
        <v>439521</v>
      </c>
      <c r="L85" s="4"/>
      <c r="M85" s="4"/>
      <c r="N85" s="4"/>
      <c r="O85" s="4"/>
      <c r="P85" s="4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spans="1:88" ht="24.75" customHeight="1" x14ac:dyDescent="0.2">
      <c r="A86" s="174" t="s">
        <v>66</v>
      </c>
      <c r="B86" s="175"/>
      <c r="C86" s="176"/>
      <c r="D86" s="41" t="s">
        <v>22</v>
      </c>
      <c r="E86" s="37">
        <v>67</v>
      </c>
      <c r="F86" s="66">
        <v>54.3</v>
      </c>
      <c r="G86" s="39">
        <f>H86/F86</f>
        <v>3346.0036832412525</v>
      </c>
      <c r="H86" s="66">
        <v>181688</v>
      </c>
      <c r="I86" s="31">
        <v>81.02</v>
      </c>
      <c r="J86" s="39">
        <f t="shared" si="3"/>
        <v>1790.1876079980252</v>
      </c>
      <c r="K86" s="31">
        <v>145041</v>
      </c>
      <c r="L86" s="4"/>
      <c r="M86" s="4"/>
      <c r="N86" s="4"/>
      <c r="O86" s="4"/>
      <c r="P86" s="4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spans="1:88" ht="13.5" customHeight="1" x14ac:dyDescent="0.2">
      <c r="A87" s="81" t="s">
        <v>68</v>
      </c>
      <c r="B87" s="81"/>
      <c r="C87" s="81"/>
      <c r="D87" s="41"/>
      <c r="E87" s="37"/>
      <c r="F87" s="66"/>
      <c r="G87" s="64"/>
      <c r="H87" s="66"/>
      <c r="I87" s="31"/>
      <c r="J87" s="64"/>
      <c r="K87" s="31"/>
      <c r="L87" s="4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spans="1:88" ht="38.25" customHeight="1" x14ac:dyDescent="0.2">
      <c r="A88" s="96" t="s">
        <v>43</v>
      </c>
      <c r="B88" s="96"/>
      <c r="C88" s="96"/>
      <c r="D88" s="41" t="s">
        <v>17</v>
      </c>
      <c r="E88" s="37">
        <v>68</v>
      </c>
      <c r="F88" s="66">
        <v>1145</v>
      </c>
      <c r="G88" s="39">
        <f>H88/F88</f>
        <v>175.46288209606988</v>
      </c>
      <c r="H88" s="66">
        <v>200905</v>
      </c>
      <c r="I88" s="77">
        <v>1069</v>
      </c>
      <c r="J88" s="39">
        <f t="shared" si="3"/>
        <v>130.71000935453696</v>
      </c>
      <c r="K88" s="31">
        <v>139729</v>
      </c>
      <c r="L88" s="4"/>
      <c r="M88" s="4"/>
      <c r="N88" s="4"/>
      <c r="O88" s="4"/>
      <c r="P88" s="4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spans="1:88" ht="39.75" customHeight="1" x14ac:dyDescent="0.2">
      <c r="A89" s="96" t="s">
        <v>44</v>
      </c>
      <c r="B89" s="96"/>
      <c r="C89" s="96"/>
      <c r="D89" s="41" t="s">
        <v>17</v>
      </c>
      <c r="E89" s="59">
        <v>69</v>
      </c>
      <c r="F89" s="66">
        <v>18311</v>
      </c>
      <c r="G89" s="39">
        <f t="shared" ref="G89:G99" si="4">H89/F89</f>
        <v>98.624051116815025</v>
      </c>
      <c r="H89" s="66">
        <v>1805905</v>
      </c>
      <c r="I89" s="31">
        <v>18596</v>
      </c>
      <c r="J89" s="39">
        <f t="shared" si="3"/>
        <v>83.914659066465902</v>
      </c>
      <c r="K89" s="31">
        <v>1560477</v>
      </c>
      <c r="L89" s="4"/>
      <c r="M89" s="4"/>
      <c r="N89" s="4"/>
      <c r="O89" s="4"/>
      <c r="P89" s="4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spans="1:88" x14ac:dyDescent="0.2">
      <c r="A90" s="117" t="s">
        <v>45</v>
      </c>
      <c r="B90" s="118"/>
      <c r="C90" s="119"/>
      <c r="D90" s="41" t="s">
        <v>25</v>
      </c>
      <c r="E90" s="111">
        <v>70</v>
      </c>
      <c r="F90" s="66">
        <v>4192</v>
      </c>
      <c r="G90" s="39"/>
      <c r="H90" s="66"/>
      <c r="I90" s="31">
        <v>4115</v>
      </c>
      <c r="J90" s="64"/>
      <c r="K90" s="31"/>
      <c r="L90" s="4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spans="1:88" x14ac:dyDescent="0.2">
      <c r="A91" s="120"/>
      <c r="B91" s="121"/>
      <c r="C91" s="122"/>
      <c r="D91" s="41" t="s">
        <v>70</v>
      </c>
      <c r="E91" s="103"/>
      <c r="F91" s="66">
        <v>15610</v>
      </c>
      <c r="G91" s="39">
        <f t="shared" si="4"/>
        <v>364.04996796925047</v>
      </c>
      <c r="H91" s="66">
        <v>5682820</v>
      </c>
      <c r="I91" s="31">
        <v>15896</v>
      </c>
      <c r="J91" s="39">
        <f t="shared" si="3"/>
        <v>359.67444640161045</v>
      </c>
      <c r="K91" s="31">
        <v>5717385</v>
      </c>
      <c r="L91" s="4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spans="1:88" x14ac:dyDescent="0.2">
      <c r="A92" s="117" t="s">
        <v>26</v>
      </c>
      <c r="B92" s="118"/>
      <c r="C92" s="119"/>
      <c r="D92" s="41" t="s">
        <v>25</v>
      </c>
      <c r="E92" s="111">
        <v>71</v>
      </c>
      <c r="F92" s="66">
        <v>3763</v>
      </c>
      <c r="G92" s="39"/>
      <c r="H92" s="66"/>
      <c r="I92" s="31">
        <v>3818</v>
      </c>
      <c r="J92" s="64"/>
      <c r="K92" s="31"/>
      <c r="L92" s="4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spans="1:88" x14ac:dyDescent="0.2">
      <c r="A93" s="120"/>
      <c r="B93" s="121"/>
      <c r="C93" s="122"/>
      <c r="D93" s="42" t="s">
        <v>70</v>
      </c>
      <c r="E93" s="103"/>
      <c r="F93" s="66">
        <v>66680</v>
      </c>
      <c r="G93" s="39">
        <f t="shared" si="4"/>
        <v>141.00884823035392</v>
      </c>
      <c r="H93" s="66">
        <v>9402470</v>
      </c>
      <c r="I93" s="31">
        <v>69761</v>
      </c>
      <c r="J93" s="39">
        <f t="shared" si="3"/>
        <v>137.1216582331102</v>
      </c>
      <c r="K93" s="31">
        <v>9565744</v>
      </c>
      <c r="L93" s="4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spans="1:88" ht="14.25" customHeight="1" x14ac:dyDescent="0.2">
      <c r="A94" s="117" t="s">
        <v>27</v>
      </c>
      <c r="B94" s="118"/>
      <c r="C94" s="119"/>
      <c r="D94" s="42" t="s">
        <v>25</v>
      </c>
      <c r="E94" s="111">
        <v>72</v>
      </c>
      <c r="F94" s="66">
        <v>8554</v>
      </c>
      <c r="G94" s="39"/>
      <c r="H94" s="66"/>
      <c r="I94" s="31">
        <v>8545</v>
      </c>
      <c r="J94" s="64"/>
      <c r="K94" s="31"/>
      <c r="L94" s="4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spans="1:88" ht="14.25" customHeight="1" x14ac:dyDescent="0.2">
      <c r="A95" s="120"/>
      <c r="B95" s="121"/>
      <c r="C95" s="122"/>
      <c r="D95" s="41" t="s">
        <v>70</v>
      </c>
      <c r="E95" s="103"/>
      <c r="F95" s="66">
        <v>110390</v>
      </c>
      <c r="G95" s="39">
        <f t="shared" si="4"/>
        <v>116.6211251019114</v>
      </c>
      <c r="H95" s="66">
        <v>12873806</v>
      </c>
      <c r="I95" s="31">
        <v>115295</v>
      </c>
      <c r="J95" s="39">
        <f t="shared" si="3"/>
        <v>108.73020512598117</v>
      </c>
      <c r="K95" s="31">
        <v>12536049</v>
      </c>
      <c r="L95" s="4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spans="1:88" x14ac:dyDescent="0.2">
      <c r="A96" s="117" t="s">
        <v>46</v>
      </c>
      <c r="B96" s="118"/>
      <c r="C96" s="119"/>
      <c r="D96" s="41" t="s">
        <v>25</v>
      </c>
      <c r="E96" s="111">
        <v>73</v>
      </c>
      <c r="F96" s="66">
        <v>2857</v>
      </c>
      <c r="G96" s="39"/>
      <c r="H96" s="66"/>
      <c r="I96" s="31">
        <v>2436</v>
      </c>
      <c r="J96" s="64"/>
      <c r="K96" s="31"/>
      <c r="L96" s="4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spans="1:88" x14ac:dyDescent="0.2">
      <c r="A97" s="128"/>
      <c r="B97" s="129"/>
      <c r="C97" s="130"/>
      <c r="D97" s="41" t="s">
        <v>70</v>
      </c>
      <c r="E97" s="103"/>
      <c r="F97" s="66">
        <v>202520</v>
      </c>
      <c r="G97" s="39">
        <f t="shared" si="4"/>
        <v>100.89744222792811</v>
      </c>
      <c r="H97" s="66">
        <v>20433750</v>
      </c>
      <c r="I97" s="31">
        <v>183396</v>
      </c>
      <c r="J97" s="39">
        <f t="shared" si="3"/>
        <v>92.123290584309359</v>
      </c>
      <c r="K97" s="31">
        <v>16895043</v>
      </c>
      <c r="L97" s="4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spans="1:88" x14ac:dyDescent="0.2">
      <c r="A98" s="117" t="s">
        <v>28</v>
      </c>
      <c r="B98" s="123"/>
      <c r="C98" s="124"/>
      <c r="D98" s="41" t="s">
        <v>25</v>
      </c>
      <c r="E98" s="102">
        <v>74</v>
      </c>
      <c r="F98" s="66"/>
      <c r="G98" s="39"/>
      <c r="H98" s="66"/>
      <c r="I98" s="31"/>
      <c r="J98" s="64"/>
      <c r="K98" s="31"/>
      <c r="L98" s="4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  <row r="99" spans="1:88" x14ac:dyDescent="0.2">
      <c r="A99" s="125"/>
      <c r="B99" s="126"/>
      <c r="C99" s="127"/>
      <c r="D99" s="43" t="s">
        <v>70</v>
      </c>
      <c r="E99" s="103"/>
      <c r="F99" s="66">
        <v>2090</v>
      </c>
      <c r="G99" s="39">
        <f t="shared" si="4"/>
        <v>162.92248803827752</v>
      </c>
      <c r="H99" s="66">
        <v>340508</v>
      </c>
      <c r="I99" s="31">
        <v>1518</v>
      </c>
      <c r="J99" s="39">
        <f t="shared" si="3"/>
        <v>118.48616600790514</v>
      </c>
      <c r="K99" s="31">
        <v>179862</v>
      </c>
      <c r="L99" s="4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</row>
    <row r="100" spans="1:88" x14ac:dyDescent="0.2">
      <c r="A100" s="143" t="s">
        <v>95</v>
      </c>
      <c r="B100" s="144"/>
      <c r="C100" s="145"/>
      <c r="D100" s="43"/>
      <c r="E100" s="102">
        <v>75</v>
      </c>
      <c r="F100" s="54"/>
      <c r="G100" s="56"/>
      <c r="H100" s="54"/>
      <c r="I100" s="54"/>
      <c r="J100" s="56"/>
      <c r="K100" s="54"/>
      <c r="L100" s="4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</row>
    <row r="101" spans="1:88" x14ac:dyDescent="0.2">
      <c r="A101" s="146"/>
      <c r="B101" s="147"/>
      <c r="C101" s="148"/>
      <c r="D101" s="41" t="s">
        <v>70</v>
      </c>
      <c r="E101" s="103"/>
      <c r="F101" s="62">
        <f>F91+F93+F95+F97+F99</f>
        <v>397290</v>
      </c>
      <c r="G101" s="63">
        <f>H101/F101</f>
        <v>122.66443655767827</v>
      </c>
      <c r="H101" s="62">
        <f>H91+H93+H95+H97+H99</f>
        <v>48733354</v>
      </c>
      <c r="I101" s="62">
        <f>I91+I93+I95+I97+I99</f>
        <v>385866</v>
      </c>
      <c r="J101" s="63">
        <f>K101/I101</f>
        <v>116.34630415740179</v>
      </c>
      <c r="K101" s="62">
        <f>K91+K93+K95+K97+K99</f>
        <v>44894083</v>
      </c>
      <c r="L101" s="4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</row>
    <row r="102" spans="1:88" ht="17.25" customHeight="1" x14ac:dyDescent="0.2">
      <c r="A102" s="90" t="s">
        <v>99</v>
      </c>
      <c r="B102" s="91"/>
      <c r="C102" s="92"/>
      <c r="D102" s="41" t="s">
        <v>25</v>
      </c>
      <c r="E102" s="82" t="s">
        <v>97</v>
      </c>
      <c r="F102" s="54">
        <v>61</v>
      </c>
      <c r="G102" s="62" t="s">
        <v>98</v>
      </c>
      <c r="H102" s="62" t="s">
        <v>98</v>
      </c>
      <c r="I102" s="54">
        <v>61</v>
      </c>
      <c r="J102" s="62" t="s">
        <v>98</v>
      </c>
      <c r="K102" s="62" t="s">
        <v>98</v>
      </c>
      <c r="L102" s="4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1:88" ht="21.75" customHeight="1" x14ac:dyDescent="0.2">
      <c r="A103" s="93"/>
      <c r="B103" s="94"/>
      <c r="C103" s="95"/>
      <c r="D103" s="41" t="s">
        <v>70</v>
      </c>
      <c r="E103" s="83"/>
      <c r="F103" s="54">
        <v>6220</v>
      </c>
      <c r="G103" s="62" t="s">
        <v>98</v>
      </c>
      <c r="H103" s="62" t="s">
        <v>98</v>
      </c>
      <c r="I103" s="53">
        <v>6217</v>
      </c>
      <c r="J103" s="62" t="s">
        <v>98</v>
      </c>
      <c r="K103" s="62" t="s">
        <v>98</v>
      </c>
      <c r="L103" s="4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</row>
    <row r="104" spans="1:88" x14ac:dyDescent="0.2">
      <c r="A104" s="96" t="s">
        <v>29</v>
      </c>
      <c r="B104" s="96"/>
      <c r="C104" s="96"/>
      <c r="D104" s="41" t="s">
        <v>70</v>
      </c>
      <c r="E104" s="37">
        <v>76</v>
      </c>
      <c r="F104" s="66">
        <v>54300</v>
      </c>
      <c r="G104" s="39">
        <f t="shared" ref="G104:G111" si="5">H104/F104</f>
        <v>52.440202578268874</v>
      </c>
      <c r="H104" s="66">
        <v>2847503</v>
      </c>
      <c r="I104" s="31">
        <v>59848</v>
      </c>
      <c r="J104" s="39">
        <f t="shared" ref="J104:J111" si="6">K104/I104</f>
        <v>43.938126587354631</v>
      </c>
      <c r="K104" s="31">
        <v>2629609</v>
      </c>
      <c r="L104" s="4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</row>
    <row r="105" spans="1:88" x14ac:dyDescent="0.2">
      <c r="A105" s="96" t="s">
        <v>47</v>
      </c>
      <c r="B105" s="96"/>
      <c r="C105" s="96"/>
      <c r="D105" s="41" t="s">
        <v>17</v>
      </c>
      <c r="E105" s="37">
        <v>77</v>
      </c>
      <c r="F105" s="66">
        <v>30970</v>
      </c>
      <c r="G105" s="39">
        <f>H105/F105</f>
        <v>154.86900226025185</v>
      </c>
      <c r="H105" s="66">
        <v>4796293</v>
      </c>
      <c r="I105" s="31">
        <v>32689</v>
      </c>
      <c r="J105" s="39">
        <f t="shared" si="6"/>
        <v>131.21484291351831</v>
      </c>
      <c r="K105" s="31">
        <v>4289282</v>
      </c>
      <c r="L105" s="4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</row>
    <row r="106" spans="1:88" ht="12" customHeight="1" x14ac:dyDescent="0.2">
      <c r="A106" s="96" t="s">
        <v>30</v>
      </c>
      <c r="B106" s="96"/>
      <c r="C106" s="96"/>
      <c r="D106" s="41" t="s">
        <v>12</v>
      </c>
      <c r="E106" s="37">
        <v>78</v>
      </c>
      <c r="F106" s="66">
        <v>495</v>
      </c>
      <c r="G106" s="39">
        <f>H106/F106</f>
        <v>48.171717171717169</v>
      </c>
      <c r="H106" s="66">
        <v>23845</v>
      </c>
      <c r="I106" s="31">
        <v>249</v>
      </c>
      <c r="J106" s="39">
        <f t="shared" si="6"/>
        <v>65.497991967871485</v>
      </c>
      <c r="K106" s="31">
        <v>16309</v>
      </c>
      <c r="L106" s="4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</row>
    <row r="107" spans="1:88" x14ac:dyDescent="0.2">
      <c r="A107" s="96" t="s">
        <v>48</v>
      </c>
      <c r="B107" s="96"/>
      <c r="C107" s="96"/>
      <c r="D107" s="41" t="s">
        <v>71</v>
      </c>
      <c r="E107" s="37">
        <v>79</v>
      </c>
      <c r="F107" s="66">
        <v>128</v>
      </c>
      <c r="G107" s="39">
        <f t="shared" si="5"/>
        <v>137.390625</v>
      </c>
      <c r="H107" s="66">
        <v>17586</v>
      </c>
      <c r="I107" s="31">
        <v>37</v>
      </c>
      <c r="J107" s="39">
        <f t="shared" si="6"/>
        <v>356.97297297297297</v>
      </c>
      <c r="K107" s="31">
        <v>13208</v>
      </c>
      <c r="L107" s="4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</row>
    <row r="108" spans="1:88" x14ac:dyDescent="0.2">
      <c r="A108" s="96" t="s">
        <v>49</v>
      </c>
      <c r="B108" s="96"/>
      <c r="C108" s="96"/>
      <c r="D108" s="41" t="s">
        <v>12</v>
      </c>
      <c r="E108" s="37">
        <v>80</v>
      </c>
      <c r="F108" s="66">
        <v>1420</v>
      </c>
      <c r="G108" s="39">
        <f t="shared" si="5"/>
        <v>51.537323943661974</v>
      </c>
      <c r="H108" s="66">
        <v>73183</v>
      </c>
      <c r="I108" s="31">
        <v>367</v>
      </c>
      <c r="J108" s="39">
        <f t="shared" si="6"/>
        <v>69.002724795640333</v>
      </c>
      <c r="K108" s="31">
        <v>25324</v>
      </c>
      <c r="L108" s="4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x14ac:dyDescent="0.2">
      <c r="A109" s="182" t="s">
        <v>50</v>
      </c>
      <c r="B109" s="182"/>
      <c r="C109" s="182"/>
      <c r="D109" s="41" t="s">
        <v>12</v>
      </c>
      <c r="E109" s="37">
        <v>81</v>
      </c>
      <c r="F109" s="66">
        <v>151</v>
      </c>
      <c r="G109" s="39">
        <f t="shared" si="5"/>
        <v>1513.0728476821191</v>
      </c>
      <c r="H109" s="66">
        <v>228474</v>
      </c>
      <c r="I109" s="31">
        <v>154</v>
      </c>
      <c r="J109" s="39">
        <f t="shared" si="6"/>
        <v>1426.3571428571429</v>
      </c>
      <c r="K109" s="31">
        <v>219659</v>
      </c>
      <c r="L109" s="4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x14ac:dyDescent="0.2">
      <c r="A110" s="182" t="s">
        <v>51</v>
      </c>
      <c r="B110" s="182"/>
      <c r="C110" s="182"/>
      <c r="D110" s="41" t="s">
        <v>12</v>
      </c>
      <c r="E110" s="37">
        <v>82</v>
      </c>
      <c r="F110" s="66">
        <v>194</v>
      </c>
      <c r="G110" s="39">
        <f t="shared" si="5"/>
        <v>373.89175257731961</v>
      </c>
      <c r="H110" s="66">
        <v>72535</v>
      </c>
      <c r="I110" s="31">
        <v>125</v>
      </c>
      <c r="J110" s="39">
        <f t="shared" si="6"/>
        <v>265.06400000000002</v>
      </c>
      <c r="K110" s="31">
        <v>33133</v>
      </c>
      <c r="L110" s="4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x14ac:dyDescent="0.2">
      <c r="A111" s="182" t="s">
        <v>52</v>
      </c>
      <c r="B111" s="182"/>
      <c r="C111" s="182"/>
      <c r="D111" s="41" t="s">
        <v>12</v>
      </c>
      <c r="E111" s="37">
        <v>83</v>
      </c>
      <c r="F111" s="66">
        <v>1</v>
      </c>
      <c r="G111" s="39">
        <f t="shared" si="5"/>
        <v>94609</v>
      </c>
      <c r="H111" s="66">
        <v>94609</v>
      </c>
      <c r="I111" s="31">
        <v>0</v>
      </c>
      <c r="J111" s="64" t="e">
        <f t="shared" si="6"/>
        <v>#DIV/0!</v>
      </c>
      <c r="K111" s="31">
        <v>0</v>
      </c>
      <c r="L111" s="4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3.5" customHeight="1" x14ac:dyDescent="0.2">
      <c r="A112" s="96" t="s">
        <v>16</v>
      </c>
      <c r="B112" s="96"/>
      <c r="C112" s="96"/>
      <c r="D112" s="41" t="s">
        <v>5</v>
      </c>
      <c r="E112" s="37">
        <v>84</v>
      </c>
      <c r="F112" s="66"/>
      <c r="G112" s="64"/>
      <c r="H112" s="31"/>
      <c r="I112" s="31"/>
      <c r="J112" s="64"/>
      <c r="K112" s="31">
        <v>0</v>
      </c>
      <c r="L112" s="4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38.25" customHeight="1" x14ac:dyDescent="0.2">
      <c r="A113" s="78" t="s">
        <v>90</v>
      </c>
      <c r="B113" s="79"/>
      <c r="C113" s="80"/>
      <c r="D113" s="41" t="s">
        <v>5</v>
      </c>
      <c r="E113" s="37">
        <v>85</v>
      </c>
      <c r="F113" s="38"/>
      <c r="G113" s="39"/>
      <c r="H113" s="62">
        <f>H88+H89+H101+H104+H105+H106+H107+H108+H109+H110+H111+H112</f>
        <v>58894192</v>
      </c>
      <c r="I113" s="31"/>
      <c r="J113" s="64"/>
      <c r="K113" s="62">
        <f>K88+K89+K101+K104+K105+K106+K107+K108+K109+K110+K111+K112</f>
        <v>53820813</v>
      </c>
      <c r="L113" s="4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7.25" customHeight="1" x14ac:dyDescent="0.2">
      <c r="A114" s="78" t="s">
        <v>116</v>
      </c>
      <c r="B114" s="183"/>
      <c r="C114" s="184"/>
      <c r="D114" s="41" t="s">
        <v>5</v>
      </c>
      <c r="E114" s="37">
        <v>86</v>
      </c>
      <c r="F114" s="38"/>
      <c r="G114" s="39"/>
      <c r="H114" s="62">
        <v>97367</v>
      </c>
      <c r="I114" s="31"/>
      <c r="J114" s="64"/>
      <c r="K114" s="62">
        <v>96589</v>
      </c>
      <c r="L114" s="4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27" customHeight="1" x14ac:dyDescent="0.2">
      <c r="A115" s="97" t="s">
        <v>117</v>
      </c>
      <c r="B115" s="98"/>
      <c r="C115" s="99"/>
      <c r="D115" s="41" t="s">
        <v>5</v>
      </c>
      <c r="E115" s="37">
        <v>87</v>
      </c>
      <c r="F115" s="38"/>
      <c r="G115" s="39"/>
      <c r="H115" s="65">
        <f>H75+H84+H85+H86+H113+H114</f>
        <v>74516652</v>
      </c>
      <c r="I115" s="65"/>
      <c r="J115" s="65"/>
      <c r="K115" s="65">
        <f>K75+K84+K85+K86+K113+K114</f>
        <v>65970461</v>
      </c>
      <c r="L115" s="4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x14ac:dyDescent="0.2">
      <c r="A116" s="81" t="s">
        <v>119</v>
      </c>
      <c r="B116" s="81"/>
      <c r="C116" s="81"/>
      <c r="D116" s="41"/>
      <c r="E116" s="37"/>
      <c r="F116" s="38"/>
      <c r="G116" s="39"/>
      <c r="H116" s="66"/>
      <c r="I116" s="31"/>
      <c r="J116" s="64"/>
      <c r="K116" s="31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x14ac:dyDescent="0.2">
      <c r="A117" s="96" t="s">
        <v>118</v>
      </c>
      <c r="B117" s="96"/>
      <c r="C117" s="96"/>
      <c r="D117" s="41" t="s">
        <v>5</v>
      </c>
      <c r="E117" s="37">
        <v>88</v>
      </c>
      <c r="F117" s="38"/>
      <c r="G117" s="39"/>
      <c r="H117" s="66">
        <v>340366</v>
      </c>
      <c r="I117" s="31"/>
      <c r="J117" s="64"/>
      <c r="K117" s="31">
        <v>388233</v>
      </c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2.75" customHeight="1" x14ac:dyDescent="0.2">
      <c r="A118" s="96" t="s">
        <v>120</v>
      </c>
      <c r="B118" s="96"/>
      <c r="C118" s="96"/>
      <c r="D118" s="41" t="s">
        <v>5</v>
      </c>
      <c r="E118" s="37">
        <v>89</v>
      </c>
      <c r="F118" s="38"/>
      <c r="G118" s="39"/>
      <c r="H118" s="31">
        <v>24111453</v>
      </c>
      <c r="I118" s="31"/>
      <c r="J118" s="64"/>
      <c r="K118" s="31">
        <v>9120205</v>
      </c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  <row r="119" spans="1:88" ht="12.75" customHeight="1" x14ac:dyDescent="0.2">
      <c r="A119" s="96" t="s">
        <v>121</v>
      </c>
      <c r="B119" s="96"/>
      <c r="C119" s="96"/>
      <c r="D119" s="41" t="s">
        <v>5</v>
      </c>
      <c r="E119" s="37">
        <v>90</v>
      </c>
      <c r="F119" s="38"/>
      <c r="G119" s="39"/>
      <c r="H119" s="31">
        <v>5247283</v>
      </c>
      <c r="I119" s="31"/>
      <c r="J119" s="64"/>
      <c r="K119" s="31">
        <v>5282613</v>
      </c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</row>
    <row r="120" spans="1:88" ht="14.25" customHeight="1" x14ac:dyDescent="0.2">
      <c r="A120" s="185" t="s">
        <v>122</v>
      </c>
      <c r="B120" s="186"/>
      <c r="C120" s="187"/>
      <c r="D120" s="41" t="s">
        <v>5</v>
      </c>
      <c r="E120" s="37">
        <v>91</v>
      </c>
      <c r="F120" s="38"/>
      <c r="G120" s="39"/>
      <c r="H120" s="62">
        <f>H117+H118+H119</f>
        <v>29699102</v>
      </c>
      <c r="I120" s="31"/>
      <c r="J120" s="64"/>
      <c r="K120" s="62">
        <f>K117+K118+K119</f>
        <v>14791051</v>
      </c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spans="1:88" ht="25.5" customHeight="1" x14ac:dyDescent="0.2">
      <c r="A121" s="114" t="s">
        <v>123</v>
      </c>
      <c r="B121" s="115"/>
      <c r="C121" s="116"/>
      <c r="D121" s="41" t="s">
        <v>5</v>
      </c>
      <c r="E121" s="37">
        <v>92</v>
      </c>
      <c r="F121" s="38"/>
      <c r="G121" s="39"/>
      <c r="H121" s="66">
        <v>69340291</v>
      </c>
      <c r="I121" s="31"/>
      <c r="J121" s="64"/>
      <c r="K121" s="31">
        <v>63716832</v>
      </c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</row>
    <row r="122" spans="1:88" ht="14.25" customHeight="1" x14ac:dyDescent="0.2">
      <c r="A122" s="96" t="s">
        <v>53</v>
      </c>
      <c r="B122" s="96"/>
      <c r="C122" s="96"/>
      <c r="D122" s="41" t="s">
        <v>5</v>
      </c>
      <c r="E122" s="37">
        <v>93</v>
      </c>
      <c r="F122" s="38"/>
      <c r="G122" s="39"/>
      <c r="H122" s="31">
        <v>3375131</v>
      </c>
      <c r="I122" s="31"/>
      <c r="J122" s="64"/>
      <c r="K122" s="31">
        <v>4089344</v>
      </c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</row>
    <row r="123" spans="1:88" ht="14.25" customHeight="1" x14ac:dyDescent="0.2">
      <c r="A123" s="168" t="s">
        <v>124</v>
      </c>
      <c r="B123" s="169"/>
      <c r="C123" s="170"/>
      <c r="D123" s="41" t="s">
        <v>5</v>
      </c>
      <c r="E123" s="37">
        <v>94</v>
      </c>
      <c r="F123" s="38"/>
      <c r="G123" s="39"/>
      <c r="H123" s="31">
        <v>0</v>
      </c>
      <c r="I123" s="31"/>
      <c r="J123" s="64"/>
      <c r="K123" s="31">
        <v>28240</v>
      </c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</row>
    <row r="124" spans="1:88" ht="39.75" customHeight="1" x14ac:dyDescent="0.2">
      <c r="A124" s="157" t="s">
        <v>125</v>
      </c>
      <c r="B124" s="157"/>
      <c r="C124" s="157"/>
      <c r="D124" s="41" t="s">
        <v>5</v>
      </c>
      <c r="E124" s="37">
        <v>95</v>
      </c>
      <c r="F124" s="38"/>
      <c r="G124" s="39"/>
      <c r="H124" s="62">
        <f>H70+H115+H120+H121+H122+H123</f>
        <v>285582668</v>
      </c>
      <c r="I124" s="31"/>
      <c r="J124" s="64"/>
      <c r="K124" s="62">
        <f>K70+K115+K120+K121+K122+K123</f>
        <v>247320716</v>
      </c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</row>
    <row r="125" spans="1:88" x14ac:dyDescent="0.2">
      <c r="A125" s="81" t="s">
        <v>126</v>
      </c>
      <c r="B125" s="81"/>
      <c r="C125" s="81"/>
      <c r="D125" s="41" t="s">
        <v>5</v>
      </c>
      <c r="E125" s="37">
        <v>96</v>
      </c>
      <c r="F125" s="38"/>
      <c r="G125" s="39"/>
      <c r="H125" s="66">
        <v>5982744</v>
      </c>
      <c r="I125" s="31"/>
      <c r="J125" s="64"/>
      <c r="K125" s="31">
        <v>3196452</v>
      </c>
      <c r="L125" s="4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spans="1:88" x14ac:dyDescent="0.2">
      <c r="A126" s="81" t="s">
        <v>69</v>
      </c>
      <c r="B126" s="81"/>
      <c r="C126" s="81"/>
      <c r="D126" s="41" t="s">
        <v>5</v>
      </c>
      <c r="E126" s="37">
        <v>97</v>
      </c>
      <c r="F126" s="38"/>
      <c r="G126" s="39"/>
      <c r="H126" s="66">
        <v>12682948</v>
      </c>
      <c r="I126" s="31"/>
      <c r="J126" s="64"/>
      <c r="K126" s="31">
        <v>13600863</v>
      </c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</row>
    <row r="127" spans="1:88" x14ac:dyDescent="0.2">
      <c r="A127" s="81" t="s">
        <v>127</v>
      </c>
      <c r="B127" s="81"/>
      <c r="C127" s="81"/>
      <c r="D127" s="41" t="s">
        <v>5</v>
      </c>
      <c r="E127" s="37">
        <v>98</v>
      </c>
      <c r="F127" s="38"/>
      <c r="G127" s="39"/>
      <c r="H127" s="66"/>
      <c r="I127" s="31"/>
      <c r="J127" s="64"/>
      <c r="K127" s="31">
        <v>41068</v>
      </c>
      <c r="L127" s="4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</row>
    <row r="128" spans="1:88" ht="16.5" customHeight="1" x14ac:dyDescent="0.2">
      <c r="A128" s="114" t="s">
        <v>124</v>
      </c>
      <c r="B128" s="115"/>
      <c r="C128" s="116"/>
      <c r="D128" s="41" t="s">
        <v>5</v>
      </c>
      <c r="E128" s="37">
        <v>99</v>
      </c>
      <c r="F128" s="38"/>
      <c r="G128" s="39"/>
      <c r="H128" s="66">
        <v>110300</v>
      </c>
      <c r="I128" s="31"/>
      <c r="J128" s="64"/>
      <c r="K128" s="31">
        <v>121411</v>
      </c>
      <c r="L128" s="4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</row>
    <row r="129" spans="1:88" ht="41.25" customHeight="1" x14ac:dyDescent="0.2">
      <c r="A129" s="96" t="s">
        <v>141</v>
      </c>
      <c r="B129" s="96"/>
      <c r="C129" s="96"/>
      <c r="D129" s="41" t="s">
        <v>5</v>
      </c>
      <c r="E129" s="37">
        <v>100</v>
      </c>
      <c r="F129" s="38"/>
      <c r="G129" s="39"/>
      <c r="H129" s="66">
        <v>3433651</v>
      </c>
      <c r="I129" s="31"/>
      <c r="J129" s="64"/>
      <c r="K129" s="31">
        <v>3012138</v>
      </c>
      <c r="L129" s="4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spans="1:88" ht="27.75" customHeight="1" x14ac:dyDescent="0.2">
      <c r="A130" s="96" t="s">
        <v>128</v>
      </c>
      <c r="B130" s="96"/>
      <c r="C130" s="96"/>
      <c r="D130" s="41" t="s">
        <v>5</v>
      </c>
      <c r="E130" s="37">
        <v>101</v>
      </c>
      <c r="F130" s="38"/>
      <c r="G130" s="39"/>
      <c r="H130" s="31">
        <v>45267</v>
      </c>
      <c r="I130" s="31"/>
      <c r="J130" s="64"/>
      <c r="K130" s="31">
        <v>52434</v>
      </c>
      <c r="L130" s="4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spans="1:88" ht="41.25" customHeight="1" x14ac:dyDescent="0.2">
      <c r="A131" s="81" t="s">
        <v>129</v>
      </c>
      <c r="B131" s="81"/>
      <c r="C131" s="81"/>
      <c r="D131" s="41" t="s">
        <v>5</v>
      </c>
      <c r="E131" s="37">
        <v>102</v>
      </c>
      <c r="F131" s="38"/>
      <c r="G131" s="39"/>
      <c r="H131" s="62">
        <f>SUM(H125:H130)</f>
        <v>22254910</v>
      </c>
      <c r="I131" s="31"/>
      <c r="J131" s="64"/>
      <c r="K131" s="62">
        <f>SUM(K125:K130)</f>
        <v>20024366</v>
      </c>
      <c r="L131" s="4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</row>
    <row r="132" spans="1:88" ht="27.75" customHeight="1" x14ac:dyDescent="0.2">
      <c r="A132" s="81" t="s">
        <v>130</v>
      </c>
      <c r="B132" s="81"/>
      <c r="C132" s="81"/>
      <c r="D132" s="41" t="s">
        <v>5</v>
      </c>
      <c r="E132" s="37">
        <v>103</v>
      </c>
      <c r="F132" s="38"/>
      <c r="G132" s="39"/>
      <c r="H132" s="62">
        <f>H124+H131</f>
        <v>307837578</v>
      </c>
      <c r="I132" s="31"/>
      <c r="J132" s="64"/>
      <c r="K132" s="62">
        <f>K124+K131</f>
        <v>267345082</v>
      </c>
      <c r="L132" s="11"/>
      <c r="M132" s="4"/>
      <c r="N132" s="4"/>
      <c r="O132" s="4"/>
      <c r="P132" s="4"/>
      <c r="Q132" s="4"/>
      <c r="R132" s="4"/>
      <c r="S132" s="11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spans="1:88" ht="27.75" customHeight="1" x14ac:dyDescent="0.2">
      <c r="A133" s="78" t="s">
        <v>106</v>
      </c>
      <c r="B133" s="79"/>
      <c r="C133" s="80"/>
      <c r="D133" s="41" t="s">
        <v>5</v>
      </c>
      <c r="E133" s="59">
        <v>104</v>
      </c>
      <c r="F133" s="38"/>
      <c r="G133" s="39"/>
      <c r="H133" s="62">
        <v>5159948</v>
      </c>
      <c r="I133" s="31"/>
      <c r="J133" s="64"/>
      <c r="K133" s="62">
        <v>3707202</v>
      </c>
      <c r="L133" s="11"/>
      <c r="M133" s="4"/>
      <c r="N133" s="4"/>
      <c r="O133" s="4"/>
      <c r="P133" s="4"/>
      <c r="Q133" s="4"/>
      <c r="R133" s="4"/>
      <c r="S133" s="11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</row>
    <row r="134" spans="1:88" ht="27.75" customHeight="1" x14ac:dyDescent="0.2">
      <c r="A134" s="81" t="s">
        <v>140</v>
      </c>
      <c r="B134" s="81"/>
      <c r="C134" s="81"/>
      <c r="D134" s="41" t="s">
        <v>5</v>
      </c>
      <c r="E134" s="59">
        <v>105</v>
      </c>
      <c r="F134" s="38"/>
      <c r="G134" s="39"/>
      <c r="H134" s="62">
        <f>H132+H133</f>
        <v>312997526</v>
      </c>
      <c r="I134" s="31"/>
      <c r="J134" s="64"/>
      <c r="K134" s="62">
        <f>K132+K133</f>
        <v>271052284</v>
      </c>
      <c r="L134" s="11"/>
      <c r="M134" s="4"/>
      <c r="N134" s="4"/>
      <c r="O134" s="4"/>
      <c r="P134" s="4"/>
      <c r="Q134" s="4"/>
      <c r="R134" s="4"/>
      <c r="S134" s="11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</row>
    <row r="135" spans="1:88" x14ac:dyDescent="0.2">
      <c r="A135" s="2"/>
      <c r="B135" s="2"/>
      <c r="C135" s="2"/>
      <c r="D135" s="6"/>
      <c r="E135" s="1"/>
      <c r="F135" s="7"/>
      <c r="G135" s="23"/>
      <c r="H135" s="7"/>
      <c r="I135" s="1"/>
      <c r="J135" s="8"/>
      <c r="K135" s="1"/>
      <c r="L135" s="4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spans="1:88" x14ac:dyDescent="0.2">
      <c r="A136" s="2"/>
      <c r="B136" s="2"/>
      <c r="C136" s="2"/>
      <c r="D136" s="6"/>
      <c r="E136" s="1"/>
      <c r="F136" s="7"/>
      <c r="G136" s="23"/>
      <c r="H136" s="7"/>
      <c r="I136" s="1"/>
      <c r="J136" s="8"/>
      <c r="K136" s="1"/>
      <c r="L136" s="4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</row>
    <row r="137" spans="1:88" x14ac:dyDescent="0.2">
      <c r="A137" s="2"/>
      <c r="B137" s="2"/>
      <c r="C137" s="2"/>
      <c r="D137" s="6"/>
      <c r="E137" s="1"/>
      <c r="F137" s="7"/>
      <c r="G137" s="23"/>
      <c r="H137" s="7"/>
      <c r="I137" s="1"/>
      <c r="J137" s="8"/>
      <c r="K137" s="1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spans="1:88" x14ac:dyDescent="0.2">
      <c r="A138" s="2"/>
      <c r="B138" s="2"/>
      <c r="C138" s="2"/>
      <c r="D138" s="3"/>
      <c r="E138" s="1"/>
      <c r="F138" s="9"/>
      <c r="G138" s="24"/>
      <c r="H138" s="9"/>
      <c r="I138" s="10"/>
      <c r="J138" s="8"/>
      <c r="K138" s="10"/>
      <c r="L138" s="4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</row>
    <row r="139" spans="1:88" ht="15.75" x14ac:dyDescent="0.25">
      <c r="A139" s="2"/>
      <c r="B139" s="86" t="s">
        <v>143</v>
      </c>
      <c r="C139" s="89"/>
      <c r="D139" s="89"/>
      <c r="E139" s="89"/>
      <c r="F139" s="89"/>
      <c r="G139" s="23"/>
      <c r="H139" s="7"/>
      <c r="I139" s="1"/>
      <c r="J139" s="86" t="s">
        <v>142</v>
      </c>
      <c r="K139" s="85"/>
      <c r="L139" s="4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</row>
    <row r="140" spans="1:88" x14ac:dyDescent="0.2">
      <c r="A140" s="2"/>
      <c r="B140" s="70"/>
      <c r="C140" s="70"/>
      <c r="D140" s="71"/>
      <c r="E140" s="8"/>
      <c r="F140" s="72"/>
      <c r="G140" s="23"/>
      <c r="H140" s="7"/>
      <c r="I140" s="1"/>
      <c r="J140" s="69"/>
      <c r="K140" s="69"/>
      <c r="L140" s="4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1:88" x14ac:dyDescent="0.2">
      <c r="A141" s="2"/>
      <c r="B141" s="70"/>
      <c r="C141" s="70"/>
      <c r="D141" s="73"/>
      <c r="E141" s="8"/>
      <c r="F141" s="74"/>
      <c r="G141" s="24"/>
      <c r="H141" s="9"/>
      <c r="I141" s="10"/>
      <c r="J141" s="69"/>
      <c r="K141" s="69"/>
      <c r="L141" s="4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</row>
    <row r="142" spans="1:88" ht="33.75" customHeight="1" x14ac:dyDescent="0.25">
      <c r="A142" s="2"/>
      <c r="B142" s="87" t="s">
        <v>102</v>
      </c>
      <c r="C142" s="88"/>
      <c r="D142" s="88"/>
      <c r="E142" s="88"/>
      <c r="F142" s="88"/>
      <c r="G142" s="25"/>
      <c r="H142" s="20"/>
      <c r="I142" s="5"/>
      <c r="J142" s="84" t="s">
        <v>103</v>
      </c>
      <c r="K142" s="8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</row>
    <row r="143" spans="1:88" x14ac:dyDescent="0.2">
      <c r="A143" s="18"/>
      <c r="B143" s="18"/>
      <c r="C143" s="18"/>
      <c r="D143" s="19"/>
      <c r="E143" s="5"/>
      <c r="F143" s="20"/>
      <c r="G143" s="25"/>
      <c r="H143" s="20"/>
      <c r="I143" s="5"/>
      <c r="J143" s="2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</row>
    <row r="144" spans="1:88" x14ac:dyDescent="0.2">
      <c r="A144" s="18"/>
      <c r="B144" s="18"/>
      <c r="C144" s="18"/>
      <c r="D144" s="19"/>
      <c r="E144" s="5"/>
      <c r="F144" s="20"/>
      <c r="G144" s="25"/>
      <c r="H144" s="20"/>
      <c r="I144" s="5"/>
      <c r="J144" s="21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</row>
    <row r="145" spans="1:88" x14ac:dyDescent="0.2">
      <c r="A145" s="18"/>
      <c r="B145" s="18"/>
      <c r="C145" s="18"/>
      <c r="D145" s="19"/>
      <c r="E145" s="5"/>
      <c r="F145" s="20"/>
      <c r="G145" s="25"/>
      <c r="H145" s="20"/>
      <c r="I145" s="5"/>
      <c r="J145" s="21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spans="1:88" x14ac:dyDescent="0.2">
      <c r="A146" s="18"/>
      <c r="B146" s="18"/>
      <c r="C146" s="18"/>
      <c r="D146" s="19"/>
      <c r="E146" s="5"/>
      <c r="F146" s="20"/>
      <c r="G146" s="25"/>
      <c r="H146" s="20"/>
      <c r="I146" s="5"/>
      <c r="J146" s="21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spans="1:88" x14ac:dyDescent="0.2">
      <c r="A147" s="18"/>
      <c r="B147" s="18"/>
      <c r="C147" s="18"/>
      <c r="D147" s="19"/>
      <c r="E147" s="5"/>
      <c r="F147" s="20"/>
      <c r="G147" s="25"/>
      <c r="H147" s="20"/>
      <c r="I147" s="5"/>
      <c r="J147" s="21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</row>
    <row r="148" spans="1:88" x14ac:dyDescent="0.2">
      <c r="A148" s="18"/>
      <c r="B148" s="18"/>
      <c r="C148" s="18"/>
      <c r="D148" s="19"/>
      <c r="E148" s="5"/>
      <c r="F148" s="20"/>
      <c r="G148" s="25"/>
      <c r="H148" s="20"/>
      <c r="I148" s="5"/>
      <c r="J148" s="21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</row>
    <row r="149" spans="1:88" x14ac:dyDescent="0.2">
      <c r="A149" s="18"/>
      <c r="B149" s="18"/>
      <c r="C149" s="18"/>
      <c r="D149" s="19"/>
      <c r="E149" s="5"/>
      <c r="F149" s="20"/>
      <c r="G149" s="25"/>
      <c r="H149" s="20"/>
      <c r="I149" s="5"/>
      <c r="J149" s="2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spans="1:88" x14ac:dyDescent="0.2">
      <c r="A150" s="18"/>
      <c r="B150" s="18"/>
      <c r="C150" s="18"/>
      <c r="D150" s="19"/>
      <c r="E150" s="5"/>
      <c r="F150" s="20"/>
      <c r="G150" s="25"/>
      <c r="H150" s="20"/>
      <c r="I150" s="5"/>
      <c r="J150" s="6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1:88" x14ac:dyDescent="0.2">
      <c r="A151" s="18"/>
      <c r="B151" s="18"/>
      <c r="C151" s="18"/>
      <c r="D151" s="19"/>
      <c r="E151" s="5"/>
      <c r="F151" s="20"/>
      <c r="G151" s="25"/>
      <c r="H151" s="20"/>
      <c r="I151" s="5"/>
      <c r="J151" s="21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spans="1:88" x14ac:dyDescent="0.2">
      <c r="A152" s="18"/>
      <c r="B152" s="18"/>
      <c r="C152" s="18"/>
      <c r="D152" s="19"/>
      <c r="E152" s="5"/>
      <c r="F152" s="20"/>
      <c r="G152" s="25"/>
      <c r="H152" s="20"/>
      <c r="I152" s="5"/>
      <c r="J152" s="21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spans="1:88" x14ac:dyDescent="0.2">
      <c r="A153" s="18"/>
      <c r="B153" s="18"/>
      <c r="C153" s="18"/>
      <c r="D153" s="19"/>
      <c r="E153" s="5"/>
      <c r="F153" s="20"/>
      <c r="G153" s="25"/>
      <c r="H153" s="20"/>
      <c r="I153" s="5"/>
      <c r="J153" s="2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spans="1:88" x14ac:dyDescent="0.2">
      <c r="A154" s="18"/>
      <c r="B154" s="18"/>
      <c r="C154" s="18"/>
      <c r="D154" s="19"/>
      <c r="E154" s="5"/>
      <c r="F154" s="20"/>
      <c r="G154" s="25"/>
      <c r="H154" s="20"/>
      <c r="I154" s="5"/>
      <c r="J154" s="21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</row>
    <row r="155" spans="1:88" x14ac:dyDescent="0.2">
      <c r="A155" s="18"/>
      <c r="B155" s="75"/>
      <c r="C155" s="75"/>
      <c r="D155" s="75"/>
      <c r="E155" s="5"/>
      <c r="F155" s="20"/>
      <c r="G155" s="25"/>
      <c r="H155" s="20"/>
      <c r="I155" s="5"/>
      <c r="J155" s="21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1:88" x14ac:dyDescent="0.2">
      <c r="A156" s="18"/>
      <c r="B156" s="211" t="s">
        <v>101</v>
      </c>
      <c r="C156" s="211"/>
      <c r="D156" s="211"/>
      <c r="E156" s="5"/>
      <c r="F156" s="20"/>
      <c r="G156" s="25"/>
      <c r="H156" s="20"/>
      <c r="I156" s="5"/>
      <c r="J156" s="21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</row>
    <row r="157" spans="1:88" x14ac:dyDescent="0.2">
      <c r="A157" s="18"/>
      <c r="B157" s="211" t="s">
        <v>104</v>
      </c>
      <c r="C157" s="211"/>
      <c r="D157" s="76"/>
      <c r="E157" s="5"/>
      <c r="F157" s="20"/>
      <c r="G157" s="25"/>
      <c r="H157" s="20"/>
      <c r="I157" s="5"/>
      <c r="J157" s="21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</row>
    <row r="158" spans="1:88" x14ac:dyDescent="0.2">
      <c r="A158" s="18"/>
      <c r="B158" s="18"/>
      <c r="C158" s="18"/>
      <c r="D158" s="19"/>
      <c r="E158" s="5"/>
      <c r="F158" s="20"/>
      <c r="G158" s="25"/>
      <c r="H158" s="20"/>
      <c r="I158" s="5"/>
      <c r="J158" s="21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spans="1:88" x14ac:dyDescent="0.2">
      <c r="A159" s="18"/>
      <c r="B159" s="18"/>
      <c r="C159" s="18"/>
      <c r="D159" s="19"/>
      <c r="E159" s="5"/>
      <c r="F159" s="20"/>
      <c r="G159" s="25"/>
      <c r="H159" s="20"/>
      <c r="I159" s="5"/>
      <c r="J159" s="21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1:88" x14ac:dyDescent="0.2">
      <c r="A160" s="18"/>
      <c r="B160" s="18"/>
      <c r="C160" s="18"/>
      <c r="D160" s="19"/>
      <c r="E160" s="5"/>
      <c r="F160" s="20"/>
      <c r="G160" s="25"/>
      <c r="H160" s="20"/>
      <c r="I160" s="5"/>
      <c r="J160" s="21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1:88" x14ac:dyDescent="0.2">
      <c r="A161" s="18"/>
      <c r="B161" s="18"/>
      <c r="C161" s="18"/>
      <c r="D161" s="19"/>
      <c r="E161" s="5"/>
      <c r="F161" s="20"/>
      <c r="G161" s="25"/>
      <c r="H161" s="20"/>
      <c r="I161" s="5"/>
      <c r="J161" s="21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</row>
    <row r="162" spans="1:88" x14ac:dyDescent="0.2">
      <c r="A162" s="18"/>
      <c r="B162" s="18"/>
      <c r="C162" s="18"/>
      <c r="D162" s="19"/>
      <c r="E162" s="5"/>
      <c r="F162" s="20"/>
      <c r="G162" s="25"/>
      <c r="H162" s="20"/>
      <c r="I162" s="5"/>
      <c r="J162" s="21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spans="1:88" x14ac:dyDescent="0.2">
      <c r="A163" s="18"/>
      <c r="B163" s="18"/>
      <c r="C163" s="18"/>
      <c r="D163" s="19"/>
      <c r="E163" s="5"/>
      <c r="F163" s="20"/>
      <c r="G163" s="25"/>
      <c r="H163" s="20"/>
      <c r="I163" s="5"/>
      <c r="J163" s="21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</row>
    <row r="164" spans="1:88" x14ac:dyDescent="0.2">
      <c r="A164" s="18"/>
      <c r="B164" s="18"/>
      <c r="C164" s="18"/>
      <c r="D164" s="19"/>
      <c r="E164" s="5"/>
      <c r="F164" s="20"/>
      <c r="G164" s="25"/>
      <c r="H164" s="20"/>
      <c r="I164" s="5"/>
      <c r="J164" s="21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spans="1:88" x14ac:dyDescent="0.2">
      <c r="A165" s="18"/>
      <c r="B165" s="18"/>
      <c r="C165" s="18"/>
      <c r="D165" s="19"/>
      <c r="E165" s="5"/>
      <c r="F165" s="20"/>
      <c r="G165" s="25"/>
      <c r="H165" s="20"/>
      <c r="I165" s="5"/>
      <c r="J165" s="21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1:88" x14ac:dyDescent="0.2">
      <c r="A166" s="18"/>
      <c r="B166" s="18"/>
      <c r="C166" s="18"/>
      <c r="D166" s="19"/>
      <c r="E166" s="5"/>
      <c r="F166" s="20"/>
      <c r="G166" s="25"/>
      <c r="H166" s="20"/>
      <c r="I166" s="5"/>
      <c r="J166" s="21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</row>
    <row r="167" spans="1:88" x14ac:dyDescent="0.2">
      <c r="A167" s="18"/>
      <c r="B167" s="18"/>
      <c r="C167" s="18"/>
      <c r="D167" s="19"/>
      <c r="E167" s="5"/>
      <c r="F167" s="20"/>
      <c r="G167" s="25"/>
      <c r="H167" s="20"/>
      <c r="I167" s="5"/>
      <c r="J167" s="21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spans="1:88" x14ac:dyDescent="0.2">
      <c r="A168" s="18"/>
      <c r="B168" s="18"/>
      <c r="C168" s="18"/>
      <c r="D168" s="19"/>
      <c r="E168" s="5"/>
      <c r="F168" s="20"/>
      <c r="G168" s="25"/>
      <c r="H168" s="20"/>
      <c r="I168" s="5"/>
      <c r="J168" s="21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spans="1:88" x14ac:dyDescent="0.2">
      <c r="A169" s="18"/>
      <c r="B169" s="18"/>
      <c r="C169" s="18"/>
      <c r="D169" s="19"/>
      <c r="E169" s="5"/>
      <c r="F169" s="20"/>
      <c r="G169" s="25"/>
      <c r="H169" s="20"/>
      <c r="I169" s="5"/>
      <c r="J169" s="21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spans="1:88" x14ac:dyDescent="0.2">
      <c r="A170" s="18"/>
      <c r="B170" s="18"/>
      <c r="C170" s="18"/>
      <c r="D170" s="19"/>
      <c r="E170" s="5"/>
      <c r="F170" s="20"/>
      <c r="G170" s="25"/>
      <c r="H170" s="20"/>
      <c r="I170" s="5"/>
      <c r="J170" s="21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spans="1:88" x14ac:dyDescent="0.2">
      <c r="A171" s="18"/>
      <c r="B171" s="18"/>
      <c r="C171" s="18"/>
      <c r="D171" s="19"/>
      <c r="E171" s="5"/>
      <c r="F171" s="20"/>
      <c r="G171" s="25"/>
      <c r="H171" s="20"/>
      <c r="I171" s="5"/>
      <c r="J171" s="21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spans="1:88" x14ac:dyDescent="0.2">
      <c r="A172" s="18"/>
      <c r="B172" s="18"/>
      <c r="C172" s="18"/>
      <c r="D172" s="19"/>
      <c r="E172" s="5"/>
      <c r="F172" s="20"/>
      <c r="G172" s="25"/>
      <c r="H172" s="20"/>
      <c r="I172" s="5"/>
      <c r="J172" s="21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</row>
    <row r="173" spans="1:88" x14ac:dyDescent="0.2">
      <c r="A173" s="18"/>
      <c r="B173" s="18"/>
      <c r="C173" s="18"/>
      <c r="D173" s="19"/>
      <c r="E173" s="5"/>
      <c r="F173" s="20"/>
      <c r="G173" s="25"/>
      <c r="H173" s="20"/>
      <c r="I173" s="5"/>
      <c r="J173" s="21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spans="1:88" x14ac:dyDescent="0.2">
      <c r="A174" s="18"/>
      <c r="B174" s="18"/>
      <c r="C174" s="18"/>
      <c r="D174" s="19"/>
      <c r="E174" s="5"/>
      <c r="F174" s="20"/>
      <c r="G174" s="25"/>
      <c r="H174" s="20"/>
      <c r="I174" s="5"/>
      <c r="J174" s="2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spans="1:88" x14ac:dyDescent="0.2">
      <c r="A175" s="18"/>
      <c r="B175" s="18"/>
      <c r="C175" s="18"/>
      <c r="D175" s="19"/>
      <c r="E175" s="5"/>
      <c r="F175" s="20"/>
      <c r="G175" s="25"/>
      <c r="H175" s="20"/>
      <c r="I175" s="5"/>
      <c r="J175" s="2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spans="1:88" x14ac:dyDescent="0.2">
      <c r="A176" s="18"/>
      <c r="B176" s="18"/>
      <c r="C176" s="18"/>
      <c r="D176" s="19"/>
      <c r="E176" s="5"/>
      <c r="F176" s="20"/>
      <c r="G176" s="25"/>
      <c r="H176" s="20"/>
      <c r="I176" s="5"/>
      <c r="J176" s="2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</row>
    <row r="177" spans="1:88" x14ac:dyDescent="0.2">
      <c r="A177" s="18"/>
      <c r="B177" s="18"/>
      <c r="C177" s="18"/>
      <c r="D177" s="19"/>
      <c r="E177" s="5"/>
      <c r="F177" s="20"/>
      <c r="G177" s="25"/>
      <c r="H177" s="20"/>
      <c r="I177" s="5"/>
      <c r="J177" s="21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</row>
    <row r="178" spans="1:88" x14ac:dyDescent="0.2">
      <c r="A178" s="18"/>
      <c r="B178" s="18"/>
      <c r="C178" s="18"/>
      <c r="D178" s="19"/>
      <c r="E178" s="5"/>
      <c r="F178" s="20"/>
      <c r="G178" s="25"/>
      <c r="H178" s="20"/>
      <c r="I178" s="5"/>
      <c r="J178" s="21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22"/>
      <c r="CD178" s="22"/>
      <c r="CE178" s="22"/>
      <c r="CF178" s="22"/>
      <c r="CG178" s="22"/>
      <c r="CH178" s="22"/>
      <c r="CI178" s="22"/>
      <c r="CJ178" s="22"/>
    </row>
    <row r="179" spans="1:88" x14ac:dyDescent="0.2">
      <c r="A179" s="18"/>
      <c r="B179" s="18"/>
      <c r="C179" s="18"/>
      <c r="D179" s="19"/>
      <c r="E179" s="5"/>
      <c r="F179" s="20"/>
      <c r="G179" s="25"/>
      <c r="H179" s="20"/>
      <c r="I179" s="5"/>
      <c r="J179" s="21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22"/>
      <c r="CD179" s="22"/>
      <c r="CE179" s="22"/>
      <c r="CF179" s="22"/>
      <c r="CG179" s="22"/>
      <c r="CH179" s="22"/>
      <c r="CI179" s="22"/>
      <c r="CJ179" s="22"/>
    </row>
    <row r="180" spans="1:88" x14ac:dyDescent="0.2">
      <c r="A180" s="18"/>
      <c r="B180" s="18"/>
      <c r="C180" s="18"/>
      <c r="D180" s="19"/>
      <c r="E180" s="5"/>
      <c r="F180" s="20"/>
      <c r="G180" s="25"/>
      <c r="H180" s="20"/>
      <c r="I180" s="5"/>
      <c r="J180" s="21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22"/>
      <c r="CD180" s="22"/>
      <c r="CE180" s="22"/>
      <c r="CF180" s="22"/>
      <c r="CG180" s="22"/>
      <c r="CH180" s="22"/>
      <c r="CI180" s="22"/>
      <c r="CJ180" s="22"/>
    </row>
    <row r="181" spans="1:88" x14ac:dyDescent="0.2">
      <c r="A181" s="18"/>
      <c r="B181" s="18"/>
      <c r="C181" s="18"/>
      <c r="D181" s="19"/>
      <c r="E181" s="5"/>
      <c r="F181" s="20"/>
      <c r="G181" s="25"/>
      <c r="H181" s="20"/>
      <c r="I181" s="5"/>
      <c r="J181" s="21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22"/>
      <c r="CD181" s="22"/>
      <c r="CE181" s="22"/>
      <c r="CF181" s="22"/>
      <c r="CG181" s="22"/>
      <c r="CH181" s="22"/>
      <c r="CI181" s="22"/>
      <c r="CJ181" s="22"/>
    </row>
    <row r="182" spans="1:88" x14ac:dyDescent="0.2">
      <c r="A182" s="18"/>
      <c r="B182" s="18"/>
      <c r="C182" s="18"/>
      <c r="D182" s="19"/>
      <c r="E182" s="5"/>
      <c r="F182" s="20"/>
      <c r="G182" s="25"/>
      <c r="H182" s="20"/>
      <c r="I182" s="5"/>
      <c r="J182" s="21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22"/>
      <c r="CD182" s="22"/>
      <c r="CE182" s="22"/>
      <c r="CF182" s="22"/>
      <c r="CG182" s="22"/>
      <c r="CH182" s="22"/>
      <c r="CI182" s="22"/>
      <c r="CJ182" s="22"/>
    </row>
    <row r="183" spans="1:88" x14ac:dyDescent="0.2">
      <c r="A183" s="18"/>
      <c r="B183" s="18"/>
      <c r="C183" s="18"/>
      <c r="D183" s="19"/>
      <c r="E183" s="5"/>
      <c r="F183" s="20"/>
      <c r="G183" s="25"/>
      <c r="H183" s="20"/>
      <c r="I183" s="5"/>
      <c r="J183" s="21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22"/>
      <c r="CD183" s="22"/>
      <c r="CE183" s="22"/>
      <c r="CF183" s="22"/>
      <c r="CG183" s="22"/>
      <c r="CH183" s="22"/>
      <c r="CI183" s="22"/>
      <c r="CJ183" s="22"/>
    </row>
    <row r="184" spans="1:88" x14ac:dyDescent="0.2">
      <c r="A184" s="18"/>
      <c r="B184" s="18"/>
      <c r="C184" s="18"/>
      <c r="D184" s="19"/>
      <c r="E184" s="5"/>
      <c r="F184" s="20"/>
      <c r="G184" s="25"/>
      <c r="H184" s="20"/>
      <c r="I184" s="5"/>
      <c r="J184" s="21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22"/>
      <c r="CD184" s="22"/>
      <c r="CE184" s="22"/>
      <c r="CF184" s="22"/>
      <c r="CG184" s="22"/>
      <c r="CH184" s="22"/>
      <c r="CI184" s="22"/>
      <c r="CJ184" s="22"/>
    </row>
    <row r="185" spans="1:88" x14ac:dyDescent="0.2">
      <c r="A185" s="18"/>
      <c r="B185" s="18"/>
      <c r="C185" s="18"/>
      <c r="D185" s="19"/>
      <c r="E185" s="5"/>
      <c r="F185" s="20"/>
      <c r="G185" s="25"/>
      <c r="H185" s="20"/>
      <c r="I185" s="5"/>
      <c r="J185" s="21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22"/>
      <c r="CD185" s="22"/>
      <c r="CE185" s="22"/>
      <c r="CF185" s="22"/>
      <c r="CG185" s="22"/>
      <c r="CH185" s="22"/>
      <c r="CI185" s="22"/>
      <c r="CJ185" s="22"/>
    </row>
    <row r="186" spans="1:88" x14ac:dyDescent="0.2">
      <c r="A186" s="18"/>
      <c r="B186" s="18"/>
      <c r="C186" s="18"/>
      <c r="D186" s="19"/>
      <c r="E186" s="5"/>
      <c r="F186" s="20"/>
      <c r="G186" s="25"/>
      <c r="H186" s="20"/>
      <c r="I186" s="5"/>
      <c r="J186" s="21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22"/>
      <c r="CD186" s="22"/>
      <c r="CE186" s="22"/>
      <c r="CF186" s="22"/>
      <c r="CG186" s="22"/>
      <c r="CH186" s="22"/>
      <c r="CI186" s="22"/>
      <c r="CJ186" s="22"/>
    </row>
    <row r="187" spans="1:88" x14ac:dyDescent="0.2">
      <c r="A187" s="18"/>
      <c r="B187" s="18"/>
      <c r="C187" s="18"/>
      <c r="D187" s="19"/>
      <c r="E187" s="5"/>
      <c r="F187" s="20"/>
      <c r="G187" s="25"/>
      <c r="H187" s="20"/>
      <c r="I187" s="5"/>
      <c r="J187" s="21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22"/>
      <c r="CD187" s="22"/>
      <c r="CE187" s="22"/>
      <c r="CF187" s="22"/>
      <c r="CG187" s="22"/>
      <c r="CH187" s="22"/>
      <c r="CI187" s="22"/>
      <c r="CJ187" s="22"/>
    </row>
    <row r="188" spans="1:88" x14ac:dyDescent="0.2">
      <c r="A188" s="18"/>
      <c r="B188" s="18"/>
      <c r="C188" s="18"/>
      <c r="D188" s="19"/>
      <c r="E188" s="5"/>
      <c r="F188" s="20"/>
      <c r="G188" s="25"/>
      <c r="H188" s="20"/>
      <c r="I188" s="5"/>
      <c r="J188" s="21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22"/>
      <c r="CD188" s="22"/>
      <c r="CE188" s="22"/>
      <c r="CF188" s="22"/>
      <c r="CG188" s="22"/>
      <c r="CH188" s="22"/>
      <c r="CI188" s="22"/>
      <c r="CJ188" s="22"/>
    </row>
    <row r="189" spans="1:88" x14ac:dyDescent="0.2">
      <c r="A189" s="18"/>
      <c r="B189" s="18"/>
      <c r="C189" s="18"/>
      <c r="D189" s="19"/>
      <c r="E189" s="5"/>
      <c r="F189" s="20"/>
      <c r="G189" s="25"/>
      <c r="H189" s="20"/>
      <c r="I189" s="5"/>
      <c r="J189" s="21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22"/>
      <c r="CD189" s="22"/>
      <c r="CE189" s="22"/>
      <c r="CF189" s="22"/>
      <c r="CG189" s="22"/>
      <c r="CH189" s="22"/>
      <c r="CI189" s="22"/>
      <c r="CJ189" s="22"/>
    </row>
    <row r="190" spans="1:88" x14ac:dyDescent="0.2">
      <c r="A190" s="18"/>
      <c r="B190" s="18"/>
      <c r="C190" s="18"/>
      <c r="D190" s="19"/>
      <c r="E190" s="5"/>
      <c r="F190" s="20"/>
      <c r="G190" s="25"/>
      <c r="H190" s="20"/>
      <c r="I190" s="5"/>
      <c r="J190" s="21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22"/>
      <c r="CD190" s="22"/>
      <c r="CE190" s="22"/>
      <c r="CF190" s="22"/>
      <c r="CG190" s="22"/>
      <c r="CH190" s="22"/>
      <c r="CI190" s="22"/>
      <c r="CJ190" s="22"/>
    </row>
    <row r="191" spans="1:88" x14ac:dyDescent="0.2">
      <c r="A191" s="18"/>
      <c r="B191" s="18"/>
      <c r="C191" s="18"/>
      <c r="D191" s="19"/>
      <c r="E191" s="5"/>
      <c r="F191" s="20"/>
      <c r="G191" s="25"/>
      <c r="H191" s="20"/>
      <c r="I191" s="5"/>
      <c r="J191" s="21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22"/>
      <c r="CD191" s="22"/>
      <c r="CE191" s="22"/>
      <c r="CF191" s="22"/>
      <c r="CG191" s="22"/>
      <c r="CH191" s="22"/>
      <c r="CI191" s="22"/>
      <c r="CJ191" s="22"/>
    </row>
    <row r="192" spans="1:88" x14ac:dyDescent="0.2">
      <c r="A192" s="18"/>
      <c r="B192" s="18"/>
      <c r="C192" s="18"/>
      <c r="D192" s="19"/>
      <c r="E192" s="5"/>
      <c r="F192" s="20"/>
      <c r="G192" s="25"/>
      <c r="H192" s="20"/>
      <c r="I192" s="5"/>
      <c r="J192" s="21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22"/>
      <c r="CD192" s="22"/>
      <c r="CE192" s="22"/>
      <c r="CF192" s="22"/>
      <c r="CG192" s="22"/>
      <c r="CH192" s="22"/>
      <c r="CI192" s="22"/>
      <c r="CJ192" s="22"/>
    </row>
    <row r="193" spans="1:88" x14ac:dyDescent="0.2">
      <c r="A193" s="18"/>
      <c r="B193" s="18"/>
      <c r="C193" s="18"/>
      <c r="D193" s="19"/>
      <c r="E193" s="5"/>
      <c r="F193" s="20"/>
      <c r="G193" s="25"/>
      <c r="H193" s="20"/>
      <c r="I193" s="5"/>
      <c r="J193" s="21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22"/>
      <c r="CD193" s="22"/>
      <c r="CE193" s="22"/>
      <c r="CF193" s="22"/>
      <c r="CG193" s="22"/>
      <c r="CH193" s="22"/>
      <c r="CI193" s="22"/>
      <c r="CJ193" s="22"/>
    </row>
    <row r="194" spans="1:88" x14ac:dyDescent="0.2">
      <c r="A194" s="18"/>
      <c r="B194" s="18"/>
      <c r="C194" s="18"/>
      <c r="D194" s="19"/>
      <c r="E194" s="5"/>
      <c r="F194" s="20"/>
      <c r="G194" s="25"/>
      <c r="H194" s="20"/>
      <c r="I194" s="5"/>
      <c r="J194" s="21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22"/>
      <c r="CD194" s="22"/>
      <c r="CE194" s="22"/>
      <c r="CF194" s="22"/>
      <c r="CG194" s="22"/>
      <c r="CH194" s="22"/>
      <c r="CI194" s="22"/>
      <c r="CJ194" s="22"/>
    </row>
    <row r="195" spans="1:88" x14ac:dyDescent="0.2">
      <c r="A195" s="18"/>
      <c r="B195" s="18"/>
      <c r="C195" s="18"/>
      <c r="D195" s="19"/>
      <c r="E195" s="5"/>
      <c r="F195" s="20"/>
      <c r="G195" s="25"/>
      <c r="H195" s="20"/>
      <c r="I195" s="5"/>
      <c r="J195" s="21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22"/>
      <c r="CD195" s="22"/>
      <c r="CE195" s="22"/>
      <c r="CF195" s="22"/>
      <c r="CG195" s="22"/>
      <c r="CH195" s="22"/>
      <c r="CI195" s="22"/>
      <c r="CJ195" s="22"/>
    </row>
    <row r="196" spans="1:88" x14ac:dyDescent="0.2">
      <c r="A196" s="18"/>
      <c r="B196" s="18"/>
      <c r="C196" s="18"/>
      <c r="D196" s="19"/>
      <c r="E196" s="5"/>
      <c r="F196" s="20"/>
      <c r="G196" s="25"/>
      <c r="H196" s="20"/>
      <c r="I196" s="5"/>
      <c r="J196" s="21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22"/>
      <c r="CD196" s="22"/>
      <c r="CE196" s="22"/>
      <c r="CF196" s="22"/>
      <c r="CG196" s="22"/>
      <c r="CH196" s="22"/>
      <c r="CI196" s="22"/>
      <c r="CJ196" s="22"/>
    </row>
    <row r="197" spans="1:88" x14ac:dyDescent="0.2">
      <c r="A197" s="18"/>
      <c r="B197" s="18"/>
      <c r="C197" s="18"/>
      <c r="D197" s="19"/>
      <c r="E197" s="5"/>
      <c r="F197" s="20"/>
      <c r="G197" s="25"/>
      <c r="H197" s="20"/>
      <c r="I197" s="5"/>
      <c r="J197" s="21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22"/>
      <c r="CD197" s="22"/>
      <c r="CE197" s="22"/>
      <c r="CF197" s="22"/>
      <c r="CG197" s="22"/>
      <c r="CH197" s="22"/>
      <c r="CI197" s="22"/>
      <c r="CJ197" s="22"/>
    </row>
    <row r="198" spans="1:88" x14ac:dyDescent="0.2">
      <c r="A198" s="18"/>
      <c r="B198" s="18"/>
      <c r="C198" s="18"/>
      <c r="D198" s="19"/>
      <c r="E198" s="5"/>
      <c r="F198" s="20"/>
      <c r="G198" s="25"/>
      <c r="H198" s="20"/>
      <c r="I198" s="5"/>
      <c r="J198" s="21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22"/>
      <c r="CD198" s="22"/>
      <c r="CE198" s="22"/>
      <c r="CF198" s="22"/>
      <c r="CG198" s="22"/>
      <c r="CH198" s="22"/>
      <c r="CI198" s="22"/>
      <c r="CJ198" s="22"/>
    </row>
    <row r="199" spans="1:88" x14ac:dyDescent="0.2">
      <c r="A199" s="18"/>
      <c r="B199" s="18"/>
      <c r="C199" s="18"/>
      <c r="D199" s="19"/>
      <c r="E199" s="5"/>
      <c r="F199" s="20"/>
      <c r="G199" s="25"/>
      <c r="H199" s="20"/>
      <c r="I199" s="5"/>
      <c r="J199" s="21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22"/>
      <c r="CD199" s="22"/>
      <c r="CE199" s="22"/>
      <c r="CF199" s="22"/>
      <c r="CG199" s="22"/>
      <c r="CH199" s="22"/>
      <c r="CI199" s="22"/>
      <c r="CJ199" s="22"/>
    </row>
    <row r="200" spans="1:88" x14ac:dyDescent="0.2">
      <c r="A200" s="18"/>
      <c r="B200" s="18"/>
      <c r="C200" s="18"/>
      <c r="D200" s="19"/>
      <c r="E200" s="5"/>
      <c r="F200" s="20"/>
      <c r="G200" s="25"/>
      <c r="H200" s="20"/>
      <c r="I200" s="5"/>
      <c r="J200" s="21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22"/>
      <c r="CD200" s="22"/>
      <c r="CE200" s="22"/>
      <c r="CF200" s="22"/>
      <c r="CG200" s="22"/>
      <c r="CH200" s="22"/>
      <c r="CI200" s="22"/>
      <c r="CJ200" s="22"/>
    </row>
    <row r="201" spans="1:88" x14ac:dyDescent="0.2">
      <c r="A201" s="18"/>
      <c r="B201" s="18"/>
      <c r="C201" s="18"/>
      <c r="D201" s="19"/>
      <c r="E201" s="5"/>
      <c r="F201" s="20"/>
      <c r="G201" s="25"/>
      <c r="H201" s="20"/>
      <c r="I201" s="5"/>
      <c r="J201" s="21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22"/>
      <c r="CD201" s="22"/>
      <c r="CE201" s="22"/>
      <c r="CF201" s="22"/>
      <c r="CG201" s="22"/>
      <c r="CH201" s="22"/>
      <c r="CI201" s="22"/>
      <c r="CJ201" s="22"/>
    </row>
    <row r="202" spans="1:88" x14ac:dyDescent="0.2">
      <c r="A202" s="18"/>
      <c r="B202" s="18"/>
      <c r="C202" s="18"/>
      <c r="D202" s="19"/>
      <c r="E202" s="5"/>
      <c r="F202" s="20"/>
      <c r="G202" s="25"/>
      <c r="H202" s="20"/>
      <c r="I202" s="5"/>
      <c r="J202" s="21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22"/>
      <c r="CD202" s="22"/>
      <c r="CE202" s="22"/>
      <c r="CF202" s="22"/>
      <c r="CG202" s="22"/>
      <c r="CH202" s="22"/>
      <c r="CI202" s="22"/>
      <c r="CJ202" s="22"/>
    </row>
    <row r="203" spans="1:88" x14ac:dyDescent="0.2">
      <c r="A203" s="18"/>
      <c r="B203" s="18"/>
      <c r="C203" s="18"/>
      <c r="D203" s="19"/>
      <c r="E203" s="5"/>
      <c r="F203" s="20"/>
      <c r="G203" s="25"/>
      <c r="H203" s="20"/>
      <c r="I203" s="5"/>
      <c r="J203" s="21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22"/>
      <c r="CD203" s="22"/>
      <c r="CE203" s="22"/>
      <c r="CF203" s="22"/>
      <c r="CG203" s="22"/>
      <c r="CH203" s="22"/>
      <c r="CI203" s="22"/>
      <c r="CJ203" s="22"/>
    </row>
    <row r="204" spans="1:88" x14ac:dyDescent="0.2">
      <c r="A204" s="18"/>
      <c r="B204" s="18"/>
      <c r="C204" s="18"/>
      <c r="D204" s="19"/>
      <c r="E204" s="5"/>
      <c r="F204" s="20"/>
      <c r="G204" s="25"/>
      <c r="H204" s="20"/>
      <c r="I204" s="5"/>
      <c r="J204" s="21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22"/>
      <c r="CD204" s="22"/>
      <c r="CE204" s="22"/>
      <c r="CF204" s="22"/>
      <c r="CG204" s="22"/>
      <c r="CH204" s="22"/>
      <c r="CI204" s="22"/>
      <c r="CJ204" s="22"/>
    </row>
    <row r="205" spans="1:88" x14ac:dyDescent="0.2">
      <c r="A205" s="18"/>
      <c r="B205" s="18"/>
      <c r="C205" s="18"/>
      <c r="D205" s="19"/>
      <c r="E205" s="5"/>
      <c r="F205" s="20"/>
      <c r="G205" s="25"/>
      <c r="H205" s="20"/>
      <c r="I205" s="5"/>
      <c r="J205" s="21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22"/>
      <c r="CD205" s="22"/>
      <c r="CE205" s="22"/>
      <c r="CF205" s="22"/>
      <c r="CG205" s="22"/>
      <c r="CH205" s="22"/>
      <c r="CI205" s="22"/>
      <c r="CJ205" s="22"/>
    </row>
    <row r="206" spans="1:88" x14ac:dyDescent="0.2">
      <c r="A206" s="18"/>
      <c r="B206" s="18"/>
      <c r="C206" s="18"/>
      <c r="D206" s="19"/>
      <c r="E206" s="5"/>
      <c r="F206" s="20"/>
      <c r="G206" s="25"/>
      <c r="H206" s="20"/>
      <c r="I206" s="5"/>
      <c r="J206" s="21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22"/>
      <c r="CD206" s="22"/>
      <c r="CE206" s="22"/>
      <c r="CF206" s="22"/>
      <c r="CG206" s="22"/>
      <c r="CH206" s="22"/>
      <c r="CI206" s="22"/>
      <c r="CJ206" s="22"/>
    </row>
    <row r="207" spans="1:88" x14ac:dyDescent="0.2">
      <c r="A207" s="18"/>
      <c r="B207" s="18"/>
      <c r="C207" s="18"/>
      <c r="D207" s="19"/>
      <c r="E207" s="5"/>
      <c r="F207" s="20"/>
      <c r="G207" s="25"/>
      <c r="H207" s="20"/>
      <c r="I207" s="5"/>
      <c r="J207" s="21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22"/>
      <c r="CD207" s="22"/>
      <c r="CE207" s="22"/>
      <c r="CF207" s="22"/>
      <c r="CG207" s="22"/>
      <c r="CH207" s="22"/>
      <c r="CI207" s="22"/>
      <c r="CJ207" s="22"/>
    </row>
    <row r="208" spans="1:88" x14ac:dyDescent="0.2">
      <c r="A208" s="18"/>
      <c r="B208" s="18"/>
      <c r="C208" s="18"/>
      <c r="D208" s="19"/>
      <c r="E208" s="5"/>
      <c r="F208" s="20"/>
      <c r="G208" s="25"/>
      <c r="H208" s="20"/>
      <c r="I208" s="5"/>
      <c r="J208" s="21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22"/>
      <c r="CD208" s="22"/>
      <c r="CE208" s="22"/>
      <c r="CF208" s="22"/>
      <c r="CG208" s="22"/>
      <c r="CH208" s="22"/>
      <c r="CI208" s="22"/>
      <c r="CJ208" s="22"/>
    </row>
    <row r="209" spans="1:88" x14ac:dyDescent="0.2">
      <c r="A209" s="18"/>
      <c r="B209" s="18"/>
      <c r="C209" s="18"/>
      <c r="D209" s="19"/>
      <c r="E209" s="5"/>
      <c r="F209" s="20"/>
      <c r="G209" s="25"/>
      <c r="H209" s="20"/>
      <c r="I209" s="5"/>
      <c r="J209" s="21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22"/>
      <c r="CD209" s="22"/>
      <c r="CE209" s="22"/>
      <c r="CF209" s="22"/>
      <c r="CG209" s="22"/>
      <c r="CH209" s="22"/>
      <c r="CI209" s="22"/>
      <c r="CJ209" s="22"/>
    </row>
    <row r="210" spans="1:88" x14ac:dyDescent="0.2">
      <c r="A210" s="18"/>
      <c r="B210" s="18"/>
      <c r="C210" s="18"/>
      <c r="D210" s="19"/>
      <c r="E210" s="5"/>
      <c r="F210" s="20"/>
      <c r="G210" s="25"/>
      <c r="H210" s="20"/>
      <c r="I210" s="5"/>
      <c r="J210" s="21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22"/>
      <c r="CD210" s="22"/>
      <c r="CE210" s="22"/>
      <c r="CF210" s="22"/>
      <c r="CG210" s="22"/>
      <c r="CH210" s="22"/>
      <c r="CI210" s="22"/>
      <c r="CJ210" s="22"/>
    </row>
    <row r="211" spans="1:88" x14ac:dyDescent="0.2">
      <c r="A211" s="18"/>
      <c r="B211" s="18"/>
      <c r="C211" s="18"/>
      <c r="D211" s="19"/>
      <c r="E211" s="5"/>
      <c r="F211" s="20"/>
      <c r="G211" s="25"/>
      <c r="H211" s="20"/>
      <c r="I211" s="5"/>
      <c r="J211" s="21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22"/>
      <c r="CD211" s="22"/>
      <c r="CE211" s="22"/>
      <c r="CF211" s="22"/>
      <c r="CG211" s="22"/>
      <c r="CH211" s="22"/>
      <c r="CI211" s="22"/>
      <c r="CJ211" s="22"/>
    </row>
    <row r="212" spans="1:88" x14ac:dyDescent="0.2">
      <c r="A212" s="18"/>
      <c r="B212" s="18"/>
      <c r="C212" s="18"/>
      <c r="D212" s="19"/>
      <c r="E212" s="5"/>
      <c r="F212" s="20"/>
      <c r="G212" s="25"/>
      <c r="H212" s="20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22"/>
      <c r="CD212" s="22"/>
      <c r="CE212" s="22"/>
      <c r="CF212" s="22"/>
      <c r="CG212" s="22"/>
      <c r="CH212" s="22"/>
      <c r="CI212" s="22"/>
      <c r="CJ212" s="22"/>
    </row>
    <row r="213" spans="1:88" x14ac:dyDescent="0.2">
      <c r="A213" s="18"/>
      <c r="B213" s="18"/>
      <c r="C213" s="18"/>
      <c r="D213" s="19"/>
      <c r="E213" s="5"/>
      <c r="F213" s="20"/>
      <c r="G213" s="25"/>
      <c r="H213" s="20"/>
      <c r="I213" s="5"/>
      <c r="J213" s="21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22"/>
      <c r="CD213" s="22"/>
      <c r="CE213" s="22"/>
      <c r="CF213" s="22"/>
      <c r="CG213" s="22"/>
      <c r="CH213" s="22"/>
      <c r="CI213" s="22"/>
      <c r="CJ213" s="22"/>
    </row>
    <row r="214" spans="1:88" x14ac:dyDescent="0.2">
      <c r="A214" s="18"/>
      <c r="B214" s="18"/>
      <c r="C214" s="18"/>
      <c r="D214" s="19"/>
      <c r="E214" s="5"/>
      <c r="F214" s="20"/>
      <c r="G214" s="25"/>
      <c r="H214" s="20"/>
      <c r="I214" s="5"/>
      <c r="J214" s="21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22"/>
      <c r="CD214" s="22"/>
      <c r="CE214" s="22"/>
      <c r="CF214" s="22"/>
      <c r="CG214" s="22"/>
      <c r="CH214" s="22"/>
      <c r="CI214" s="22"/>
      <c r="CJ214" s="22"/>
    </row>
    <row r="215" spans="1:88" x14ac:dyDescent="0.2">
      <c r="A215" s="18"/>
      <c r="B215" s="18"/>
      <c r="C215" s="18"/>
      <c r="D215" s="19"/>
      <c r="E215" s="5"/>
      <c r="F215" s="20"/>
      <c r="G215" s="25"/>
      <c r="H215" s="20"/>
      <c r="I215" s="5"/>
      <c r="J215" s="21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22"/>
      <c r="CD215" s="22"/>
      <c r="CE215" s="22"/>
      <c r="CF215" s="22"/>
      <c r="CG215" s="22"/>
      <c r="CH215" s="22"/>
      <c r="CI215" s="22"/>
      <c r="CJ215" s="22"/>
    </row>
    <row r="216" spans="1:88" x14ac:dyDescent="0.2">
      <c r="A216" s="18"/>
      <c r="B216" s="18"/>
      <c r="C216" s="18"/>
      <c r="D216" s="19"/>
      <c r="E216" s="5"/>
      <c r="F216" s="20"/>
      <c r="G216" s="25"/>
      <c r="H216" s="20"/>
      <c r="I216" s="5"/>
      <c r="J216" s="21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22"/>
      <c r="CD216" s="22"/>
      <c r="CE216" s="22"/>
      <c r="CF216" s="22"/>
      <c r="CG216" s="22"/>
      <c r="CH216" s="22"/>
      <c r="CI216" s="22"/>
      <c r="CJ216" s="22"/>
    </row>
    <row r="217" spans="1:88" x14ac:dyDescent="0.2">
      <c r="A217" s="18"/>
      <c r="B217" s="18"/>
      <c r="C217" s="18"/>
      <c r="D217" s="19"/>
      <c r="E217" s="5"/>
      <c r="F217" s="20"/>
      <c r="G217" s="25"/>
      <c r="H217" s="20"/>
      <c r="I217" s="5"/>
      <c r="J217" s="21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22"/>
      <c r="CD217" s="22"/>
      <c r="CE217" s="22"/>
      <c r="CF217" s="22"/>
      <c r="CG217" s="22"/>
      <c r="CH217" s="22"/>
      <c r="CI217" s="22"/>
      <c r="CJ217" s="22"/>
    </row>
    <row r="218" spans="1:88" x14ac:dyDescent="0.2">
      <c r="A218" s="18"/>
      <c r="B218" s="18"/>
      <c r="C218" s="18"/>
      <c r="D218" s="19"/>
      <c r="E218" s="5"/>
      <c r="F218" s="20"/>
      <c r="G218" s="25"/>
      <c r="H218" s="20"/>
      <c r="I218" s="5"/>
      <c r="J218" s="21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22"/>
      <c r="CD218" s="22"/>
      <c r="CE218" s="22"/>
      <c r="CF218" s="22"/>
      <c r="CG218" s="22"/>
      <c r="CH218" s="22"/>
      <c r="CI218" s="22"/>
      <c r="CJ218" s="22"/>
    </row>
    <row r="219" spans="1:88" x14ac:dyDescent="0.2">
      <c r="A219" s="18"/>
      <c r="B219" s="18"/>
      <c r="C219" s="18"/>
      <c r="D219" s="19"/>
      <c r="E219" s="5"/>
      <c r="F219" s="20"/>
      <c r="G219" s="25"/>
      <c r="H219" s="20"/>
      <c r="I219" s="5"/>
      <c r="J219" s="21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22"/>
      <c r="CD219" s="22"/>
      <c r="CE219" s="22"/>
      <c r="CF219" s="22"/>
      <c r="CG219" s="22"/>
      <c r="CH219" s="22"/>
      <c r="CI219" s="22"/>
      <c r="CJ219" s="22"/>
    </row>
    <row r="220" spans="1:88" x14ac:dyDescent="0.2">
      <c r="A220" s="18"/>
      <c r="B220" s="18"/>
      <c r="C220" s="18"/>
      <c r="D220" s="19"/>
      <c r="E220" s="5"/>
      <c r="F220" s="20"/>
      <c r="G220" s="25"/>
      <c r="H220" s="20"/>
      <c r="I220" s="5"/>
      <c r="J220" s="21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22"/>
      <c r="CD220" s="22"/>
      <c r="CE220" s="22"/>
      <c r="CF220" s="22"/>
      <c r="CG220" s="22"/>
      <c r="CH220" s="22"/>
      <c r="CI220" s="22"/>
      <c r="CJ220" s="22"/>
    </row>
    <row r="221" spans="1:88" x14ac:dyDescent="0.2">
      <c r="A221" s="18"/>
      <c r="B221" s="18"/>
      <c r="C221" s="18"/>
      <c r="D221" s="19"/>
      <c r="E221" s="5"/>
      <c r="F221" s="20"/>
      <c r="G221" s="25"/>
      <c r="H221" s="20"/>
      <c r="I221" s="5"/>
      <c r="J221" s="21"/>
      <c r="K221" s="5"/>
      <c r="L221" s="5"/>
      <c r="M221" s="5"/>
      <c r="N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</row>
    <row r="222" spans="1:88" x14ac:dyDescent="0.2">
      <c r="A222" s="18"/>
      <c r="B222" s="18"/>
      <c r="C222" s="18"/>
      <c r="D222" s="19"/>
      <c r="E222" s="5"/>
      <c r="F222" s="20"/>
      <c r="G222" s="25"/>
      <c r="H222" s="20"/>
      <c r="I222" s="5"/>
      <c r="J222" s="21"/>
      <c r="K222" s="5"/>
      <c r="L222" s="5"/>
      <c r="M222" s="5"/>
      <c r="N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</row>
    <row r="223" spans="1:88" x14ac:dyDescent="0.2">
      <c r="A223" s="18"/>
      <c r="B223" s="18"/>
      <c r="C223" s="18"/>
      <c r="D223" s="19"/>
      <c r="E223" s="5"/>
      <c r="F223" s="20"/>
      <c r="G223" s="25"/>
      <c r="H223" s="20"/>
      <c r="I223" s="5"/>
      <c r="J223" s="21"/>
      <c r="K223" s="5"/>
      <c r="L223" s="5"/>
      <c r="M223" s="5"/>
      <c r="N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</row>
    <row r="224" spans="1:88" x14ac:dyDescent="0.2">
      <c r="A224" s="18"/>
      <c r="B224" s="18"/>
      <c r="C224" s="18"/>
      <c r="D224" s="19"/>
      <c r="E224" s="5"/>
      <c r="F224" s="20"/>
      <c r="G224" s="25"/>
      <c r="H224" s="20"/>
      <c r="I224" s="5"/>
      <c r="J224" s="21"/>
      <c r="K224" s="5"/>
      <c r="L224" s="5"/>
      <c r="M224" s="5"/>
      <c r="N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</row>
    <row r="225" spans="1:88" x14ac:dyDescent="0.2">
      <c r="A225" s="18"/>
      <c r="B225" s="18"/>
      <c r="C225" s="18"/>
      <c r="D225" s="19"/>
      <c r="E225" s="5"/>
      <c r="F225" s="20"/>
      <c r="G225" s="25"/>
      <c r="H225" s="20"/>
      <c r="I225" s="5"/>
      <c r="J225" s="21"/>
      <c r="K225" s="5"/>
      <c r="L225" s="5"/>
      <c r="M225" s="5"/>
      <c r="N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</row>
    <row r="226" spans="1:88" x14ac:dyDescent="0.2">
      <c r="A226" s="18"/>
      <c r="B226" s="18"/>
      <c r="C226" s="18"/>
      <c r="D226" s="19"/>
      <c r="E226" s="5"/>
      <c r="F226" s="20"/>
      <c r="G226" s="25"/>
      <c r="H226" s="20"/>
      <c r="I226" s="5"/>
      <c r="J226" s="21"/>
      <c r="K226" s="5"/>
      <c r="L226" s="5"/>
      <c r="M226" s="5"/>
      <c r="N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</row>
    <row r="227" spans="1:88" x14ac:dyDescent="0.2">
      <c r="A227" s="18"/>
      <c r="B227" s="18"/>
      <c r="C227" s="18"/>
      <c r="D227" s="19"/>
      <c r="E227" s="5"/>
      <c r="F227" s="20"/>
      <c r="G227" s="25"/>
      <c r="H227" s="20"/>
      <c r="I227" s="5"/>
      <c r="J227" s="21"/>
      <c r="K227" s="5"/>
      <c r="L227" s="5"/>
      <c r="M227" s="5"/>
      <c r="N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</row>
    <row r="228" spans="1:88" x14ac:dyDescent="0.2">
      <c r="A228" s="18"/>
      <c r="B228" s="18"/>
      <c r="C228" s="18"/>
      <c r="D228" s="19"/>
      <c r="E228" s="5"/>
      <c r="F228" s="20"/>
      <c r="G228" s="25"/>
      <c r="H228" s="20"/>
      <c r="I228" s="5"/>
      <c r="J228" s="21"/>
      <c r="K228" s="5"/>
      <c r="L228" s="5"/>
      <c r="M228" s="5"/>
      <c r="N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</row>
    <row r="229" spans="1:88" x14ac:dyDescent="0.2">
      <c r="A229" s="18"/>
      <c r="B229" s="18"/>
      <c r="C229" s="18"/>
      <c r="D229" s="19"/>
      <c r="E229" s="5"/>
      <c r="F229" s="20"/>
      <c r="G229" s="25"/>
      <c r="H229" s="20"/>
      <c r="I229" s="5"/>
      <c r="J229" s="21"/>
      <c r="K229" s="5"/>
      <c r="L229" s="5"/>
      <c r="M229" s="5"/>
      <c r="N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</row>
    <row r="230" spans="1:88" x14ac:dyDescent="0.2">
      <c r="A230" s="18"/>
      <c r="B230" s="18"/>
      <c r="C230" s="18"/>
      <c r="D230" s="19"/>
      <c r="E230" s="5"/>
      <c r="F230" s="20"/>
      <c r="G230" s="25"/>
      <c r="H230" s="20"/>
      <c r="I230" s="5"/>
      <c r="J230" s="21"/>
      <c r="K230" s="5"/>
      <c r="L230" s="5"/>
      <c r="M230" s="5"/>
      <c r="N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</row>
    <row r="231" spans="1:88" x14ac:dyDescent="0.2">
      <c r="A231" s="18"/>
      <c r="B231" s="18"/>
      <c r="C231" s="18"/>
      <c r="D231" s="19"/>
      <c r="E231" s="5"/>
      <c r="F231" s="20"/>
      <c r="G231" s="25"/>
      <c r="H231" s="20"/>
      <c r="I231" s="5"/>
      <c r="J231" s="21"/>
      <c r="K231" s="5"/>
      <c r="L231" s="5"/>
      <c r="M231" s="5"/>
      <c r="N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</row>
    <row r="232" spans="1:88" x14ac:dyDescent="0.2">
      <c r="A232" s="18"/>
      <c r="B232" s="18"/>
      <c r="C232" s="18"/>
      <c r="D232" s="19"/>
      <c r="E232" s="5"/>
      <c r="F232" s="20"/>
      <c r="G232" s="25"/>
      <c r="H232" s="20"/>
      <c r="I232" s="5"/>
      <c r="J232" s="21"/>
      <c r="K232" s="5"/>
      <c r="L232" s="5"/>
      <c r="M232" s="5"/>
      <c r="N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</row>
    <row r="233" spans="1:88" x14ac:dyDescent="0.2">
      <c r="A233" s="18"/>
      <c r="B233" s="18"/>
      <c r="C233" s="18"/>
      <c r="D233" s="19"/>
      <c r="E233" s="5"/>
      <c r="F233" s="20"/>
      <c r="G233" s="25"/>
      <c r="H233" s="20"/>
      <c r="I233" s="5"/>
      <c r="J233" s="21"/>
      <c r="K233" s="5"/>
      <c r="L233" s="5"/>
      <c r="M233" s="5"/>
      <c r="N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</row>
    <row r="234" spans="1:88" x14ac:dyDescent="0.2">
      <c r="A234" s="18"/>
      <c r="B234" s="18"/>
      <c r="C234" s="18"/>
      <c r="D234" s="19"/>
      <c r="E234" s="5"/>
      <c r="F234" s="20"/>
      <c r="G234" s="25"/>
      <c r="H234" s="20"/>
      <c r="I234" s="5"/>
      <c r="J234" s="21"/>
      <c r="K234" s="5"/>
      <c r="L234" s="5"/>
      <c r="M234" s="5"/>
      <c r="N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</row>
    <row r="235" spans="1:88" x14ac:dyDescent="0.2">
      <c r="A235" s="18"/>
      <c r="B235" s="18"/>
      <c r="C235" s="18"/>
      <c r="D235" s="19"/>
      <c r="E235" s="5"/>
      <c r="F235" s="20"/>
      <c r="G235" s="25"/>
      <c r="H235" s="20"/>
      <c r="I235" s="5"/>
      <c r="J235" s="21"/>
      <c r="K235" s="5"/>
      <c r="L235" s="5"/>
      <c r="M235" s="5"/>
      <c r="N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</row>
    <row r="236" spans="1:88" x14ac:dyDescent="0.2">
      <c r="A236" s="18"/>
      <c r="B236" s="18"/>
      <c r="C236" s="18"/>
      <c r="D236" s="19"/>
      <c r="E236" s="5"/>
      <c r="F236" s="20"/>
      <c r="G236" s="25"/>
      <c r="H236" s="20"/>
      <c r="I236" s="5"/>
      <c r="J236" s="21"/>
      <c r="K236" s="5"/>
      <c r="L236" s="5"/>
      <c r="M236" s="5"/>
      <c r="N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</row>
    <row r="237" spans="1:88" x14ac:dyDescent="0.2">
      <c r="A237" s="18"/>
      <c r="B237" s="18"/>
      <c r="C237" s="18"/>
      <c r="D237" s="19"/>
      <c r="E237" s="5"/>
      <c r="F237" s="20"/>
      <c r="G237" s="25"/>
      <c r="H237" s="20"/>
      <c r="I237" s="5"/>
      <c r="J237" s="21"/>
      <c r="K237" s="5"/>
      <c r="L237" s="5"/>
      <c r="M237" s="5"/>
      <c r="N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</row>
    <row r="238" spans="1:88" x14ac:dyDescent="0.2">
      <c r="A238" s="18"/>
      <c r="B238" s="18"/>
      <c r="C238" s="18"/>
      <c r="D238" s="19"/>
      <c r="E238" s="5"/>
      <c r="F238" s="20"/>
      <c r="G238" s="25"/>
      <c r="H238" s="20"/>
      <c r="I238" s="5"/>
      <c r="J238" s="21"/>
      <c r="K238" s="5"/>
      <c r="L238" s="5"/>
      <c r="M238" s="5"/>
      <c r="N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</row>
    <row r="239" spans="1:88" x14ac:dyDescent="0.2">
      <c r="A239" s="18"/>
      <c r="B239" s="18"/>
      <c r="C239" s="18"/>
      <c r="D239" s="19"/>
      <c r="E239" s="5"/>
      <c r="F239" s="20"/>
      <c r="G239" s="25"/>
      <c r="H239" s="20"/>
      <c r="I239" s="5"/>
      <c r="J239" s="21"/>
      <c r="K239" s="5"/>
      <c r="L239" s="5"/>
      <c r="M239" s="5"/>
      <c r="N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</row>
    <row r="240" spans="1:88" x14ac:dyDescent="0.2">
      <c r="A240" s="18"/>
      <c r="B240" s="18"/>
      <c r="C240" s="18"/>
      <c r="D240" s="19"/>
      <c r="E240" s="5"/>
      <c r="F240" s="20"/>
      <c r="G240" s="25"/>
      <c r="H240" s="20"/>
      <c r="I240" s="5"/>
      <c r="J240" s="21"/>
      <c r="K240" s="5"/>
      <c r="L240" s="5"/>
      <c r="M240" s="5"/>
      <c r="N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</row>
    <row r="241" spans="1:88" x14ac:dyDescent="0.2">
      <c r="A241" s="18"/>
      <c r="B241" s="18"/>
      <c r="C241" s="18"/>
      <c r="D241" s="19"/>
      <c r="E241" s="5"/>
      <c r="F241" s="20"/>
      <c r="G241" s="25"/>
      <c r="H241" s="20"/>
      <c r="I241" s="5"/>
      <c r="J241" s="21"/>
      <c r="K241" s="5"/>
      <c r="L241" s="5"/>
      <c r="M241" s="5"/>
      <c r="N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</row>
    <row r="242" spans="1:88" x14ac:dyDescent="0.2">
      <c r="A242" s="18"/>
      <c r="B242" s="18"/>
      <c r="C242" s="18"/>
      <c r="D242" s="19"/>
      <c r="E242" s="5"/>
      <c r="F242" s="20"/>
      <c r="G242" s="25"/>
      <c r="H242" s="20"/>
      <c r="I242" s="5"/>
      <c r="J242" s="21"/>
      <c r="K242" s="5"/>
      <c r="L242" s="5"/>
      <c r="M242" s="5"/>
      <c r="N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</row>
    <row r="243" spans="1:88" x14ac:dyDescent="0.2">
      <c r="A243" s="18"/>
      <c r="B243" s="18"/>
      <c r="C243" s="18"/>
      <c r="D243" s="19"/>
      <c r="E243" s="5"/>
      <c r="F243" s="20"/>
      <c r="G243" s="25"/>
      <c r="H243" s="20"/>
      <c r="I243" s="5"/>
      <c r="J243" s="21"/>
      <c r="K243" s="5"/>
      <c r="L243" s="5"/>
      <c r="M243" s="5"/>
      <c r="N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</row>
    <row r="244" spans="1:88" x14ac:dyDescent="0.2">
      <c r="A244" s="18"/>
      <c r="B244" s="18"/>
      <c r="C244" s="18"/>
      <c r="D244" s="19"/>
      <c r="E244" s="5"/>
      <c r="F244" s="20"/>
      <c r="G244" s="25"/>
      <c r="H244" s="20"/>
      <c r="I244" s="5"/>
      <c r="J244" s="21"/>
      <c r="K244" s="5"/>
      <c r="L244" s="5"/>
      <c r="M244" s="5"/>
      <c r="N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</row>
    <row r="245" spans="1:88" x14ac:dyDescent="0.2">
      <c r="A245" s="18"/>
      <c r="B245" s="18"/>
      <c r="C245" s="18"/>
      <c r="D245" s="19"/>
      <c r="E245" s="5"/>
      <c r="F245" s="20"/>
      <c r="G245" s="25"/>
      <c r="H245" s="20"/>
      <c r="I245" s="5"/>
      <c r="J245" s="21"/>
      <c r="K245" s="5"/>
      <c r="L245" s="5"/>
      <c r="M245" s="5"/>
      <c r="N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</row>
    <row r="246" spans="1:88" x14ac:dyDescent="0.2">
      <c r="A246" s="18"/>
      <c r="B246" s="18"/>
      <c r="C246" s="18"/>
      <c r="D246" s="19"/>
      <c r="E246" s="5"/>
      <c r="F246" s="20"/>
      <c r="G246" s="25"/>
      <c r="H246" s="20"/>
      <c r="I246" s="5"/>
      <c r="J246" s="21"/>
      <c r="K246" s="5"/>
      <c r="L246" s="5"/>
      <c r="M246" s="5"/>
      <c r="N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</row>
    <row r="247" spans="1:88" x14ac:dyDescent="0.2">
      <c r="A247" s="18"/>
      <c r="B247" s="18"/>
      <c r="C247" s="18"/>
      <c r="D247" s="19"/>
      <c r="E247" s="5"/>
      <c r="F247" s="20"/>
      <c r="G247" s="25"/>
      <c r="H247" s="20"/>
      <c r="I247" s="5"/>
      <c r="J247" s="21"/>
      <c r="K247" s="5"/>
      <c r="L247" s="5"/>
      <c r="M247" s="5"/>
      <c r="N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</row>
    <row r="248" spans="1:88" x14ac:dyDescent="0.2">
      <c r="A248" s="18"/>
      <c r="B248" s="18"/>
      <c r="C248" s="18"/>
      <c r="D248" s="19"/>
      <c r="E248" s="5"/>
      <c r="F248" s="20"/>
      <c r="G248" s="25"/>
      <c r="H248" s="20"/>
      <c r="I248" s="5"/>
      <c r="J248" s="21"/>
      <c r="K248" s="5"/>
      <c r="L248" s="5"/>
      <c r="M248" s="5"/>
      <c r="N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</row>
    <row r="249" spans="1:88" x14ac:dyDescent="0.2">
      <c r="A249" s="18"/>
      <c r="B249" s="18"/>
      <c r="C249" s="18"/>
      <c r="D249" s="19"/>
      <c r="E249" s="5"/>
      <c r="F249" s="20"/>
      <c r="G249" s="25"/>
      <c r="H249" s="20"/>
      <c r="I249" s="5"/>
      <c r="J249" s="21"/>
      <c r="K249" s="5"/>
      <c r="L249" s="5"/>
      <c r="M249" s="5"/>
      <c r="N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</row>
    <row r="250" spans="1:88" x14ac:dyDescent="0.2">
      <c r="A250" s="18"/>
      <c r="B250" s="18"/>
      <c r="C250" s="18"/>
      <c r="D250" s="19"/>
      <c r="E250" s="5"/>
      <c r="F250" s="20"/>
      <c r="G250" s="25"/>
      <c r="H250" s="20"/>
      <c r="I250" s="5"/>
      <c r="J250" s="21"/>
      <c r="K250" s="5"/>
      <c r="L250" s="5"/>
      <c r="M250" s="5"/>
      <c r="N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</row>
    <row r="251" spans="1:88" x14ac:dyDescent="0.2">
      <c r="A251" s="18"/>
      <c r="B251" s="18"/>
      <c r="C251" s="18"/>
      <c r="D251" s="19"/>
      <c r="E251" s="5"/>
      <c r="F251" s="20"/>
      <c r="G251" s="25"/>
      <c r="H251" s="20"/>
      <c r="I251" s="5"/>
      <c r="J251" s="21"/>
      <c r="K251" s="5"/>
      <c r="L251" s="5"/>
      <c r="M251" s="5"/>
      <c r="N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</row>
    <row r="252" spans="1:88" x14ac:dyDescent="0.2">
      <c r="A252" s="18"/>
      <c r="B252" s="18"/>
      <c r="C252" s="18"/>
      <c r="D252" s="19"/>
      <c r="E252" s="5"/>
      <c r="F252" s="20"/>
      <c r="G252" s="25"/>
      <c r="H252" s="20"/>
      <c r="I252" s="5"/>
      <c r="J252" s="21"/>
      <c r="K252" s="5"/>
      <c r="L252" s="5"/>
      <c r="M252" s="5"/>
      <c r="N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</row>
    <row r="253" spans="1:88" x14ac:dyDescent="0.2">
      <c r="A253" s="18"/>
      <c r="B253" s="18"/>
      <c r="C253" s="18"/>
      <c r="D253" s="19"/>
      <c r="E253" s="5"/>
      <c r="F253" s="20"/>
      <c r="G253" s="25"/>
      <c r="H253" s="20"/>
      <c r="I253" s="5"/>
      <c r="J253" s="21"/>
      <c r="K253" s="5"/>
      <c r="L253" s="5"/>
      <c r="M253" s="5"/>
      <c r="N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</row>
    <row r="254" spans="1:88" x14ac:dyDescent="0.2">
      <c r="A254" s="18"/>
      <c r="B254" s="18"/>
      <c r="C254" s="18"/>
      <c r="D254" s="19"/>
      <c r="E254" s="5"/>
      <c r="F254" s="20"/>
      <c r="G254" s="25"/>
      <c r="H254" s="20"/>
      <c r="I254" s="5"/>
      <c r="J254" s="21"/>
      <c r="K254" s="5"/>
      <c r="L254" s="5"/>
      <c r="M254" s="5"/>
      <c r="N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</row>
    <row r="255" spans="1:88" x14ac:dyDescent="0.2">
      <c r="A255" s="18"/>
      <c r="B255" s="18"/>
      <c r="C255" s="18"/>
      <c r="D255" s="19"/>
      <c r="E255" s="5"/>
      <c r="F255" s="20"/>
      <c r="G255" s="25"/>
      <c r="H255" s="20"/>
      <c r="I255" s="5"/>
      <c r="J255" s="21"/>
      <c r="K255" s="5"/>
      <c r="L255" s="5"/>
      <c r="M255" s="5"/>
      <c r="N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</row>
    <row r="256" spans="1:88" x14ac:dyDescent="0.2">
      <c r="A256" s="18"/>
      <c r="B256" s="18"/>
      <c r="C256" s="18"/>
      <c r="D256" s="19"/>
      <c r="E256" s="5"/>
      <c r="F256" s="20"/>
      <c r="G256" s="25"/>
      <c r="H256" s="20"/>
      <c r="I256" s="5"/>
      <c r="J256" s="21"/>
      <c r="K256" s="5"/>
      <c r="L256" s="5"/>
      <c r="M256" s="5"/>
      <c r="N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</row>
    <row r="257" spans="1:88" x14ac:dyDescent="0.2">
      <c r="A257" s="18"/>
      <c r="B257" s="18"/>
      <c r="C257" s="18"/>
      <c r="D257" s="19"/>
      <c r="E257" s="5"/>
      <c r="F257" s="20"/>
      <c r="G257" s="25"/>
      <c r="H257" s="20"/>
      <c r="I257" s="5"/>
      <c r="J257" s="21"/>
      <c r="K257" s="5"/>
      <c r="L257" s="5"/>
      <c r="M257" s="5"/>
      <c r="N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</row>
    <row r="258" spans="1:88" x14ac:dyDescent="0.2">
      <c r="A258" s="18"/>
      <c r="B258" s="18"/>
      <c r="C258" s="18"/>
      <c r="D258" s="19"/>
      <c r="E258" s="5"/>
      <c r="F258" s="20"/>
      <c r="G258" s="25"/>
      <c r="H258" s="20"/>
      <c r="I258" s="5"/>
      <c r="J258" s="21"/>
      <c r="K258" s="5"/>
      <c r="L258" s="5"/>
      <c r="M258" s="5"/>
      <c r="N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</row>
    <row r="259" spans="1:88" x14ac:dyDescent="0.2">
      <c r="A259" s="18"/>
      <c r="B259" s="18"/>
      <c r="C259" s="18"/>
      <c r="D259" s="19"/>
      <c r="E259" s="5"/>
      <c r="F259" s="20"/>
      <c r="G259" s="25"/>
      <c r="H259" s="20"/>
      <c r="I259" s="5"/>
      <c r="J259" s="21"/>
      <c r="K259" s="5"/>
      <c r="L259" s="5"/>
      <c r="M259" s="5"/>
      <c r="N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</row>
    <row r="260" spans="1:88" x14ac:dyDescent="0.2">
      <c r="A260" s="18"/>
      <c r="B260" s="18"/>
      <c r="C260" s="18"/>
      <c r="D260" s="19"/>
      <c r="E260" s="5"/>
      <c r="F260" s="20"/>
      <c r="G260" s="25"/>
      <c r="H260" s="20"/>
      <c r="I260" s="5"/>
      <c r="J260" s="21"/>
      <c r="K260" s="5"/>
      <c r="L260" s="5"/>
      <c r="M260" s="5"/>
      <c r="N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</row>
    <row r="261" spans="1:88" x14ac:dyDescent="0.2">
      <c r="A261" s="18"/>
      <c r="B261" s="18"/>
      <c r="C261" s="18"/>
      <c r="D261" s="19"/>
      <c r="E261" s="5"/>
      <c r="F261" s="20"/>
      <c r="G261" s="25"/>
      <c r="H261" s="20"/>
      <c r="I261" s="5"/>
      <c r="J261" s="21"/>
      <c r="K261" s="5"/>
      <c r="L261" s="5"/>
      <c r="M261" s="5"/>
      <c r="N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</row>
    <row r="262" spans="1:88" x14ac:dyDescent="0.2">
      <c r="A262" s="18"/>
      <c r="B262" s="18"/>
      <c r="C262" s="18"/>
      <c r="D262" s="19"/>
      <c r="E262" s="5"/>
      <c r="F262" s="20"/>
      <c r="G262" s="25"/>
      <c r="H262" s="20"/>
      <c r="I262" s="5"/>
      <c r="J262" s="21"/>
      <c r="K262" s="5"/>
      <c r="L262" s="5"/>
      <c r="M262" s="5"/>
      <c r="N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</row>
    <row r="263" spans="1:88" x14ac:dyDescent="0.2">
      <c r="A263" s="18"/>
      <c r="B263" s="18"/>
      <c r="C263" s="18"/>
      <c r="D263" s="19"/>
      <c r="E263" s="5"/>
      <c r="F263" s="20"/>
      <c r="G263" s="25"/>
      <c r="H263" s="20"/>
      <c r="I263" s="5"/>
      <c r="J263" s="21"/>
      <c r="K263" s="5"/>
      <c r="L263" s="5"/>
      <c r="M263" s="5"/>
      <c r="N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</row>
    <row r="264" spans="1:88" x14ac:dyDescent="0.2">
      <c r="A264" s="18"/>
      <c r="B264" s="18"/>
      <c r="C264" s="18"/>
      <c r="D264" s="19"/>
      <c r="E264" s="5"/>
      <c r="F264" s="20"/>
      <c r="G264" s="25"/>
      <c r="H264" s="20"/>
      <c r="I264" s="5"/>
      <c r="J264" s="21"/>
      <c r="K264" s="5"/>
      <c r="L264" s="5"/>
      <c r="M264" s="5"/>
      <c r="N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</row>
    <row r="265" spans="1:88" x14ac:dyDescent="0.2">
      <c r="A265" s="18"/>
      <c r="B265" s="18"/>
      <c r="C265" s="18"/>
      <c r="D265" s="19"/>
      <c r="E265" s="5"/>
      <c r="F265" s="20"/>
      <c r="G265" s="25"/>
      <c r="H265" s="20"/>
      <c r="I265" s="5"/>
      <c r="J265" s="21"/>
      <c r="K265" s="5"/>
      <c r="L265" s="5"/>
      <c r="M265" s="5"/>
      <c r="N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</row>
    <row r="266" spans="1:88" x14ac:dyDescent="0.2">
      <c r="A266" s="18"/>
      <c r="B266" s="18"/>
      <c r="C266" s="18"/>
      <c r="D266" s="19"/>
      <c r="E266" s="5"/>
      <c r="F266" s="20"/>
      <c r="G266" s="25"/>
      <c r="H266" s="20"/>
      <c r="I266" s="5"/>
      <c r="J266" s="21"/>
      <c r="K266" s="5"/>
      <c r="L266" s="5"/>
      <c r="M266" s="5"/>
      <c r="N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</row>
    <row r="267" spans="1:88" x14ac:dyDescent="0.2">
      <c r="A267" s="18"/>
      <c r="B267" s="18"/>
      <c r="C267" s="18"/>
      <c r="D267" s="19"/>
      <c r="E267" s="5"/>
      <c r="F267" s="20"/>
      <c r="G267" s="25"/>
      <c r="H267" s="20"/>
      <c r="I267" s="5"/>
      <c r="J267" s="21"/>
      <c r="K267" s="5"/>
      <c r="L267" s="5"/>
      <c r="M267" s="5"/>
      <c r="N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</row>
    <row r="268" spans="1:88" x14ac:dyDescent="0.2">
      <c r="A268" s="18"/>
      <c r="B268" s="18"/>
      <c r="C268" s="18"/>
      <c r="D268" s="19"/>
      <c r="E268" s="5"/>
      <c r="F268" s="20"/>
      <c r="G268" s="25"/>
      <c r="H268" s="20"/>
      <c r="I268" s="5"/>
      <c r="J268" s="21"/>
      <c r="K268" s="5"/>
      <c r="L268" s="5"/>
      <c r="M268" s="5"/>
      <c r="N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</row>
    <row r="269" spans="1:88" x14ac:dyDescent="0.2">
      <c r="A269" s="18"/>
      <c r="B269" s="18"/>
      <c r="C269" s="18"/>
      <c r="D269" s="19"/>
      <c r="E269" s="5"/>
      <c r="F269" s="20"/>
      <c r="G269" s="25"/>
      <c r="H269" s="20"/>
      <c r="I269" s="5"/>
      <c r="J269" s="21"/>
      <c r="K269" s="5"/>
      <c r="L269" s="5"/>
      <c r="M269" s="5"/>
      <c r="N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</row>
    <row r="270" spans="1:88" x14ac:dyDescent="0.2">
      <c r="A270" s="18"/>
      <c r="B270" s="18"/>
      <c r="C270" s="18"/>
      <c r="D270" s="19"/>
      <c r="E270" s="5"/>
      <c r="F270" s="20"/>
      <c r="G270" s="25"/>
      <c r="H270" s="20"/>
      <c r="I270" s="5"/>
      <c r="J270" s="21"/>
      <c r="K270" s="5"/>
      <c r="L270" s="5"/>
      <c r="M270" s="5"/>
      <c r="N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</row>
    <row r="271" spans="1:88" x14ac:dyDescent="0.2">
      <c r="A271" s="18"/>
      <c r="B271" s="18"/>
      <c r="C271" s="18"/>
      <c r="D271" s="19"/>
      <c r="E271" s="5"/>
      <c r="F271" s="20"/>
      <c r="G271" s="25"/>
      <c r="H271" s="20"/>
      <c r="I271" s="5"/>
      <c r="J271" s="21"/>
      <c r="K271" s="5"/>
      <c r="L271" s="5"/>
      <c r="M271" s="5"/>
      <c r="N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</row>
    <row r="272" spans="1:88" x14ac:dyDescent="0.2">
      <c r="A272" s="18"/>
      <c r="B272" s="18"/>
      <c r="C272" s="18"/>
      <c r="D272" s="19"/>
      <c r="E272" s="5"/>
      <c r="F272" s="20"/>
      <c r="G272" s="25"/>
      <c r="H272" s="20"/>
      <c r="I272" s="5"/>
      <c r="J272" s="21"/>
      <c r="K272" s="5"/>
      <c r="L272" s="5"/>
      <c r="M272" s="5"/>
      <c r="N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</row>
    <row r="273" spans="1:88" x14ac:dyDescent="0.2">
      <c r="A273" s="18"/>
      <c r="B273" s="18"/>
      <c r="C273" s="18"/>
      <c r="D273" s="19"/>
      <c r="E273" s="5"/>
      <c r="F273" s="20"/>
      <c r="G273" s="25"/>
      <c r="H273" s="20"/>
      <c r="I273" s="5"/>
      <c r="J273" s="21"/>
      <c r="K273" s="5"/>
      <c r="L273" s="5"/>
      <c r="M273" s="5"/>
      <c r="N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</row>
    <row r="274" spans="1:88" x14ac:dyDescent="0.2">
      <c r="A274" s="18"/>
      <c r="B274" s="18"/>
      <c r="C274" s="18"/>
      <c r="D274" s="19"/>
      <c r="E274" s="5"/>
      <c r="F274" s="20"/>
      <c r="G274" s="25"/>
      <c r="H274" s="20"/>
      <c r="I274" s="5"/>
      <c r="J274" s="21"/>
      <c r="K274" s="5"/>
      <c r="L274" s="5"/>
      <c r="M274" s="5"/>
      <c r="N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</row>
    <row r="275" spans="1:88" x14ac:dyDescent="0.2">
      <c r="A275" s="18"/>
      <c r="B275" s="18"/>
      <c r="C275" s="18"/>
      <c r="D275" s="19"/>
      <c r="E275" s="5"/>
      <c r="F275" s="20"/>
      <c r="G275" s="25"/>
      <c r="H275" s="20"/>
      <c r="I275" s="5"/>
      <c r="J275" s="21"/>
      <c r="K275" s="5"/>
      <c r="L275" s="5"/>
      <c r="M275" s="5"/>
      <c r="N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</row>
    <row r="276" spans="1:88" x14ac:dyDescent="0.2">
      <c r="A276" s="18"/>
      <c r="B276" s="18"/>
      <c r="C276" s="18"/>
      <c r="D276" s="19"/>
      <c r="E276" s="5"/>
      <c r="F276" s="20"/>
      <c r="G276" s="25"/>
      <c r="H276" s="20"/>
      <c r="I276" s="5"/>
      <c r="J276" s="21"/>
      <c r="K276" s="5"/>
      <c r="L276" s="5"/>
      <c r="M276" s="5"/>
      <c r="N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</row>
    <row r="277" spans="1:88" x14ac:dyDescent="0.2">
      <c r="A277" s="18"/>
      <c r="B277" s="18"/>
      <c r="C277" s="18"/>
      <c r="D277" s="19"/>
      <c r="E277" s="5"/>
      <c r="F277" s="20"/>
      <c r="G277" s="25"/>
      <c r="H277" s="20"/>
      <c r="I277" s="5"/>
      <c r="J277" s="21"/>
      <c r="K277" s="5"/>
      <c r="L277" s="5"/>
      <c r="M277" s="5"/>
      <c r="N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</row>
    <row r="278" spans="1:88" x14ac:dyDescent="0.2">
      <c r="A278" s="18"/>
      <c r="B278" s="18"/>
      <c r="C278" s="18"/>
      <c r="D278" s="19"/>
      <c r="E278" s="5"/>
      <c r="F278" s="20"/>
      <c r="G278" s="25"/>
      <c r="H278" s="20"/>
      <c r="I278" s="5"/>
      <c r="J278" s="21"/>
      <c r="K278" s="5"/>
      <c r="L278" s="5"/>
      <c r="M278" s="5"/>
      <c r="N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</row>
    <row r="279" spans="1:88" x14ac:dyDescent="0.2">
      <c r="A279" s="18"/>
      <c r="B279" s="18"/>
      <c r="C279" s="18"/>
      <c r="D279" s="19"/>
      <c r="E279" s="5"/>
      <c r="F279" s="20"/>
      <c r="G279" s="25"/>
      <c r="H279" s="20"/>
      <c r="I279" s="5"/>
      <c r="J279" s="21"/>
      <c r="K279" s="5"/>
      <c r="L279" s="5"/>
      <c r="M279" s="5"/>
      <c r="N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</row>
    <row r="280" spans="1:88" x14ac:dyDescent="0.2">
      <c r="A280" s="18"/>
      <c r="B280" s="18"/>
      <c r="C280" s="18"/>
      <c r="D280" s="19"/>
      <c r="E280" s="5"/>
      <c r="F280" s="20"/>
      <c r="G280" s="25"/>
      <c r="H280" s="20"/>
      <c r="I280" s="5"/>
      <c r="J280" s="21"/>
      <c r="K280" s="5"/>
      <c r="L280" s="5"/>
      <c r="M280" s="5"/>
      <c r="N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</row>
    <row r="281" spans="1:88" x14ac:dyDescent="0.2">
      <c r="A281" s="18"/>
      <c r="B281" s="18"/>
      <c r="C281" s="18"/>
      <c r="D281" s="19"/>
      <c r="E281" s="5"/>
      <c r="F281" s="20"/>
      <c r="G281" s="25"/>
      <c r="H281" s="20"/>
      <c r="I281" s="5"/>
      <c r="J281" s="21"/>
      <c r="K281" s="5"/>
      <c r="L281" s="5"/>
      <c r="M281" s="5"/>
      <c r="N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</row>
    <row r="282" spans="1:88" x14ac:dyDescent="0.2">
      <c r="A282" s="18"/>
      <c r="B282" s="18"/>
      <c r="C282" s="18"/>
      <c r="D282" s="19"/>
      <c r="E282" s="5"/>
      <c r="F282" s="20"/>
      <c r="G282" s="25"/>
      <c r="H282" s="20"/>
      <c r="I282" s="5"/>
      <c r="J282" s="21"/>
      <c r="K282" s="5"/>
      <c r="L282" s="5"/>
      <c r="M282" s="5"/>
      <c r="N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</row>
    <row r="283" spans="1:88" x14ac:dyDescent="0.2">
      <c r="A283" s="18"/>
      <c r="B283" s="18"/>
      <c r="C283" s="18"/>
      <c r="D283" s="19"/>
      <c r="E283" s="5"/>
      <c r="F283" s="20"/>
      <c r="G283" s="25"/>
      <c r="H283" s="20"/>
      <c r="I283" s="5"/>
      <c r="J283" s="21"/>
      <c r="K283" s="5"/>
      <c r="L283" s="5"/>
      <c r="M283" s="5"/>
      <c r="N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</row>
    <row r="284" spans="1:88" x14ac:dyDescent="0.2">
      <c r="A284" s="18"/>
      <c r="B284" s="18"/>
      <c r="C284" s="18"/>
      <c r="D284" s="19"/>
      <c r="E284" s="5"/>
      <c r="F284" s="20"/>
      <c r="G284" s="25"/>
      <c r="H284" s="20"/>
      <c r="I284" s="5"/>
      <c r="J284" s="21"/>
      <c r="K284" s="5"/>
      <c r="L284" s="5"/>
      <c r="M284" s="5"/>
      <c r="N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</row>
    <row r="285" spans="1:88" x14ac:dyDescent="0.2">
      <c r="A285" s="18"/>
      <c r="B285" s="18"/>
      <c r="C285" s="18"/>
      <c r="D285" s="19"/>
      <c r="E285" s="5"/>
      <c r="F285" s="20"/>
      <c r="G285" s="25"/>
      <c r="H285" s="20"/>
      <c r="I285" s="5"/>
      <c r="J285" s="21"/>
      <c r="K285" s="5"/>
      <c r="L285" s="5"/>
      <c r="M285" s="5"/>
      <c r="N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</row>
    <row r="286" spans="1:88" x14ac:dyDescent="0.2">
      <c r="A286" s="18"/>
      <c r="B286" s="18"/>
      <c r="C286" s="18"/>
      <c r="D286" s="19"/>
      <c r="E286" s="5"/>
      <c r="F286" s="20"/>
      <c r="G286" s="25"/>
      <c r="H286" s="20"/>
      <c r="I286" s="5"/>
      <c r="J286" s="21"/>
      <c r="K286" s="5"/>
      <c r="L286" s="5"/>
      <c r="M286" s="5"/>
      <c r="N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</row>
    <row r="287" spans="1:88" x14ac:dyDescent="0.2">
      <c r="A287" s="18"/>
      <c r="B287" s="18"/>
      <c r="C287" s="18"/>
      <c r="D287" s="19"/>
      <c r="E287" s="5"/>
      <c r="F287" s="20"/>
      <c r="G287" s="25"/>
      <c r="H287" s="20"/>
      <c r="I287" s="5"/>
      <c r="J287" s="21"/>
      <c r="K287" s="5"/>
      <c r="L287" s="5"/>
      <c r="M287" s="5"/>
      <c r="N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</row>
    <row r="288" spans="1:88" x14ac:dyDescent="0.2">
      <c r="A288" s="18"/>
      <c r="B288" s="18"/>
      <c r="C288" s="18"/>
      <c r="D288" s="19"/>
      <c r="E288" s="5"/>
      <c r="F288" s="20"/>
      <c r="G288" s="25"/>
      <c r="H288" s="20"/>
      <c r="I288" s="5"/>
      <c r="J288" s="21"/>
      <c r="K288" s="5"/>
      <c r="L288" s="5"/>
      <c r="M288" s="5"/>
      <c r="N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</row>
    <row r="289" spans="1:88" x14ac:dyDescent="0.2">
      <c r="A289" s="18"/>
      <c r="B289" s="18"/>
      <c r="C289" s="18"/>
      <c r="D289" s="19"/>
      <c r="E289" s="5"/>
      <c r="F289" s="20"/>
      <c r="G289" s="25"/>
      <c r="H289" s="20"/>
      <c r="I289" s="5"/>
      <c r="J289" s="21"/>
      <c r="K289" s="5"/>
      <c r="L289" s="5"/>
      <c r="M289" s="5"/>
      <c r="N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</row>
    <row r="290" spans="1:88" x14ac:dyDescent="0.2">
      <c r="A290" s="18"/>
      <c r="B290" s="18"/>
      <c r="C290" s="18"/>
      <c r="D290" s="19"/>
      <c r="E290" s="5"/>
      <c r="F290" s="20"/>
      <c r="G290" s="25"/>
      <c r="H290" s="20"/>
      <c r="I290" s="5"/>
      <c r="J290" s="21"/>
      <c r="K290" s="5"/>
      <c r="L290" s="5"/>
      <c r="M290" s="5"/>
      <c r="N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</row>
    <row r="291" spans="1:88" x14ac:dyDescent="0.2">
      <c r="A291" s="18"/>
      <c r="B291" s="18"/>
      <c r="C291" s="18"/>
    </row>
  </sheetData>
  <mergeCells count="157">
    <mergeCell ref="A119:C119"/>
    <mergeCell ref="A127:C127"/>
    <mergeCell ref="B157:C157"/>
    <mergeCell ref="B156:D156"/>
    <mergeCell ref="H16:I16"/>
    <mergeCell ref="A126:C126"/>
    <mergeCell ref="A121:C121"/>
    <mergeCell ref="A122:C122"/>
    <mergeCell ref="A124:C124"/>
    <mergeCell ref="A117:C117"/>
    <mergeCell ref="A125:C125"/>
    <mergeCell ref="A68:C68"/>
    <mergeCell ref="E19:E21"/>
    <mergeCell ref="D19:D21"/>
    <mergeCell ref="A11:G11"/>
    <mergeCell ref="A12:G12"/>
    <mergeCell ref="A13:G13"/>
    <mergeCell ref="A14:G14"/>
    <mergeCell ref="A15:G15"/>
    <mergeCell ref="A16:G16"/>
    <mergeCell ref="A19:C21"/>
    <mergeCell ref="A116:C116"/>
    <mergeCell ref="H12:I12"/>
    <mergeCell ref="H13:I13"/>
    <mergeCell ref="A74:C74"/>
    <mergeCell ref="A77:C77"/>
    <mergeCell ref="A73:C73"/>
    <mergeCell ref="A75:C75"/>
    <mergeCell ref="A27:C27"/>
    <mergeCell ref="A72:C72"/>
    <mergeCell ref="A17:E17"/>
    <mergeCell ref="A112:C112"/>
    <mergeCell ref="A113:C113"/>
    <mergeCell ref="A92:C93"/>
    <mergeCell ref="A62:C62"/>
    <mergeCell ref="A67:C67"/>
    <mergeCell ref="A69:C69"/>
    <mergeCell ref="A108:C108"/>
    <mergeCell ref="A76:C76"/>
    <mergeCell ref="A107:C107"/>
    <mergeCell ref="A94:C95"/>
    <mergeCell ref="A104:C104"/>
    <mergeCell ref="A105:C105"/>
    <mergeCell ref="A81:C82"/>
    <mergeCell ref="A78:C78"/>
    <mergeCell ref="A80:C80"/>
    <mergeCell ref="A89:C89"/>
    <mergeCell ref="A79:C79"/>
    <mergeCell ref="A83:C83"/>
    <mergeCell ref="A87:C87"/>
    <mergeCell ref="A88:C88"/>
    <mergeCell ref="A109:C109"/>
    <mergeCell ref="A131:C131"/>
    <mergeCell ref="A110:C110"/>
    <mergeCell ref="A114:C114"/>
    <mergeCell ref="A118:C118"/>
    <mergeCell ref="A111:C111"/>
    <mergeCell ref="A129:C129"/>
    <mergeCell ref="A128:C128"/>
    <mergeCell ref="A120:C120"/>
    <mergeCell ref="A123:C123"/>
    <mergeCell ref="A84:C84"/>
    <mergeCell ref="A85:C85"/>
    <mergeCell ref="A86:C86"/>
    <mergeCell ref="A58:C58"/>
    <mergeCell ref="A71:C71"/>
    <mergeCell ref="A66:C66"/>
    <mergeCell ref="A65:C65"/>
    <mergeCell ref="A63:C63"/>
    <mergeCell ref="A70:C70"/>
    <mergeCell ref="A59:C59"/>
    <mergeCell ref="A60:C60"/>
    <mergeCell ref="A64:C64"/>
    <mergeCell ref="A61:C61"/>
    <mergeCell ref="A48:C48"/>
    <mergeCell ref="A49:C49"/>
    <mergeCell ref="A50:C50"/>
    <mergeCell ref="A51:C51"/>
    <mergeCell ref="A56:C56"/>
    <mergeCell ref="A57:C57"/>
    <mergeCell ref="A52:C52"/>
    <mergeCell ref="A53:C53"/>
    <mergeCell ref="A54:C54"/>
    <mergeCell ref="A55:C55"/>
    <mergeCell ref="A41:C41"/>
    <mergeCell ref="A42:C42"/>
    <mergeCell ref="A43:C43"/>
    <mergeCell ref="A44:C44"/>
    <mergeCell ref="A46:C46"/>
    <mergeCell ref="A47:C47"/>
    <mergeCell ref="A45:C45"/>
    <mergeCell ref="A35:C3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23:C23"/>
    <mergeCell ref="A24:C24"/>
    <mergeCell ref="A25:C25"/>
    <mergeCell ref="A26:C26"/>
    <mergeCell ref="A29:C29"/>
    <mergeCell ref="A28:C28"/>
    <mergeCell ref="H10:I10"/>
    <mergeCell ref="H11:I11"/>
    <mergeCell ref="A100:C101"/>
    <mergeCell ref="J20:J21"/>
    <mergeCell ref="K20:K21"/>
    <mergeCell ref="E1:J1"/>
    <mergeCell ref="E2:J2"/>
    <mergeCell ref="B5:I6"/>
    <mergeCell ref="B7:I7"/>
    <mergeCell ref="G3:I3"/>
    <mergeCell ref="A22:C22"/>
    <mergeCell ref="F19:H19"/>
    <mergeCell ref="H14:I14"/>
    <mergeCell ref="H15:I15"/>
    <mergeCell ref="J10:K10"/>
    <mergeCell ref="J11:K11"/>
    <mergeCell ref="J12:K12"/>
    <mergeCell ref="J13:K13"/>
    <mergeCell ref="J14:K14"/>
    <mergeCell ref="J15:K15"/>
    <mergeCell ref="E81:E82"/>
    <mergeCell ref="E96:E97"/>
    <mergeCell ref="E98:E99"/>
    <mergeCell ref="E90:E91"/>
    <mergeCell ref="E92:E93"/>
    <mergeCell ref="A10:G10"/>
    <mergeCell ref="A30:C30"/>
    <mergeCell ref="A90:C91"/>
    <mergeCell ref="A98:C99"/>
    <mergeCell ref="A96:C97"/>
    <mergeCell ref="A115:C115"/>
    <mergeCell ref="A130:C130"/>
    <mergeCell ref="J16:K16"/>
    <mergeCell ref="E100:E101"/>
    <mergeCell ref="I19:K19"/>
    <mergeCell ref="F20:F21"/>
    <mergeCell ref="G20:G21"/>
    <mergeCell ref="H20:H21"/>
    <mergeCell ref="I20:I21"/>
    <mergeCell ref="E94:E95"/>
    <mergeCell ref="A133:C133"/>
    <mergeCell ref="A134:C134"/>
    <mergeCell ref="E102:E103"/>
    <mergeCell ref="J142:K142"/>
    <mergeCell ref="J139:K139"/>
    <mergeCell ref="B142:F142"/>
    <mergeCell ref="B139:F139"/>
    <mergeCell ref="A102:C103"/>
    <mergeCell ref="A132:C132"/>
    <mergeCell ref="A106:C106"/>
  </mergeCells>
  <phoneticPr fontId="13" type="noConversion"/>
  <pageMargins left="0.25" right="0.25" top="0.75" bottom="0.75" header="0.3" footer="0.3"/>
  <pageSetup paperSize="9" orientation="portrait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SVOD</vt:lpstr>
      <vt:lpstr>SVOD!Заголовки_для_печати</vt:lpstr>
    </vt:vector>
  </TitlesOfParts>
  <Company>Moldsilva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2016-11-07T09:22:28Z</cp:lastPrinted>
  <dcterms:created xsi:type="dcterms:W3CDTF">2003-03-04T13:52:38Z</dcterms:created>
  <dcterms:modified xsi:type="dcterms:W3CDTF">2016-12-08T13:26:41Z</dcterms:modified>
</cp:coreProperties>
</file>