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1340" windowHeight="11265"/>
  </bookViews>
  <sheets>
    <sheet name="30.09.2016" sheetId="5" r:id="rId1"/>
  </sheets>
  <definedNames>
    <definedName name="_xlnm.Print_Area" localSheetId="0">'30.09.2016'!$A$1:$D$25</definedName>
    <definedName name="Query_from_dms1" localSheetId="0">'30.09.2016'!$A$8:$H$42</definedName>
  </definedNames>
  <calcPr calcId="125725"/>
</workbook>
</file>

<file path=xl/calcChain.xml><?xml version="1.0" encoding="utf-8"?>
<calcChain xmlns="http://schemas.openxmlformats.org/spreadsheetml/2006/main">
  <c r="D15" i="5"/>
  <c r="D14"/>
  <c r="D13"/>
  <c r="C13"/>
  <c r="B13"/>
  <c r="D21"/>
  <c r="D19"/>
  <c r="D17"/>
  <c r="D23"/>
  <c r="D22"/>
  <c r="D10"/>
  <c r="D12"/>
  <c r="B7"/>
  <c r="C16"/>
  <c r="C20"/>
  <c r="D20"/>
  <c r="B20"/>
  <c r="C18"/>
  <c r="D18"/>
  <c r="B18"/>
  <c r="D16"/>
  <c r="B16"/>
  <c r="C14"/>
  <c r="B14"/>
  <c r="C22"/>
  <c r="B22"/>
  <c r="C11"/>
  <c r="D11"/>
  <c r="B11"/>
  <c r="B24" s="1"/>
  <c r="D8"/>
  <c r="C7"/>
  <c r="D9"/>
  <c r="D24" l="1"/>
  <c r="D7"/>
  <c r="C24"/>
</calcChain>
</file>

<file path=xl/sharedStrings.xml><?xml version="1.0" encoding="utf-8"?>
<sst xmlns="http://schemas.openxmlformats.org/spreadsheetml/2006/main" count="26" uniqueCount="21">
  <si>
    <t>Tipul</t>
  </si>
  <si>
    <t>Externe</t>
  </si>
  <si>
    <t>Interne</t>
  </si>
  <si>
    <t>Total</t>
  </si>
  <si>
    <t xml:space="preserve">Soldul datoriei sectorului public (pe tipuri de datorie) </t>
  </si>
  <si>
    <t>1. Datoria de Stat:</t>
  </si>
  <si>
    <t xml:space="preserve">       - Imprumuturi:</t>
  </si>
  <si>
    <t>2. Datoria BNM:</t>
  </si>
  <si>
    <t xml:space="preserve">   3.1. Intreprinderile de Stat:</t>
  </si>
  <si>
    <t xml:space="preserve">   3.2. Intreprinderi, Statul&gt;50% cap.social:</t>
  </si>
  <si>
    <t xml:space="preserve">   3.3. Intreprinderi, UAT&gt;50% cap.social:</t>
  </si>
  <si>
    <t xml:space="preserve">   3.4. Intreprinderile Municipale:</t>
  </si>
  <si>
    <t>4. Datoria UAT:</t>
  </si>
  <si>
    <t>Total general:</t>
  </si>
  <si>
    <t xml:space="preserve">       - Alocare DST:</t>
  </si>
  <si>
    <t>Soldul</t>
  </si>
  <si>
    <t xml:space="preserve">       - Valori mobiliare de stat:</t>
  </si>
  <si>
    <t>3. Datoria intreprinderilor, sectorul public:</t>
  </si>
  <si>
    <t xml:space="preserve">       - Imprumuturi*:</t>
  </si>
  <si>
    <t xml:space="preserve">*În conformitate cu Legea nr. 419 din 22.12.2006 cu privire la datoria sectorului bublic, garanţiile de stat şi recreditarea de stat, Ministerul Finanţelor monitorizează datoria întreprinderilor de stat/municipale, a societăţilor comerciale cu capital integral sau majoritar public şi a unităţilor administrativ-teritoriale cu termenul original de scadenţă de un an şi mai mare </t>
  </si>
  <si>
    <t>la situaţia din  30.09.2016  (în MDL)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</si>
</sst>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9"/>
      <color rgb="FFFF0000"/>
      <name val="Arial Cyr"/>
      <charset val="204"/>
    </font>
    <font>
      <i/>
      <sz val="9"/>
      <color rgb="FFFF0000"/>
      <name val="Arial Cyr"/>
      <charset val="204"/>
    </font>
    <font>
      <i/>
      <sz val="9"/>
      <name val="Arial Cyr"/>
      <charset val="204"/>
    </font>
    <font>
      <sz val="9"/>
      <name val="Arial Cyr"/>
      <charset val="204"/>
    </font>
    <font>
      <b/>
      <sz val="14"/>
      <name val="Arial Cyr"/>
      <charset val="238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/>
    </xf>
    <xf numFmtId="0" fontId="0" fillId="2" borderId="4" xfId="0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Border="1"/>
    <xf numFmtId="0" fontId="0" fillId="0" borderId="0" xfId="0" applyBorder="1"/>
    <xf numFmtId="0" fontId="5" fillId="0" borderId="0" xfId="0" applyFont="1"/>
    <xf numFmtId="4" fontId="5" fillId="0" borderId="0" xfId="0" applyNumberFormat="1" applyFont="1"/>
    <xf numFmtId="4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8" fillId="0" borderId="0" xfId="0" applyFont="1"/>
    <xf numFmtId="0" fontId="0" fillId="0" borderId="6" xfId="0" applyFill="1" applyBorder="1"/>
    <xf numFmtId="4" fontId="0" fillId="0" borderId="6" xfId="0" applyNumberFormat="1" applyFill="1" applyBorder="1" applyAlignment="1">
      <alignment horizontal="right"/>
    </xf>
    <xf numFmtId="4" fontId="0" fillId="0" borderId="6" xfId="0" applyNumberFormat="1" applyFill="1" applyBorder="1"/>
    <xf numFmtId="0" fontId="10" fillId="0" borderId="0" xfId="0" applyFont="1"/>
    <xf numFmtId="0" fontId="0" fillId="0" borderId="0" xfId="0" applyFill="1" applyBorder="1" applyAlignment="1">
      <alignment vertical="top" wrapText="1"/>
    </xf>
    <xf numFmtId="4" fontId="0" fillId="0" borderId="9" xfId="0" applyNumberFormat="1" applyFill="1" applyBorder="1"/>
    <xf numFmtId="4" fontId="0" fillId="0" borderId="10" xfId="0" applyNumberFormat="1" applyFill="1" applyBorder="1"/>
    <xf numFmtId="4" fontId="0" fillId="0" borderId="11" xfId="0" applyNumberFormat="1" applyFill="1" applyBorder="1"/>
    <xf numFmtId="4" fontId="0" fillId="0" borderId="8" xfId="0" applyNumberFormat="1" applyFill="1" applyBorder="1"/>
    <xf numFmtId="0" fontId="0" fillId="0" borderId="7" xfId="0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</cellXfs>
  <cellStyles count="1">
    <cellStyle name="Normal" xfId="0" builtinId="0"/>
  </cellStyles>
  <dxfs count="55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colors>
    <mruColors>
      <color rgb="FFCCFFFF"/>
      <color rgb="FF66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workbookViewId="0">
      <selection activeCell="B24" sqref="B24"/>
    </sheetView>
  </sheetViews>
  <sheetFormatPr defaultRowHeight="12.75"/>
  <cols>
    <col min="1" max="1" width="41.140625" customWidth="1"/>
    <col min="2" max="2" width="19.28515625" style="6" customWidth="1"/>
    <col min="3" max="3" width="19.85546875" style="6" customWidth="1"/>
    <col min="4" max="4" width="20.5703125" style="6" customWidth="1"/>
  </cols>
  <sheetData>
    <row r="1" spans="1:8" ht="18">
      <c r="A1" s="30" t="s">
        <v>4</v>
      </c>
      <c r="B1" s="31"/>
      <c r="C1" s="31"/>
      <c r="D1" s="31"/>
    </row>
    <row r="2" spans="1:8" ht="18">
      <c r="A2" s="33" t="s">
        <v>20</v>
      </c>
      <c r="B2" s="34"/>
      <c r="C2" s="34"/>
      <c r="D2" s="34"/>
    </row>
    <row r="4" spans="1:8" ht="13.5" thickBot="1">
      <c r="A4" s="15"/>
      <c r="B4" s="16"/>
      <c r="C4" s="16"/>
      <c r="D4" s="17"/>
      <c r="E4" s="18"/>
      <c r="F4" s="19"/>
    </row>
    <row r="5" spans="1:8" s="10" customFormat="1" ht="13.5" thickBot="1">
      <c r="A5" s="8"/>
      <c r="B5" s="32" t="s">
        <v>15</v>
      </c>
      <c r="C5" s="32"/>
      <c r="D5" s="9"/>
    </row>
    <row r="6" spans="1:8" s="10" customFormat="1" ht="15">
      <c r="A6" s="2" t="s">
        <v>0</v>
      </c>
      <c r="B6" s="3" t="s">
        <v>1</v>
      </c>
      <c r="C6" s="4" t="s">
        <v>2</v>
      </c>
      <c r="D6" s="5" t="s">
        <v>3</v>
      </c>
    </row>
    <row r="7" spans="1:8">
      <c r="A7" s="20" t="s">
        <v>5</v>
      </c>
      <c r="B7" s="21">
        <f>B8+B9+B10</f>
        <v>28681083351.380398</v>
      </c>
      <c r="C7" s="21">
        <f>C8+C9+C10</f>
        <v>8526804892.2600002</v>
      </c>
      <c r="D7" s="21">
        <f>D8+D9+D10</f>
        <v>37207888243.640396</v>
      </c>
      <c r="E7" s="14"/>
    </row>
    <row r="8" spans="1:8" ht="18" customHeight="1">
      <c r="A8" s="20" t="s">
        <v>6</v>
      </c>
      <c r="B8" s="22">
        <v>25429163387.251499</v>
      </c>
      <c r="C8" s="6">
        <v>0</v>
      </c>
      <c r="D8" s="22">
        <f>C8+B8</f>
        <v>25429163387.251499</v>
      </c>
      <c r="E8" s="11"/>
      <c r="F8" s="1"/>
      <c r="G8" s="1"/>
      <c r="H8" s="1"/>
    </row>
    <row r="9" spans="1:8" ht="18" customHeight="1">
      <c r="A9" s="20" t="s">
        <v>14</v>
      </c>
      <c r="B9" s="22">
        <v>3251919964.1289001</v>
      </c>
      <c r="C9" s="22">
        <v>0</v>
      </c>
      <c r="D9" s="22">
        <f>C9+B9</f>
        <v>3251919964.1289001</v>
      </c>
      <c r="E9" s="11"/>
      <c r="F9" s="1"/>
      <c r="G9" s="1"/>
      <c r="H9" s="1"/>
    </row>
    <row r="10" spans="1:8" ht="18" customHeight="1">
      <c r="A10" s="20" t="s">
        <v>16</v>
      </c>
      <c r="B10" s="22">
        <v>0</v>
      </c>
      <c r="C10" s="22">
        <v>8526804892.2600002</v>
      </c>
      <c r="D10" s="22">
        <f>C10+B10</f>
        <v>8526804892.2600002</v>
      </c>
      <c r="E10" s="11"/>
      <c r="F10" s="1"/>
      <c r="G10" s="1"/>
      <c r="H10" s="1"/>
    </row>
    <row r="11" spans="1:8" ht="18" customHeight="1">
      <c r="A11" s="20" t="s">
        <v>7</v>
      </c>
      <c r="B11" s="22">
        <f>B12</f>
        <v>5970659857.2798996</v>
      </c>
      <c r="C11" s="22">
        <f t="shared" ref="C11:D11" si="0">C12</f>
        <v>0</v>
      </c>
      <c r="D11" s="22">
        <f t="shared" si="0"/>
        <v>5970659857.2798996</v>
      </c>
      <c r="E11" s="11"/>
      <c r="F11" s="1"/>
      <c r="G11" s="1"/>
      <c r="H11" s="1"/>
    </row>
    <row r="12" spans="1:8" ht="18" customHeight="1">
      <c r="A12" s="20" t="s">
        <v>6</v>
      </c>
      <c r="B12" s="22">
        <v>5970659857.2798996</v>
      </c>
      <c r="C12" s="22">
        <v>0</v>
      </c>
      <c r="D12" s="22">
        <f>C12+B12</f>
        <v>5970659857.2798996</v>
      </c>
      <c r="E12" s="11"/>
      <c r="F12" s="1"/>
      <c r="G12" s="1"/>
      <c r="H12" s="1"/>
    </row>
    <row r="13" spans="1:8" ht="18" customHeight="1">
      <c r="A13" s="20" t="s">
        <v>17</v>
      </c>
      <c r="B13" s="22">
        <f>B14+B16+B18+B20</f>
        <v>120951406.59100001</v>
      </c>
      <c r="C13" s="22">
        <f>C14+C16+C18+C20</f>
        <v>2286929642.1139998</v>
      </c>
      <c r="D13" s="22">
        <f>D14+D16+D18+D20</f>
        <v>2407881048.7049999</v>
      </c>
      <c r="E13" s="11"/>
      <c r="F13" s="1"/>
      <c r="G13" s="1"/>
      <c r="H13" s="1"/>
    </row>
    <row r="14" spans="1:8" ht="18" customHeight="1">
      <c r="A14" s="20" t="s">
        <v>8</v>
      </c>
      <c r="B14" s="22">
        <f>B15</f>
        <v>0</v>
      </c>
      <c r="C14" s="22">
        <f t="shared" ref="C14:D14" si="1">C15</f>
        <v>870783722.77100003</v>
      </c>
      <c r="D14" s="22">
        <f>D15</f>
        <v>870783722.77100003</v>
      </c>
      <c r="E14" s="11"/>
      <c r="F14" s="1"/>
      <c r="G14" s="1"/>
      <c r="H14" s="1"/>
    </row>
    <row r="15" spans="1:8" ht="18" customHeight="1">
      <c r="A15" s="20" t="s">
        <v>18</v>
      </c>
      <c r="B15" s="22">
        <v>0</v>
      </c>
      <c r="C15" s="26">
        <v>870783722.77100003</v>
      </c>
      <c r="D15" s="26">
        <f>B15+C15</f>
        <v>870783722.77100003</v>
      </c>
      <c r="E15" s="11"/>
      <c r="F15" s="1"/>
      <c r="G15" s="1"/>
      <c r="H15" s="1"/>
    </row>
    <row r="16" spans="1:8" ht="18" customHeight="1">
      <c r="A16" s="20" t="s">
        <v>9</v>
      </c>
      <c r="B16" s="25">
        <f>B17</f>
        <v>15027120.671</v>
      </c>
      <c r="C16" s="28">
        <f t="shared" ref="C16:D16" si="2">C17</f>
        <v>1266897598.3080001</v>
      </c>
      <c r="D16" s="28">
        <f t="shared" si="2"/>
        <v>1281924718.9790001</v>
      </c>
      <c r="E16" s="11"/>
      <c r="F16" s="1"/>
      <c r="G16" s="1"/>
      <c r="H16" s="1"/>
    </row>
    <row r="17" spans="1:8" ht="18" customHeight="1">
      <c r="A17" s="20" t="s">
        <v>18</v>
      </c>
      <c r="B17" s="22">
        <v>15027120.671</v>
      </c>
      <c r="C17" s="27">
        <v>1266897598.3080001</v>
      </c>
      <c r="D17" s="27">
        <f>C17+B17</f>
        <v>1281924718.9790001</v>
      </c>
      <c r="E17" s="11"/>
      <c r="F17" s="1"/>
      <c r="G17" s="1"/>
      <c r="H17" s="1"/>
    </row>
    <row r="18" spans="1:8" ht="18" customHeight="1">
      <c r="A18" s="20" t="s">
        <v>10</v>
      </c>
      <c r="B18" s="22">
        <f>B19</f>
        <v>0</v>
      </c>
      <c r="C18" s="22">
        <f t="shared" ref="C18:D18" si="3">C19</f>
        <v>578936</v>
      </c>
      <c r="D18" s="22">
        <f t="shared" si="3"/>
        <v>578936</v>
      </c>
      <c r="E18" s="11"/>
      <c r="F18" s="1"/>
      <c r="G18" s="1"/>
      <c r="H18" s="1"/>
    </row>
    <row r="19" spans="1:8" ht="18" customHeight="1">
      <c r="A19" s="20" t="s">
        <v>18</v>
      </c>
      <c r="B19" s="22">
        <v>0</v>
      </c>
      <c r="C19" s="26">
        <v>578936</v>
      </c>
      <c r="D19" s="26">
        <f>C19+B19</f>
        <v>578936</v>
      </c>
      <c r="E19" s="11"/>
      <c r="F19" s="1"/>
      <c r="G19" s="1"/>
      <c r="H19" s="1"/>
    </row>
    <row r="20" spans="1:8" ht="18" customHeight="1">
      <c r="A20" s="20" t="s">
        <v>11</v>
      </c>
      <c r="B20" s="25">
        <f>B21</f>
        <v>105924285.92</v>
      </c>
      <c r="C20" s="28">
        <f t="shared" ref="C20:D20" si="4">C21</f>
        <v>148669385.035</v>
      </c>
      <c r="D20" s="28">
        <f t="shared" si="4"/>
        <v>254593670.95499998</v>
      </c>
      <c r="E20" s="11"/>
      <c r="F20" s="1"/>
      <c r="G20" s="1"/>
      <c r="H20" s="1"/>
    </row>
    <row r="21" spans="1:8" ht="18" customHeight="1">
      <c r="A21" s="20" t="s">
        <v>18</v>
      </c>
      <c r="B21" s="22">
        <v>105924285.92</v>
      </c>
      <c r="C21" s="27">
        <v>148669385.035</v>
      </c>
      <c r="D21" s="27">
        <f>C21+B21</f>
        <v>254593670.95499998</v>
      </c>
      <c r="E21" s="11"/>
      <c r="F21" s="1"/>
      <c r="G21" s="1"/>
      <c r="H21" s="1"/>
    </row>
    <row r="22" spans="1:8" ht="18" customHeight="1">
      <c r="A22" s="20" t="s">
        <v>12</v>
      </c>
      <c r="B22" s="22">
        <f>B23</f>
        <v>334041203.61400002</v>
      </c>
      <c r="C22" s="22">
        <f t="shared" ref="C22:D22" si="5">C23</f>
        <v>74878213.893999994</v>
      </c>
      <c r="D22" s="22">
        <f>D23</f>
        <v>408919417.50800002</v>
      </c>
      <c r="E22" s="11"/>
      <c r="F22" s="1"/>
      <c r="G22" s="1"/>
      <c r="H22" s="1"/>
    </row>
    <row r="23" spans="1:8" ht="18" customHeight="1">
      <c r="A23" s="20" t="s">
        <v>18</v>
      </c>
      <c r="B23" s="22">
        <v>334041203.61400002</v>
      </c>
      <c r="C23" s="22">
        <v>74878213.893999994</v>
      </c>
      <c r="D23" s="22">
        <f>C23+B23</f>
        <v>408919417.50800002</v>
      </c>
      <c r="E23" s="11"/>
      <c r="F23" s="1"/>
      <c r="G23" s="1"/>
      <c r="H23" s="1"/>
    </row>
    <row r="24" spans="1:8" ht="18.75" customHeight="1">
      <c r="A24" s="20" t="s">
        <v>13</v>
      </c>
      <c r="B24" s="22">
        <f>B22+B13+B11+B7</f>
        <v>35106735818.865295</v>
      </c>
      <c r="C24" s="22">
        <f t="shared" ref="C24:D24" si="6">C22+C13+C11+C7</f>
        <v>10888612748.268</v>
      </c>
      <c r="D24" s="22">
        <f>D22+D13+D11+D7</f>
        <v>45995348567.133293</v>
      </c>
      <c r="E24" s="11"/>
      <c r="F24" s="1"/>
      <c r="G24" s="1"/>
      <c r="H24" s="1"/>
    </row>
    <row r="25" spans="1:8" ht="40.5" customHeight="1">
      <c r="A25" s="29" t="s">
        <v>19</v>
      </c>
      <c r="B25" s="29"/>
      <c r="C25" s="29"/>
      <c r="D25" s="29"/>
      <c r="E25" s="24"/>
      <c r="F25" s="1"/>
      <c r="G25" s="1"/>
      <c r="H25" s="1"/>
    </row>
    <row r="26" spans="1:8" ht="32.25" customHeight="1">
      <c r="B26" s="13"/>
      <c r="C26" s="13"/>
      <c r="D26" s="13"/>
      <c r="E26" s="1"/>
      <c r="F26" s="1"/>
      <c r="G26" s="1"/>
      <c r="H26" s="1"/>
    </row>
    <row r="27" spans="1:8" ht="32.25" customHeight="1">
      <c r="A27" s="23"/>
      <c r="B27" s="12"/>
      <c r="C27" s="12"/>
      <c r="D27" s="12"/>
      <c r="E27" s="1"/>
      <c r="F27" s="1"/>
      <c r="G27" s="1"/>
      <c r="H27" s="1"/>
    </row>
    <row r="28" spans="1:8" ht="32.25" customHeight="1">
      <c r="A28" s="23"/>
      <c r="B28" s="12"/>
      <c r="C28" s="12"/>
      <c r="D28" s="12"/>
      <c r="E28" s="1"/>
      <c r="F28" s="1"/>
      <c r="G28" s="1"/>
      <c r="H28" s="1"/>
    </row>
    <row r="29" spans="1:8" ht="32.25" customHeight="1">
      <c r="A29" s="23"/>
      <c r="B29" s="12"/>
      <c r="C29" s="12"/>
      <c r="D29" s="12"/>
      <c r="E29" s="1"/>
      <c r="F29" s="1"/>
      <c r="G29" s="1"/>
      <c r="H29" s="1"/>
    </row>
    <row r="30" spans="1:8" ht="32.25" customHeight="1">
      <c r="A30" s="11"/>
      <c r="B30" s="12"/>
      <c r="C30" s="12"/>
      <c r="D30" s="12"/>
      <c r="E30" s="1"/>
      <c r="F30" s="1"/>
      <c r="G30" s="1"/>
      <c r="H30" s="1"/>
    </row>
    <row r="31" spans="1:8" ht="32.25" customHeight="1">
      <c r="A31" s="1"/>
      <c r="B31" s="7"/>
      <c r="C31" s="7"/>
      <c r="D31" s="7"/>
      <c r="E31" s="1"/>
      <c r="F31" s="1"/>
      <c r="G31" s="1"/>
      <c r="H31" s="1"/>
    </row>
    <row r="32" spans="1:8" ht="32.25" customHeight="1">
      <c r="A32" s="1"/>
      <c r="B32" s="7"/>
      <c r="C32" s="7"/>
      <c r="D32" s="7"/>
      <c r="E32" s="1"/>
      <c r="F32" s="1"/>
      <c r="G32" s="1"/>
      <c r="H32" s="1"/>
    </row>
    <row r="33" spans="1:8" ht="32.25" customHeight="1">
      <c r="A33" s="1"/>
      <c r="B33" s="7"/>
      <c r="C33" s="7"/>
      <c r="D33" s="7"/>
      <c r="E33" s="1"/>
      <c r="F33" s="1"/>
      <c r="G33" s="1"/>
      <c r="H33" s="1"/>
    </row>
    <row r="34" spans="1:8" ht="32.25" customHeight="1">
      <c r="A34" s="1"/>
      <c r="B34" s="7"/>
      <c r="C34" s="7"/>
      <c r="D34" s="7"/>
      <c r="E34" s="1"/>
      <c r="F34" s="1"/>
      <c r="G34" s="1"/>
      <c r="H34" s="1"/>
    </row>
    <row r="35" spans="1:8" ht="32.25" customHeight="1">
      <c r="E35" s="1"/>
      <c r="F35" s="1"/>
      <c r="G35" s="1"/>
      <c r="H35" s="1"/>
    </row>
    <row r="36" spans="1:8" ht="32.25" customHeight="1">
      <c r="E36" s="1"/>
      <c r="F36" s="1"/>
      <c r="G36" s="1"/>
      <c r="H36" s="1"/>
    </row>
    <row r="37" spans="1:8" ht="32.25" customHeight="1">
      <c r="E37" s="1"/>
      <c r="F37" s="1"/>
      <c r="G37" s="1"/>
      <c r="H37" s="1"/>
    </row>
    <row r="38" spans="1:8" ht="32.25" customHeight="1">
      <c r="E38" s="1"/>
      <c r="F38" s="1"/>
      <c r="G38" s="1"/>
      <c r="H38" s="1"/>
    </row>
    <row r="39" spans="1:8" ht="32.25" customHeight="1">
      <c r="E39" s="1"/>
      <c r="F39" s="1"/>
      <c r="G39" s="1"/>
      <c r="H39" s="1"/>
    </row>
    <row r="40" spans="1:8" ht="32.25" customHeight="1">
      <c r="E40" s="1"/>
      <c r="F40" s="1"/>
      <c r="G40" s="1"/>
      <c r="H40" s="1"/>
    </row>
    <row r="41" spans="1:8" ht="32.25" customHeight="1">
      <c r="E41" s="1"/>
      <c r="F41" s="1"/>
      <c r="G41" s="1"/>
      <c r="H41" s="1"/>
    </row>
    <row r="42" spans="1:8" ht="32.25" customHeight="1">
      <c r="E42" s="1"/>
      <c r="F42" s="1"/>
      <c r="G42" s="1"/>
      <c r="H42" s="1"/>
    </row>
    <row r="43" spans="1:8" ht="6.75" customHeight="1"/>
  </sheetData>
  <mergeCells count="4">
    <mergeCell ref="A25:D25"/>
    <mergeCell ref="A1:D1"/>
    <mergeCell ref="B5:C5"/>
    <mergeCell ref="A2:D2"/>
  </mergeCells>
  <phoneticPr fontId="3" type="noConversion"/>
  <conditionalFormatting sqref="A24:D24 A7:A24">
    <cfRule type="expression" dxfId="54" priority="48" stopIfTrue="1">
      <formula>FIND("4.",A7)=1</formula>
    </cfRule>
  </conditionalFormatting>
  <conditionalFormatting sqref="C7 B24:D24 B7:B24 B26 C11:D11 C22:D22 C13:D14 C18:D18">
    <cfRule type="expression" dxfId="53" priority="49" stopIfTrue="1">
      <formula>FIND("4.",A7)=1</formula>
    </cfRule>
  </conditionalFormatting>
  <conditionalFormatting sqref="B7:D7 C9 C26 C21:C24 C11:C15 C17:C19">
    <cfRule type="expression" dxfId="52" priority="50" stopIfTrue="1">
      <formula>FIND("4.",XFD7)=1</formula>
    </cfRule>
  </conditionalFormatting>
  <conditionalFormatting sqref="D26 D21:D24 D7:D15 D17:D19">
    <cfRule type="expression" dxfId="51" priority="51" stopIfTrue="1">
      <formula>FIND("4.",A7)=1</formula>
    </cfRule>
  </conditionalFormatting>
  <conditionalFormatting sqref="A24:D24 A7:A24">
    <cfRule type="expression" dxfId="50" priority="52" stopIfTrue="1">
      <formula>FIND("Total",A7)=1</formula>
    </cfRule>
  </conditionalFormatting>
  <conditionalFormatting sqref="C7 B24:D24 B7:B24 B26:B28 C11:D11 C22:D22 C13:D14 C18:D18">
    <cfRule type="expression" dxfId="49" priority="53" stopIfTrue="1">
      <formula>FIND("Total",A7)=1</formula>
    </cfRule>
  </conditionalFormatting>
  <conditionalFormatting sqref="B7:D7 C9 C26:C28 C21:C24 C11:C15 C17:C19">
    <cfRule type="expression" dxfId="48" priority="54" stopIfTrue="1">
      <formula>FIND("Total",XFD7)=1</formula>
    </cfRule>
  </conditionalFormatting>
  <conditionalFormatting sqref="D26:D28 D21:D24 D7:D15 D17:D19">
    <cfRule type="expression" dxfId="47" priority="55" stopIfTrue="1">
      <formula>FIND("Total",A7)=1</formula>
    </cfRule>
  </conditionalFormatting>
  <conditionalFormatting sqref="C7 B24:D24 B7:B24 B26:B34 C11:D11 C22:D22 C13:D14 C18:D18">
    <cfRule type="expression" dxfId="46" priority="36" stopIfTrue="1">
      <formula>FIND("1",A7)=1</formula>
    </cfRule>
    <cfRule type="expression" dxfId="45" priority="37" stopIfTrue="1">
      <formula>FIND("2",A7)=1</formula>
    </cfRule>
    <cfRule type="expression" dxfId="44" priority="38" stopIfTrue="1">
      <formula>FIND("3.",A7)=1</formula>
    </cfRule>
  </conditionalFormatting>
  <conditionalFormatting sqref="B7:D7 C9 C26:C34 C21:C24 C11:C15 C17:C19">
    <cfRule type="expression" dxfId="43" priority="39" stopIfTrue="1">
      <formula>FIND("1",XFD7)=1</formula>
    </cfRule>
    <cfRule type="expression" dxfId="42" priority="40" stopIfTrue="1">
      <formula>FIND("2",XFD7)=1</formula>
    </cfRule>
    <cfRule type="expression" dxfId="41" priority="41" stopIfTrue="1">
      <formula>FIND("3.",XFD7)=1</formula>
    </cfRule>
  </conditionalFormatting>
  <conditionalFormatting sqref="D26:D34 D21:D24 D7:D15 D17:D19">
    <cfRule type="expression" dxfId="40" priority="42" stopIfTrue="1">
      <formula>FIND("1",A7)=1</formula>
    </cfRule>
    <cfRule type="expression" dxfId="39" priority="43" stopIfTrue="1">
      <formula>FIND("2",A7)=1</formula>
    </cfRule>
    <cfRule type="expression" dxfId="38" priority="44" stopIfTrue="1">
      <formula>FIND("3.",A7)=1</formula>
    </cfRule>
  </conditionalFormatting>
  <conditionalFormatting sqref="A30:A34 A24:D24 A7:A24">
    <cfRule type="expression" dxfId="37" priority="45" stopIfTrue="1">
      <formula>FIND("1",A7)=1</formula>
    </cfRule>
    <cfRule type="expression" dxfId="36" priority="46" stopIfTrue="1">
      <formula>FIND("2",A7)=1</formula>
    </cfRule>
    <cfRule type="expression" dxfId="35" priority="47" stopIfTrue="1">
      <formula>FIND("3.",A7)=1</formula>
    </cfRule>
  </conditionalFormatting>
  <conditionalFormatting sqref="D24">
    <cfRule type="expression" dxfId="34" priority="35" stopIfTrue="1">
      <formula>FIND("4.",B24)=1</formula>
    </cfRule>
  </conditionalFormatting>
  <conditionalFormatting sqref="D24">
    <cfRule type="expression" dxfId="33" priority="34" stopIfTrue="1">
      <formula>FIND("Total",B24)=1</formula>
    </cfRule>
  </conditionalFormatting>
  <conditionalFormatting sqref="D24">
    <cfRule type="expression" dxfId="32" priority="31" stopIfTrue="1">
      <formula>FIND("1",B24)=1</formula>
    </cfRule>
    <cfRule type="expression" dxfId="31" priority="32" stopIfTrue="1">
      <formula>FIND("2",B24)=1</formula>
    </cfRule>
    <cfRule type="expression" dxfId="30" priority="33" stopIfTrue="1">
      <formula>FIND("3.",B24)=1</formula>
    </cfRule>
  </conditionalFormatting>
  <conditionalFormatting sqref="B24">
    <cfRule type="expression" dxfId="29" priority="30" stopIfTrue="1">
      <formula>FIND("4.",XFD24)=1</formula>
    </cfRule>
  </conditionalFormatting>
  <conditionalFormatting sqref="B24">
    <cfRule type="expression" dxfId="28" priority="29" stopIfTrue="1">
      <formula>FIND("Total",XFD24)=1</formula>
    </cfRule>
  </conditionalFormatting>
  <conditionalFormatting sqref="B24">
    <cfRule type="expression" dxfId="27" priority="26" stopIfTrue="1">
      <formula>FIND("1",XFD24)=1</formula>
    </cfRule>
    <cfRule type="expression" dxfId="26" priority="27" stopIfTrue="1">
      <formula>FIND("2",XFD24)=1</formula>
    </cfRule>
    <cfRule type="expression" dxfId="25" priority="28" stopIfTrue="1">
      <formula>FIND("3.",XFD24)=1</formula>
    </cfRule>
  </conditionalFormatting>
  <conditionalFormatting sqref="B24:C24">
    <cfRule type="expression" dxfId="24" priority="24" stopIfTrue="1">
      <formula>FIND("4.",A24)=1</formula>
    </cfRule>
  </conditionalFormatting>
  <conditionalFormatting sqref="C24">
    <cfRule type="expression" dxfId="23" priority="23" stopIfTrue="1">
      <formula>FIND("4.",A24)=1</formula>
    </cfRule>
  </conditionalFormatting>
  <conditionalFormatting sqref="D24">
    <cfRule type="expression" dxfId="22" priority="22" stopIfTrue="1">
      <formula>FIND("4.",A24)=1</formula>
    </cfRule>
  </conditionalFormatting>
  <conditionalFormatting sqref="B24:C24">
    <cfRule type="expression" dxfId="21" priority="20" stopIfTrue="1">
      <formula>FIND("Total",A24)=1</formula>
    </cfRule>
  </conditionalFormatting>
  <conditionalFormatting sqref="C24">
    <cfRule type="expression" dxfId="20" priority="19" stopIfTrue="1">
      <formula>FIND("Total",A24)=1</formula>
    </cfRule>
  </conditionalFormatting>
  <conditionalFormatting sqref="D24">
    <cfRule type="expression" dxfId="19" priority="18" stopIfTrue="1">
      <formula>FIND("Total",A24)=1</formula>
    </cfRule>
  </conditionalFormatting>
  <conditionalFormatting sqref="B24:C24">
    <cfRule type="expression" dxfId="18" priority="15" stopIfTrue="1">
      <formula>FIND("1",A24)=1</formula>
    </cfRule>
    <cfRule type="expression" dxfId="17" priority="16" stopIfTrue="1">
      <formula>FIND("2",A24)=1</formula>
    </cfRule>
    <cfRule type="expression" dxfId="16" priority="17" stopIfTrue="1">
      <formula>FIND("3.",A24)=1</formula>
    </cfRule>
  </conditionalFormatting>
  <conditionalFormatting sqref="C24">
    <cfRule type="expression" dxfId="15" priority="12" stopIfTrue="1">
      <formula>FIND("1",A24)=1</formula>
    </cfRule>
    <cfRule type="expression" dxfId="14" priority="13" stopIfTrue="1">
      <formula>FIND("2",A24)=1</formula>
    </cfRule>
    <cfRule type="expression" dxfId="13" priority="14" stopIfTrue="1">
      <formula>FIND("3.",A24)=1</formula>
    </cfRule>
  </conditionalFormatting>
  <conditionalFormatting sqref="D24">
    <cfRule type="expression" dxfId="12" priority="9" stopIfTrue="1">
      <formula>FIND("1",A24)=1</formula>
    </cfRule>
    <cfRule type="expression" dxfId="11" priority="10" stopIfTrue="1">
      <formula>FIND("2",A24)=1</formula>
    </cfRule>
    <cfRule type="expression" dxfId="10" priority="11" stopIfTrue="1">
      <formula>FIND("3.",A24)=1</formula>
    </cfRule>
  </conditionalFormatting>
  <conditionalFormatting sqref="C10">
    <cfRule type="expression" dxfId="9" priority="59" stopIfTrue="1">
      <formula>FIND("4.",A8)=1</formula>
    </cfRule>
  </conditionalFormatting>
  <conditionalFormatting sqref="C10">
    <cfRule type="expression" dxfId="8" priority="63" stopIfTrue="1">
      <formula>FIND("Total",A8)=1</formula>
    </cfRule>
  </conditionalFormatting>
  <conditionalFormatting sqref="C10">
    <cfRule type="expression" dxfId="7" priority="67" stopIfTrue="1">
      <formula>FIND("1",A8)=1</formula>
    </cfRule>
    <cfRule type="expression" dxfId="6" priority="68" stopIfTrue="1">
      <formula>FIND("2",A8)=1</formula>
    </cfRule>
    <cfRule type="expression" dxfId="5" priority="69" stopIfTrue="1">
      <formula>FIND("3.",A8)=1</formula>
    </cfRule>
  </conditionalFormatting>
  <conditionalFormatting sqref="A25">
    <cfRule type="expression" dxfId="4" priority="5" stopIfTrue="1">
      <formula>FIND("4.",A25)=1</formula>
    </cfRule>
  </conditionalFormatting>
  <conditionalFormatting sqref="A25">
    <cfRule type="expression" dxfId="3" priority="4" stopIfTrue="1">
      <formula>FIND("Total",A25)=1</formula>
    </cfRule>
  </conditionalFormatting>
  <conditionalFormatting sqref="A25">
    <cfRule type="expression" dxfId="2" priority="1" stopIfTrue="1">
      <formula>FIND("1",A25)=1</formula>
    </cfRule>
    <cfRule type="expression" dxfId="1" priority="2" stopIfTrue="1">
      <formula>FIND("2",A25)=1</formula>
    </cfRule>
    <cfRule type="expression" dxfId="0" priority="3" stopIfTrue="1">
      <formula>FIND("3.",A25)=1</formula>
    </cfRule>
  </conditionalFormatting>
  <pageMargins left="1.3779527559055118" right="0.78740157480314965" top="0.78740157480314965" bottom="0.98425196850393704" header="0.51181102362204722" footer="0.51181102362204722"/>
  <pageSetup scale="81" orientation="portrait" r:id="rId1"/>
  <headerFooter alignWithMargins="0">
    <oddFooter>&amp;L&amp;D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30.09.2016</vt:lpstr>
      <vt:lpstr>'30.09.2016'!Print_Area</vt:lpstr>
      <vt:lpstr>'30.09.2016'!Query_from_dms1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NEni</dc:creator>
  <cp:lastModifiedBy>popusoimar</cp:lastModifiedBy>
  <cp:lastPrinted>2016-09-28T08:01:35Z</cp:lastPrinted>
  <dcterms:created xsi:type="dcterms:W3CDTF">2007-05-10T11:07:24Z</dcterms:created>
  <dcterms:modified xsi:type="dcterms:W3CDTF">2016-12-22T08:39:03Z</dcterms:modified>
</cp:coreProperties>
</file>