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705" windowWidth="9720" windowHeight="6285" activeTab="0"/>
  </bookViews>
  <sheets>
    <sheet name="SVOD" sheetId="1" r:id="rId1"/>
  </sheets>
  <definedNames>
    <definedName name="_xlnm.Print_Titles" localSheetId="0">'SVOD'!$19:$21</definedName>
  </definedNames>
  <calcPr fullCalcOnLoad="1"/>
</workbook>
</file>

<file path=xl/sharedStrings.xml><?xml version="1.0" encoding="utf-8"?>
<sst xmlns="http://schemas.openxmlformats.org/spreadsheetml/2006/main" count="254" uniqueCount="145">
  <si>
    <t>Denumirea indicilor</t>
  </si>
  <si>
    <t>Unitatea de măsură</t>
  </si>
  <si>
    <t>volum</t>
  </si>
  <si>
    <t>suma</t>
  </si>
  <si>
    <t>1. Amenajarea pădurilor</t>
  </si>
  <si>
    <t>lei</t>
  </si>
  <si>
    <t>2. Monitoringul forestier</t>
  </si>
  <si>
    <t>3. Lucrări ştiinţifice în silvicultură</t>
  </si>
  <si>
    <t xml:space="preserve"> - paza pădurii </t>
  </si>
  <si>
    <t xml:space="preserve"> - inclusiv  Garda Forestieră</t>
  </si>
  <si>
    <t xml:space="preserve"> - măsurile de combatere terestră</t>
  </si>
  <si>
    <t xml:space="preserve"> - combatere aeriană</t>
  </si>
  <si>
    <t>km/lei</t>
  </si>
  <si>
    <t xml:space="preserve"> - inclusiv  măsuri biologice</t>
  </si>
  <si>
    <t xml:space="preserve"> - inclusiv egheri</t>
  </si>
  <si>
    <t xml:space="preserve"> - amenajarea păd. zonei verzi</t>
  </si>
  <si>
    <t xml:space="preserve"> - alte  cheltuieli</t>
  </si>
  <si>
    <t>ha/lei</t>
  </si>
  <si>
    <t xml:space="preserve"> - ajutorarea regenerării naturale</t>
  </si>
  <si>
    <t xml:space="preserve"> - regenerarea naturală              </t>
  </si>
  <si>
    <t xml:space="preserve"> - îngrigirea culturilor silvice la o singură executare</t>
  </si>
  <si>
    <t xml:space="preserve"> - plivitul şi prăşitul manual</t>
  </si>
  <si>
    <t>mii buc/lei</t>
  </si>
  <si>
    <t xml:space="preserve"> - defrişarea suprafeţelor</t>
  </si>
  <si>
    <t xml:space="preserve"> - curăţirea suprafeţelor</t>
  </si>
  <si>
    <t>ha</t>
  </si>
  <si>
    <t xml:space="preserve"> - rărituri</t>
  </si>
  <si>
    <t xml:space="preserve"> - tăieri de igienă</t>
  </si>
  <si>
    <t xml:space="preserve"> - tăieri diverse</t>
  </si>
  <si>
    <t xml:space="preserve"> - colectarea masei lemnoase</t>
  </si>
  <si>
    <t xml:space="preserve"> - lucrări de igienizare</t>
  </si>
  <si>
    <t>Formularul nr.2 (silvicultura)</t>
  </si>
  <si>
    <t>Coduri</t>
  </si>
  <si>
    <t>(numele, prenumele, telefonul contabilului şef)</t>
  </si>
  <si>
    <t>Codul rînduri-lor</t>
  </si>
  <si>
    <t>Plan</t>
  </si>
  <si>
    <t>Fapt</t>
  </si>
  <si>
    <t>costul la o unitate</t>
  </si>
  <si>
    <t xml:space="preserve"> - întreţinerea fişiilor mineralizate</t>
  </si>
  <si>
    <t xml:space="preserve"> - examinarea silvopatol. curentă</t>
  </si>
  <si>
    <t xml:space="preserve"> - reparaţia drumurilor de însemnătate antiincendiară</t>
  </si>
  <si>
    <t xml:space="preserve"> - reparaţia şi întreţinerea legăturilor telefonice şi radio</t>
  </si>
  <si>
    <t>kg/lei</t>
  </si>
  <si>
    <t xml:space="preserve"> - punerea în valoare a masei lemnoase destinate exploatării la tăierile de produse principale</t>
  </si>
  <si>
    <t xml:space="preserve"> - punerea în valoare a masei lemnoase destinate exploatării la tăierile de produse secundare</t>
  </si>
  <si>
    <t xml:space="preserve"> - tăieri de îngrijire în  arborete tinere</t>
  </si>
  <si>
    <t xml:space="preserve"> - tăieri de regenerare, reconstrucţie ecologică,igienă rase şi conservare</t>
  </si>
  <si>
    <t xml:space="preserve"> - transportarea masei lemnoase</t>
  </si>
  <si>
    <t xml:space="preserve"> - tăierea şi curăţirea liniilor parcelare şi de hotar</t>
  </si>
  <si>
    <t xml:space="preserve"> - reparaţia bornelor</t>
  </si>
  <si>
    <t xml:space="preserve"> - reparaţia drumurilor forestiere</t>
  </si>
  <si>
    <t xml:space="preserve"> - întreţinerea drumurilor forestiere</t>
  </si>
  <si>
    <t xml:space="preserve"> - construcţia drumurilor forestiere</t>
  </si>
  <si>
    <t>Alte cheltuieli</t>
  </si>
  <si>
    <t>conform CUTAM</t>
  </si>
  <si>
    <t>conform CAEM</t>
  </si>
  <si>
    <t>conform CFP</t>
  </si>
  <si>
    <t>conform declaraţiei</t>
  </si>
  <si>
    <t>data expedierii</t>
  </si>
  <si>
    <t>termen de prezentare</t>
  </si>
  <si>
    <t>-plivitul şi prăşitul manual</t>
  </si>
  <si>
    <r>
      <t xml:space="preserve"> - </t>
    </r>
    <r>
      <rPr>
        <sz val="10"/>
        <rFont val="Times New Roman"/>
        <family val="1"/>
      </rPr>
      <t xml:space="preserve">regenerarea artificială prin sădire sau semănat              </t>
    </r>
  </si>
  <si>
    <t>4. Asigurarea regimului în ariile protejate</t>
  </si>
  <si>
    <t>Recoltarea seminţelor  silvice</t>
  </si>
  <si>
    <t>Creşterea materialului săditor</t>
  </si>
  <si>
    <t>- scoaterea şi sortarea puieţilor de talie joasă</t>
  </si>
  <si>
    <t>- scoaterea şi sortarea puieţilor de talie înaltă</t>
  </si>
  <si>
    <t>6. Regenerarea pădurii :</t>
  </si>
  <si>
    <t>7.Lucrările silvice</t>
  </si>
  <si>
    <t>10.Prelucrarea lemnului</t>
  </si>
  <si>
    <t>m3/lei</t>
  </si>
  <si>
    <t xml:space="preserve"> buc./lei</t>
  </si>
  <si>
    <t>- plantarea</t>
  </si>
  <si>
    <t>- îngrijirea sectoarelor seminciere</t>
  </si>
  <si>
    <t>-  recoltarea seminţelor</t>
  </si>
  <si>
    <t>- pregătirea solului în pepiniere</t>
  </si>
  <si>
    <t>- semănatul în pepiniere (costul seminţelor, cheltuieli p/u semănat şi îngrijirea semănăturilor)</t>
  </si>
  <si>
    <t>-crearea şcolilor (costul materialului săditor, plantarea puieţilor ori butaşilor, îngrijirea)</t>
  </si>
  <si>
    <t>5. Lucrările de pază şi protecţie a pădurii, gospodăria de vînătoare</t>
  </si>
  <si>
    <t>- îngrijirea culturilor silvice</t>
  </si>
  <si>
    <t>- pregătirea solului</t>
  </si>
  <si>
    <t xml:space="preserve"> - construcţia drumurilor de  însemnătate antiincendiară</t>
  </si>
  <si>
    <t xml:space="preserve"> - crearea fîşiilor mineralizate</t>
  </si>
  <si>
    <t>L 75130</t>
  </si>
  <si>
    <t>-alte cheltuieli</t>
  </si>
  <si>
    <t>conform CRIO</t>
  </si>
  <si>
    <t xml:space="preserve"> -pregătirea solului  pe terenurile fondului forestier destinate împăduririi</t>
  </si>
  <si>
    <t xml:space="preserve"> - total regenerări (034:036)</t>
  </si>
  <si>
    <t>Extinderea fondului forestier, total (045+049:053)</t>
  </si>
  <si>
    <t>Total creşterea materialului săditor (061+064)</t>
  </si>
  <si>
    <t>Total consumuri pe compartim. lucrările silvice (068+069+075:084)</t>
  </si>
  <si>
    <t>Total creşterea puieţilor de talie înaltă şi butaşi (062+063)</t>
  </si>
  <si>
    <t xml:space="preserve"> Total consumuri pe compartiment.          pază şi protecţie  (014+016+017+018+020+022:032)</t>
  </si>
  <si>
    <t>Total  recoltarea seminţelor silvice (056+057)</t>
  </si>
  <si>
    <t>Total creşterea puieţilor(059+060)</t>
  </si>
  <si>
    <t>Total volum lemnos de la tăierile silvice (070:074)</t>
  </si>
  <si>
    <t>- inclusiv :  -  în fondul forestier</t>
  </si>
  <si>
    <t>075a</t>
  </si>
  <si>
    <t>x</t>
  </si>
  <si>
    <t>total tăieri de regenerare, reconstrucţie ecologică, igienă rase şi conservare la licitaţie</t>
  </si>
  <si>
    <t xml:space="preserve"> - angajarea paznicilor antiincendiari temporari</t>
  </si>
  <si>
    <t>Ex. T. Domenti</t>
  </si>
  <si>
    <t xml:space="preserve">Şef direcţie buget,  finanţe şi evidenţă contabilă </t>
  </si>
  <si>
    <t>A. Lungu</t>
  </si>
  <si>
    <t>tel.: 022 27 73 59</t>
  </si>
  <si>
    <t xml:space="preserve"> - măsurile biotehnice</t>
  </si>
  <si>
    <t>Restabilirea fîşiilor forestiere (Proiect 118518)</t>
  </si>
  <si>
    <t xml:space="preserve">I.Alte cheltuieli operaţionale  </t>
  </si>
  <si>
    <t xml:space="preserve"> - întreţinerea cailor </t>
  </si>
  <si>
    <t xml:space="preserve"> - propaganda silvică şi antiincend.</t>
  </si>
  <si>
    <t xml:space="preserve"> - întreţinerea animalelor în captivitate</t>
  </si>
  <si>
    <t xml:space="preserve"> - crearea fîşiilor forestiere</t>
  </si>
  <si>
    <t xml:space="preserve">  -  plantaţiile de protecţie a apelor</t>
  </si>
  <si>
    <t>Total cheltuieli pe compartiment. regenerarea pădurii  (037:043+044)</t>
  </si>
  <si>
    <t xml:space="preserve"> Total alte cheltuieli operaţionale în silvicultură (010+011+012+013+033+054)</t>
  </si>
  <si>
    <t xml:space="preserve">II Costuri de producţie </t>
  </si>
  <si>
    <t>Costuri ale produselor de uz intern</t>
  </si>
  <si>
    <t>Total costuri în silvicultură (058+065+066+067+085+086)</t>
  </si>
  <si>
    <t xml:space="preserve"> -  transport</t>
  </si>
  <si>
    <t>8.Servicii acordate:</t>
  </si>
  <si>
    <t xml:space="preserve"> -  servicii de plantare</t>
  </si>
  <si>
    <t xml:space="preserve"> - alte servicii </t>
  </si>
  <si>
    <t>Total servicii  (088+089+090)</t>
  </si>
  <si>
    <t>Cheltuieli  administrative în silvicultură</t>
  </si>
  <si>
    <t>Cheltuieli de distribuire</t>
  </si>
  <si>
    <t>Total cheltuieli şi  costuri în silvicultură (055+087+090+091+092+093+094)</t>
  </si>
  <si>
    <t>9. Activitatea agricolă şi accesorie</t>
  </si>
  <si>
    <t>11.Costul serviciilor prestate</t>
  </si>
  <si>
    <t>Alte cheltuieli ale activităţii agricole, accesorie şi prelucrarea lemnului</t>
  </si>
  <si>
    <t>Total cheltuieli şi costuri ale activităţii agricole, accesorie şi la prelucrarea lemnului (096:101)</t>
  </si>
  <si>
    <t>Total general  cheltuieli şi costuri (095+102)</t>
  </si>
  <si>
    <t>Tipul de activitate                   Total pe ramură</t>
  </si>
  <si>
    <t>Forma de proprietate               De stat</t>
  </si>
  <si>
    <t>Raionul (oraşul)                      Chişinău</t>
  </si>
  <si>
    <t>Unitatea                                  Agenţia "Moldsilva "</t>
  </si>
  <si>
    <t>Codul fiscal                              1006601000255</t>
  </si>
  <si>
    <t>Adresa                                       Ştefan cel Mare, 124</t>
  </si>
  <si>
    <t>Anastasia Lungu                       27-73-59</t>
  </si>
  <si>
    <t xml:space="preserve"> - completările culturilor silvice</t>
  </si>
  <si>
    <t>-completările culturilor silvice</t>
  </si>
  <si>
    <t>Total general  cheltuieli şi costuri (103+104)</t>
  </si>
  <si>
    <t xml:space="preserve">Cheltuieli  administrative la produsele accesorii, agricole şi prelucrarea lemnului </t>
  </si>
  <si>
    <t>I. Cebanu</t>
  </si>
  <si>
    <t>Director general</t>
  </si>
  <si>
    <t>Darea de seamă  privind   îndeplinirea planului de producere în silvicultură  la 1 ianuarie 2017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</si>
</sst>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lei&quot;;\-#,##0&quot;lei&quot;"/>
    <numFmt numFmtId="181" formatCode="#,##0&quot;lei&quot;;[Red]\-#,##0&quot;lei&quot;"/>
    <numFmt numFmtId="182" formatCode="#,##0.00&quot;lei&quot;;\-#,##0.00&quot;lei&quot;"/>
    <numFmt numFmtId="183" formatCode="#,##0.00&quot;lei&quot;;[Red]\-#,##0.00&quot;lei&quot;"/>
    <numFmt numFmtId="184" formatCode="_-* #,##0&quot;lei&quot;_-;\-* #,##0&quot;lei&quot;_-;_-* &quot;-&quot;&quot;lei&quot;_-;_-@_-"/>
    <numFmt numFmtId="185" formatCode="_-* #,##0_l_e_i_-;\-* #,##0_l_e_i_-;_-* &quot;-&quot;_l_e_i_-;_-@_-"/>
    <numFmt numFmtId="186" formatCode="_-* #,##0.00&quot;lei&quot;_-;\-* #,##0.00&quot;lei&quot;_-;_-* &quot;-&quot;??&quot;lei&quot;_-;_-@_-"/>
    <numFmt numFmtId="187" formatCode="_-* #,##0.00_l_e_i_-;\-* #,##0.00_l_e_i_-;_-* &quot;-&quot;??_l_e_i_-;_-@_-"/>
    <numFmt numFmtId="188" formatCode="_-&quot;£&quot;* #,##0.00_-;\-&quot;£&quot;* #,##0.00_-;_-&quot;£&quot;* &quot;-&quot;??_-;_-@_-"/>
    <numFmt numFmtId="189" formatCode="_-&quot;£&quot;* #,##0_-;\-&quot;£&quot;* #,##0_-;_-&quot;£&quot;* &quot;-&quot;_-;_-@_-"/>
    <numFmt numFmtId="190" formatCode="_-* #,##0.00_-;\-* #,##0.00_-;_-* &quot;-&quot;??_-;_-@_-"/>
    <numFmt numFmtId="191" formatCode="_-* #,##0_-;\-* #,##0_-;_-* &quot;-&quot;_-;_-@_-"/>
    <numFmt numFmtId="192" formatCode="000"/>
    <numFmt numFmtId="193" formatCode="0.0"/>
  </numFmts>
  <fonts count="52">
    <font>
      <sz val="10"/>
      <name val="Arial Cyr"/>
      <family val="0"/>
    </font>
    <font>
      <sz val="10"/>
      <name val="Times New Roman Cyr"/>
      <family val="0"/>
    </font>
    <font>
      <sz val="8"/>
      <name val="Times New Roman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12">
    <xf numFmtId="0" fontId="0" fillId="0" borderId="0" xfId="0" applyAlignment="1">
      <alignment/>
    </xf>
    <xf numFmtId="0" fontId="1" fillId="0" borderId="0" xfId="53">
      <alignment/>
      <protection/>
    </xf>
    <xf numFmtId="0" fontId="1" fillId="0" borderId="0" xfId="53" applyFont="1">
      <alignment/>
      <protection/>
    </xf>
    <xf numFmtId="0" fontId="2" fillId="0" borderId="0" xfId="53" applyFont="1" applyAlignment="1">
      <alignment wrapText="1"/>
      <protection/>
    </xf>
    <xf numFmtId="0" fontId="1" fillId="0" borderId="0" xfId="53" applyBorder="1">
      <alignment/>
      <protection/>
    </xf>
    <xf numFmtId="0" fontId="1" fillId="0" borderId="0" xfId="54" applyBorder="1">
      <alignment/>
      <protection/>
    </xf>
    <xf numFmtId="0" fontId="2" fillId="0" borderId="0" xfId="53" applyFont="1">
      <alignment/>
      <protection/>
    </xf>
    <xf numFmtId="0" fontId="1" fillId="0" borderId="0" xfId="53" applyNumberFormat="1">
      <alignment/>
      <protection/>
    </xf>
    <xf numFmtId="0" fontId="1" fillId="0" borderId="0" xfId="53" applyAlignment="1">
      <alignment horizontal="center"/>
      <protection/>
    </xf>
    <xf numFmtId="0" fontId="1" fillId="0" borderId="0" xfId="53" applyNumberFormat="1" applyFont="1">
      <alignment/>
      <protection/>
    </xf>
    <xf numFmtId="0" fontId="1" fillId="0" borderId="0" xfId="53" applyAlignment="1">
      <alignment/>
      <protection/>
    </xf>
    <xf numFmtId="0" fontId="1" fillId="0" borderId="0" xfId="53" applyBorder="1" applyAlignment="1">
      <alignment/>
      <protection/>
    </xf>
    <xf numFmtId="0" fontId="1" fillId="0" borderId="0" xfId="53" applyFont="1" applyAlignment="1">
      <alignment wrapText="1"/>
      <protection/>
    </xf>
    <xf numFmtId="49" fontId="1" fillId="0" borderId="0" xfId="53" applyNumberFormat="1" applyFont="1">
      <alignment/>
      <protection/>
    </xf>
    <xf numFmtId="49" fontId="1" fillId="0" borderId="0" xfId="53" applyNumberFormat="1" applyFont="1" applyAlignment="1">
      <alignment horizontal="left"/>
      <protection/>
    </xf>
    <xf numFmtId="0" fontId="1" fillId="0" borderId="0" xfId="53" applyFont="1" applyBorder="1" applyAlignment="1">
      <alignment horizontal="left"/>
      <protection/>
    </xf>
    <xf numFmtId="0" fontId="1" fillId="0" borderId="0" xfId="54" applyFont="1">
      <alignment/>
      <protection/>
    </xf>
    <xf numFmtId="0" fontId="1" fillId="0" borderId="0" xfId="53" applyFont="1" applyBorder="1" applyAlignment="1">
      <alignment/>
      <protection/>
    </xf>
    <xf numFmtId="0" fontId="1" fillId="0" borderId="0" xfId="54" applyFont="1" applyBorder="1">
      <alignment/>
      <protection/>
    </xf>
    <xf numFmtId="0" fontId="2" fillId="0" borderId="0" xfId="54" applyFont="1" applyBorder="1">
      <alignment/>
      <protection/>
    </xf>
    <xf numFmtId="0" fontId="1" fillId="0" borderId="0" xfId="54" applyNumberFormat="1" applyBorder="1">
      <alignment/>
      <protection/>
    </xf>
    <xf numFmtId="0" fontId="1" fillId="0" borderId="0" xfId="54" applyBorder="1" applyAlignment="1">
      <alignment horizontal="center"/>
      <protection/>
    </xf>
    <xf numFmtId="0" fontId="1" fillId="0" borderId="0" xfId="54">
      <alignment/>
      <protection/>
    </xf>
    <xf numFmtId="2" fontId="1" fillId="0" borderId="0" xfId="53" applyNumberFormat="1">
      <alignment/>
      <protection/>
    </xf>
    <xf numFmtId="2" fontId="1" fillId="0" borderId="0" xfId="53" applyNumberFormat="1" applyFont="1">
      <alignment/>
      <protection/>
    </xf>
    <xf numFmtId="2" fontId="1" fillId="0" borderId="0" xfId="54" applyNumberFormat="1" applyBorder="1">
      <alignment/>
      <protection/>
    </xf>
    <xf numFmtId="2" fontId="0" fillId="0" borderId="0" xfId="0" applyNumberFormat="1" applyAlignment="1">
      <alignment/>
    </xf>
    <xf numFmtId="0" fontId="3" fillId="0" borderId="0" xfId="53" applyFont="1">
      <alignment/>
      <protection/>
    </xf>
    <xf numFmtId="0" fontId="3" fillId="0" borderId="0" xfId="53" applyFont="1" applyAlignment="1">
      <alignment wrapText="1"/>
      <protection/>
    </xf>
    <xf numFmtId="0" fontId="3" fillId="0" borderId="0" xfId="53" applyNumberFormat="1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192" fontId="3" fillId="0" borderId="11" xfId="53" applyNumberFormat="1" applyFont="1" applyBorder="1" applyAlignment="1">
      <alignment horizontal="center" wrapText="1"/>
      <protection/>
    </xf>
    <xf numFmtId="0" fontId="3" fillId="0" borderId="10" xfId="53" applyFont="1" applyBorder="1" applyAlignment="1">
      <alignment vertical="center" wrapText="1"/>
      <protection/>
    </xf>
    <xf numFmtId="192" fontId="3" fillId="0" borderId="12" xfId="53" applyNumberFormat="1" applyFont="1" applyBorder="1" applyAlignment="1">
      <alignment horizontal="center" wrapText="1"/>
      <protection/>
    </xf>
    <xf numFmtId="0" fontId="3" fillId="0" borderId="10" xfId="53" applyNumberFormat="1" applyFont="1" applyBorder="1">
      <alignment/>
      <protection/>
    </xf>
    <xf numFmtId="2" fontId="3" fillId="0" borderId="10" xfId="53" applyNumberFormat="1" applyFont="1" applyBorder="1" applyAlignment="1">
      <alignment horizontal="right"/>
      <protection/>
    </xf>
    <xf numFmtId="0" fontId="3" fillId="0" borderId="10" xfId="53" applyFont="1" applyBorder="1" applyAlignme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0" fontId="7" fillId="0" borderId="13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vertical="center" wrapText="1"/>
      <protection/>
    </xf>
    <xf numFmtId="0" fontId="8" fillId="0" borderId="0" xfId="53" applyFont="1">
      <alignment/>
      <protection/>
    </xf>
    <xf numFmtId="0" fontId="8" fillId="0" borderId="0" xfId="53" applyFont="1" applyAlignment="1">
      <alignment horizontal="center"/>
      <protection/>
    </xf>
    <xf numFmtId="0" fontId="8" fillId="0" borderId="0" xfId="53" applyFont="1" applyAlignment="1">
      <alignment wrapText="1"/>
      <protection/>
    </xf>
    <xf numFmtId="0" fontId="8" fillId="0" borderId="0" xfId="53" applyNumberFormat="1" applyFont="1">
      <alignment/>
      <protection/>
    </xf>
    <xf numFmtId="2" fontId="8" fillId="0" borderId="0" xfId="53" applyNumberFormat="1" applyFont="1">
      <alignment/>
      <protection/>
    </xf>
    <xf numFmtId="0" fontId="8" fillId="0" borderId="0" xfId="53" applyFont="1" applyBorder="1" applyAlignment="1">
      <alignment/>
      <protection/>
    </xf>
    <xf numFmtId="0" fontId="8" fillId="0" borderId="0" xfId="53" applyFont="1" applyBorder="1" applyAlignment="1">
      <alignment horizontal="center"/>
      <protection/>
    </xf>
    <xf numFmtId="0" fontId="8" fillId="0" borderId="0" xfId="53" applyFont="1" applyAlignment="1">
      <alignment/>
      <protection/>
    </xf>
    <xf numFmtId="1" fontId="4" fillId="0" borderId="10" xfId="53" applyNumberFormat="1" applyFont="1" applyBorder="1" applyAlignment="1">
      <alignment/>
      <protection/>
    </xf>
    <xf numFmtId="0" fontId="4" fillId="0" borderId="10" xfId="53" applyFont="1" applyBorder="1" applyAlignment="1">
      <alignment/>
      <protection/>
    </xf>
    <xf numFmtId="0" fontId="4" fillId="0" borderId="10" xfId="53" applyNumberFormat="1" applyFont="1" applyBorder="1">
      <alignment/>
      <protection/>
    </xf>
    <xf numFmtId="2" fontId="4" fillId="0" borderId="10" xfId="53" applyNumberFormat="1" applyFont="1" applyBorder="1" applyAlignment="1">
      <alignment horizontal="right"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192" fontId="3" fillId="0" borderId="10" xfId="53" applyNumberFormat="1" applyFont="1" applyBorder="1" applyAlignment="1">
      <alignment horizontal="center" wrapText="1"/>
      <protection/>
    </xf>
    <xf numFmtId="0" fontId="3" fillId="0" borderId="13" xfId="53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/>
      <protection/>
    </xf>
    <xf numFmtId="2" fontId="4" fillId="0" borderId="10" xfId="53" applyNumberFormat="1" applyFont="1" applyBorder="1" applyAlignment="1">
      <alignment horizontal="center"/>
      <protection/>
    </xf>
    <xf numFmtId="2" fontId="3" fillId="0" borderId="10" xfId="53" applyNumberFormat="1" applyFont="1" applyBorder="1" applyAlignment="1">
      <alignment horizontal="center"/>
      <protection/>
    </xf>
    <xf numFmtId="0" fontId="4" fillId="0" borderId="10" xfId="53" applyNumberFormat="1" applyFont="1" applyBorder="1" applyAlignment="1">
      <alignment horizontal="center"/>
      <protection/>
    </xf>
    <xf numFmtId="0" fontId="3" fillId="0" borderId="10" xfId="53" applyNumberFormat="1" applyFont="1" applyBorder="1" applyAlignment="1">
      <alignment horizontal="center"/>
      <protection/>
    </xf>
    <xf numFmtId="1" fontId="4" fillId="0" borderId="10" xfId="53" applyNumberFormat="1" applyFont="1" applyBorder="1" applyAlignment="1">
      <alignment horizontal="center"/>
      <protection/>
    </xf>
    <xf numFmtId="0" fontId="1" fillId="0" borderId="0" xfId="54" applyBorder="1" applyAlignment="1">
      <alignment/>
      <protection/>
    </xf>
    <xf numFmtId="0" fontId="1" fillId="0" borderId="0" xfId="53" applyAlignment="1">
      <alignment horizontal="left"/>
      <protection/>
    </xf>
    <xf numFmtId="0" fontId="1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" fillId="0" borderId="0" xfId="53" applyNumberFormat="1" applyAlignment="1">
      <alignment horizontal="center"/>
      <protection/>
    </xf>
    <xf numFmtId="0" fontId="2" fillId="0" borderId="0" xfId="53" applyFont="1" applyAlignment="1">
      <alignment horizontal="center" wrapText="1"/>
      <protection/>
    </xf>
    <xf numFmtId="0" fontId="1" fillId="0" borderId="0" xfId="53" applyNumberFormat="1" applyFont="1" applyAlignment="1">
      <alignment horizontal="center"/>
      <protection/>
    </xf>
    <xf numFmtId="0" fontId="15" fillId="0" borderId="0" xfId="54" applyFont="1" applyBorder="1">
      <alignment/>
      <protection/>
    </xf>
    <xf numFmtId="0" fontId="15" fillId="0" borderId="0" xfId="54" applyFont="1" applyBorder="1" applyAlignment="1">
      <alignment horizontal="left"/>
      <protection/>
    </xf>
    <xf numFmtId="0" fontId="51" fillId="0" borderId="10" xfId="53" applyFont="1" applyBorder="1" applyAlignment="1">
      <alignment horizontal="center"/>
      <protection/>
    </xf>
    <xf numFmtId="0" fontId="3" fillId="0" borderId="10" xfId="53" applyFont="1" applyBorder="1" applyAlignment="1">
      <alignment wrapText="1"/>
      <protection/>
    </xf>
    <xf numFmtId="0" fontId="4" fillId="0" borderId="10" xfId="53" applyFont="1" applyBorder="1" applyAlignment="1">
      <alignment wrapText="1"/>
      <protection/>
    </xf>
    <xf numFmtId="0" fontId="15" fillId="0" borderId="0" xfId="54" applyFont="1" applyBorder="1" applyAlignment="1">
      <alignment horizontal="left"/>
      <protection/>
    </xf>
    <xf numFmtId="0" fontId="7" fillId="0" borderId="0" xfId="53" applyFont="1" applyBorder="1" applyAlignment="1">
      <alignment horizontal="left"/>
      <protection/>
    </xf>
    <xf numFmtId="0" fontId="7" fillId="0" borderId="0" xfId="54" applyFont="1" applyAlignment="1">
      <alignment horizontal="left"/>
      <protection/>
    </xf>
    <xf numFmtId="0" fontId="3" fillId="0" borderId="12" xfId="53" applyFont="1" applyBorder="1" applyAlignment="1">
      <alignment horizontal="left" wrapText="1"/>
      <protection/>
    </xf>
    <xf numFmtId="0" fontId="3" fillId="0" borderId="14" xfId="53" applyFont="1" applyBorder="1" applyAlignment="1">
      <alignment horizontal="left" wrapText="1"/>
      <protection/>
    </xf>
    <xf numFmtId="0" fontId="3" fillId="0" borderId="15" xfId="53" applyFont="1" applyBorder="1" applyAlignment="1">
      <alignment horizontal="left" wrapText="1"/>
      <protection/>
    </xf>
    <xf numFmtId="0" fontId="4" fillId="0" borderId="10" xfId="53" applyFont="1" applyBorder="1" applyAlignment="1">
      <alignment horizontal="left" wrapText="1"/>
      <protection/>
    </xf>
    <xf numFmtId="49" fontId="3" fillId="0" borderId="12" xfId="53" applyNumberFormat="1" applyFont="1" applyBorder="1" applyAlignment="1">
      <alignment horizontal="left" wrapText="1"/>
      <protection/>
    </xf>
    <xf numFmtId="0" fontId="0" fillId="0" borderId="14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192" fontId="7" fillId="0" borderId="13" xfId="53" applyNumberFormat="1" applyFont="1" applyBorder="1" applyAlignment="1">
      <alignment horizontal="center" wrapText="1"/>
      <protection/>
    </xf>
    <xf numFmtId="192" fontId="7" fillId="0" borderId="16" xfId="53" applyNumberFormat="1" applyFont="1" applyBorder="1" applyAlignment="1">
      <alignment horizontal="center" wrapText="1"/>
      <protection/>
    </xf>
    <xf numFmtId="192" fontId="7" fillId="0" borderId="17" xfId="53" applyNumberFormat="1" applyFont="1" applyBorder="1" applyAlignment="1">
      <alignment horizontal="center" wrapText="1"/>
      <protection/>
    </xf>
    <xf numFmtId="0" fontId="7" fillId="0" borderId="10" xfId="53" applyFont="1" applyBorder="1" applyAlignment="1">
      <alignment horizontal="center" vertical="center" wrapText="1"/>
      <protection/>
    </xf>
    <xf numFmtId="2" fontId="9" fillId="0" borderId="14" xfId="53" applyNumberFormat="1" applyFont="1" applyBorder="1" applyAlignment="1">
      <alignment/>
      <protection/>
    </xf>
    <xf numFmtId="2" fontId="9" fillId="0" borderId="14" xfId="54" applyNumberFormat="1" applyFont="1" applyBorder="1" applyAlignment="1">
      <alignment/>
      <protection/>
    </xf>
    <xf numFmtId="2" fontId="9" fillId="0" borderId="18" xfId="53" applyNumberFormat="1" applyFont="1" applyBorder="1" applyAlignment="1">
      <alignment/>
      <protection/>
    </xf>
    <xf numFmtId="2" fontId="9" fillId="0" borderId="18" xfId="54" applyNumberFormat="1" applyFont="1" applyBorder="1" applyAlignment="1">
      <alignment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0" xfId="53" applyFont="1" applyBorder="1">
      <alignment/>
      <protection/>
    </xf>
    <xf numFmtId="0" fontId="7" fillId="0" borderId="0" xfId="53" applyFont="1" applyBorder="1" applyAlignment="1">
      <alignment/>
      <protection/>
    </xf>
    <xf numFmtId="0" fontId="7" fillId="0" borderId="0" xfId="54" applyFont="1" applyAlignment="1">
      <alignment/>
      <protection/>
    </xf>
    <xf numFmtId="49" fontId="3" fillId="0" borderId="12" xfId="53" applyNumberFormat="1" applyFont="1" applyBorder="1" applyAlignment="1">
      <alignment horizontal="left" vertical="center" wrapText="1"/>
      <protection/>
    </xf>
    <xf numFmtId="49" fontId="0" fillId="0" borderId="14" xfId="0" applyNumberFormat="1" applyFont="1" applyBorder="1" applyAlignment="1">
      <alignment horizontal="left" vertical="center" wrapText="1"/>
    </xf>
    <xf numFmtId="49" fontId="0" fillId="0" borderId="15" xfId="0" applyNumberFormat="1" applyFont="1" applyBorder="1" applyAlignment="1">
      <alignment horizontal="left" vertical="center" wrapText="1"/>
    </xf>
    <xf numFmtId="49" fontId="4" fillId="0" borderId="12" xfId="53" applyNumberFormat="1" applyFont="1" applyBorder="1" applyAlignment="1">
      <alignment horizontal="center" vertical="center" wrapText="1"/>
      <protection/>
    </xf>
    <xf numFmtId="49" fontId="0" fillId="0" borderId="14" xfId="0" applyNumberFormat="1" applyBorder="1" applyAlignment="1">
      <alignment horizontal="center" vertical="center" wrapText="1"/>
    </xf>
    <xf numFmtId="49" fontId="0" fillId="0" borderId="15" xfId="0" applyNumberFormat="1" applyBorder="1" applyAlignment="1">
      <alignment horizontal="center" vertical="center" wrapText="1"/>
    </xf>
    <xf numFmtId="0" fontId="4" fillId="0" borderId="12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wrapText="1"/>
      <protection/>
    </xf>
    <xf numFmtId="0" fontId="4" fillId="0" borderId="15" xfId="53" applyFont="1" applyBorder="1" applyAlignment="1">
      <alignment horizontal="left" wrapText="1"/>
      <protection/>
    </xf>
    <xf numFmtId="0" fontId="4" fillId="0" borderId="12" xfId="53" applyFont="1" applyBorder="1" applyAlignment="1">
      <alignment horizontal="left" vertical="center" wrapText="1"/>
      <protection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6" fillId="0" borderId="0" xfId="53" applyFont="1" applyAlignment="1">
      <alignment horizontal="center" vertical="top" wrapText="1"/>
      <protection/>
    </xf>
    <xf numFmtId="0" fontId="3" fillId="0" borderId="19" xfId="53" applyFont="1" applyBorder="1" applyAlignment="1">
      <alignment horizontal="left" vertical="center" wrapText="1"/>
      <protection/>
    </xf>
    <xf numFmtId="0" fontId="3" fillId="0" borderId="20" xfId="53" applyFont="1" applyBorder="1" applyAlignment="1">
      <alignment horizontal="left" vertical="center" wrapText="1"/>
      <protection/>
    </xf>
    <xf numFmtId="0" fontId="3" fillId="0" borderId="21" xfId="53" applyFont="1" applyBorder="1" applyAlignment="1">
      <alignment horizontal="left" vertical="center" wrapText="1"/>
      <protection/>
    </xf>
    <xf numFmtId="0" fontId="3" fillId="0" borderId="11" xfId="54" applyFont="1" applyBorder="1" applyAlignment="1">
      <alignment horizontal="left" vertical="center" wrapText="1"/>
      <protection/>
    </xf>
    <xf numFmtId="0" fontId="3" fillId="0" borderId="18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49" fontId="0" fillId="0" borderId="14" xfId="0" applyNumberFormat="1" applyBorder="1" applyAlignment="1">
      <alignment horizontal="left" wrapText="1"/>
    </xf>
    <xf numFmtId="49" fontId="0" fillId="0" borderId="15" xfId="0" applyNumberFormat="1" applyBorder="1" applyAlignment="1">
      <alignment horizontal="left" wrapText="1"/>
    </xf>
    <xf numFmtId="49" fontId="3" fillId="0" borderId="14" xfId="53" applyNumberFormat="1" applyFont="1" applyBorder="1" applyAlignment="1">
      <alignment horizontal="left" wrapText="1"/>
      <protection/>
    </xf>
    <xf numFmtId="49" fontId="3" fillId="0" borderId="15" xfId="53" applyNumberFormat="1" applyFont="1" applyBorder="1" applyAlignment="1">
      <alignment horizontal="left" wrapText="1"/>
      <protection/>
    </xf>
    <xf numFmtId="49" fontId="3" fillId="0" borderId="19" xfId="53" applyNumberFormat="1" applyFont="1" applyBorder="1" applyAlignment="1">
      <alignment horizontal="left" vertical="center" wrapText="1"/>
      <protection/>
    </xf>
    <xf numFmtId="49" fontId="0" fillId="0" borderId="20" xfId="0" applyNumberFormat="1" applyFont="1" applyBorder="1" applyAlignment="1">
      <alignment horizontal="left" vertical="center" wrapText="1"/>
    </xf>
    <xf numFmtId="49" fontId="0" fillId="0" borderId="21" xfId="0" applyNumberFormat="1" applyFont="1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49" fontId="4" fillId="0" borderId="12" xfId="53" applyNumberFormat="1" applyFont="1" applyBorder="1" applyAlignment="1">
      <alignment horizontal="left" vertical="center" wrapText="1"/>
      <protection/>
    </xf>
    <xf numFmtId="0" fontId="10" fillId="0" borderId="14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3" fillId="0" borderId="10" xfId="53" applyFont="1" applyBorder="1" applyAlignment="1">
      <alignment vertical="top" wrapText="1"/>
      <protection/>
    </xf>
    <xf numFmtId="0" fontId="4" fillId="0" borderId="12" xfId="53" applyFont="1" applyBorder="1" applyAlignment="1">
      <alignment wrapText="1"/>
      <protection/>
    </xf>
    <xf numFmtId="0" fontId="4" fillId="0" borderId="14" xfId="53" applyFont="1" applyBorder="1" applyAlignment="1">
      <alignment wrapText="1"/>
      <protection/>
    </xf>
    <xf numFmtId="0" fontId="4" fillId="0" borderId="15" xfId="53" applyFont="1" applyBorder="1" applyAlignment="1">
      <alignment wrapText="1"/>
      <protection/>
    </xf>
    <xf numFmtId="0" fontId="3" fillId="0" borderId="12" xfId="53" applyFont="1" applyBorder="1" applyAlignment="1">
      <alignment wrapText="1"/>
      <protection/>
    </xf>
    <xf numFmtId="0" fontId="3" fillId="0" borderId="14" xfId="53" applyFont="1" applyBorder="1" applyAlignment="1">
      <alignment wrapText="1"/>
      <protection/>
    </xf>
    <xf numFmtId="0" fontId="3" fillId="0" borderId="15" xfId="53" applyFont="1" applyBorder="1" applyAlignment="1">
      <alignment wrapText="1"/>
      <protection/>
    </xf>
    <xf numFmtId="0" fontId="3" fillId="0" borderId="10" xfId="53" applyFont="1" applyBorder="1" applyAlignment="1">
      <alignment horizontal="left" wrapText="1"/>
      <protection/>
    </xf>
    <xf numFmtId="0" fontId="4" fillId="0" borderId="14" xfId="53" applyFont="1" applyBorder="1" applyAlignment="1">
      <alignment horizontal="left" vertical="center" wrapText="1"/>
      <protection/>
    </xf>
    <xf numFmtId="0" fontId="4" fillId="0" borderId="15" xfId="53" applyFont="1" applyBorder="1" applyAlignment="1">
      <alignment horizontal="left" vertical="center" wrapText="1"/>
      <protection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49" fontId="3" fillId="0" borderId="12" xfId="53" applyNumberFormat="1" applyFont="1" applyBorder="1" applyAlignment="1">
      <alignment wrapText="1"/>
      <protection/>
    </xf>
    <xf numFmtId="49" fontId="0" fillId="0" borderId="14" xfId="0" applyNumberFormat="1" applyBorder="1" applyAlignment="1">
      <alignment wrapText="1"/>
    </xf>
    <xf numFmtId="49" fontId="0" fillId="0" borderId="15" xfId="0" applyNumberFormat="1" applyBorder="1" applyAlignment="1">
      <alignment wrapText="1"/>
    </xf>
    <xf numFmtId="0" fontId="4" fillId="0" borderId="10" xfId="53" applyFont="1" applyFill="1" applyBorder="1" applyAlignment="1">
      <alignment horizontal="left" wrapText="1"/>
      <protection/>
    </xf>
    <xf numFmtId="0" fontId="3" fillId="0" borderId="12" xfId="53" applyFont="1" applyBorder="1" applyAlignment="1">
      <alignment horizontal="left" vertical="top" wrapText="1"/>
      <protection/>
    </xf>
    <xf numFmtId="0" fontId="3" fillId="0" borderId="14" xfId="53" applyFont="1" applyBorder="1" applyAlignment="1">
      <alignment horizontal="left" vertical="top" wrapText="1"/>
      <protection/>
    </xf>
    <xf numFmtId="0" fontId="3" fillId="0" borderId="15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horizontal="left" wrapText="1"/>
      <protection/>
    </xf>
    <xf numFmtId="49" fontId="3" fillId="0" borderId="10" xfId="53" applyNumberFormat="1" applyFont="1" applyBorder="1" applyAlignment="1">
      <alignment horizontal="left" wrapText="1"/>
      <protection/>
    </xf>
    <xf numFmtId="0" fontId="4" fillId="0" borderId="19" xfId="54" applyFont="1" applyBorder="1" applyAlignment="1">
      <alignment wrapText="1"/>
      <protection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8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0" fontId="7" fillId="0" borderId="13" xfId="53" applyFont="1" applyBorder="1" applyAlignment="1">
      <alignment horizontal="center" vertical="center" wrapText="1"/>
      <protection/>
    </xf>
    <xf numFmtId="0" fontId="7" fillId="0" borderId="17" xfId="53" applyFont="1" applyBorder="1" applyAlignment="1">
      <alignment horizontal="center" vertical="center" wrapText="1"/>
      <protection/>
    </xf>
    <xf numFmtId="2" fontId="3" fillId="0" borderId="0" xfId="53" applyNumberFormat="1" applyFont="1" applyAlignment="1">
      <alignment horizontal="right" wrapText="1"/>
      <protection/>
    </xf>
    <xf numFmtId="2" fontId="9" fillId="0" borderId="0" xfId="53" applyNumberFormat="1" applyFont="1" applyAlignment="1">
      <alignment horizontal="center" wrapText="1"/>
      <protection/>
    </xf>
    <xf numFmtId="2" fontId="9" fillId="0" borderId="0" xfId="53" applyNumberFormat="1" applyFont="1" applyAlignment="1">
      <alignment/>
      <protection/>
    </xf>
    <xf numFmtId="2" fontId="3" fillId="0" borderId="0" xfId="53" applyNumberFormat="1" applyFont="1" applyAlignment="1">
      <alignment/>
      <protection/>
    </xf>
    <xf numFmtId="0" fontId="0" fillId="0" borderId="0" xfId="0" applyAlignment="1">
      <alignment/>
    </xf>
    <xf numFmtId="2" fontId="12" fillId="33" borderId="10" xfId="53" applyNumberFormat="1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/>
      <protection/>
    </xf>
    <xf numFmtId="0" fontId="0" fillId="0" borderId="24" xfId="0" applyBorder="1" applyAlignment="1">
      <alignment horizontal="center"/>
    </xf>
    <xf numFmtId="0" fontId="3" fillId="0" borderId="25" xfId="53" applyFont="1" applyBorder="1" applyAlignment="1">
      <alignment horizontal="center"/>
      <protection/>
    </xf>
    <xf numFmtId="0" fontId="0" fillId="0" borderId="26" xfId="0" applyBorder="1" applyAlignment="1">
      <alignment horizontal="center"/>
    </xf>
    <xf numFmtId="1" fontId="3" fillId="0" borderId="25" xfId="53" applyNumberFormat="1" applyFont="1" applyBorder="1" applyAlignment="1">
      <alignment horizontal="center"/>
      <protection/>
    </xf>
    <xf numFmtId="1" fontId="0" fillId="0" borderId="26" xfId="0" applyNumberFormat="1" applyBorder="1" applyAlignment="1">
      <alignment horizontal="center"/>
    </xf>
    <xf numFmtId="0" fontId="8" fillId="0" borderId="25" xfId="53" applyFont="1" applyBorder="1" applyAlignment="1">
      <alignment horizontal="center"/>
      <protection/>
    </xf>
    <xf numFmtId="192" fontId="3" fillId="0" borderId="13" xfId="53" applyNumberFormat="1" applyFont="1" applyBorder="1" applyAlignment="1">
      <alignment horizontal="center" wrapText="1"/>
      <protection/>
    </xf>
    <xf numFmtId="0" fontId="0" fillId="0" borderId="17" xfId="0" applyBorder="1" applyAlignment="1">
      <alignment horizontal="center" wrapText="1"/>
    </xf>
    <xf numFmtId="192" fontId="3" fillId="0" borderId="13" xfId="54" applyNumberFormat="1" applyFont="1" applyBorder="1" applyAlignment="1">
      <alignment horizontal="center" wrapText="1"/>
      <protection/>
    </xf>
    <xf numFmtId="0" fontId="3" fillId="0" borderId="20" xfId="54" applyFont="1" applyBorder="1">
      <alignment/>
      <protection/>
    </xf>
    <xf numFmtId="0" fontId="3" fillId="0" borderId="21" xfId="54" applyFont="1" applyBorder="1">
      <alignment/>
      <protection/>
    </xf>
    <xf numFmtId="0" fontId="3" fillId="0" borderId="11" xfId="54" applyFont="1" applyBorder="1">
      <alignment/>
      <protection/>
    </xf>
    <xf numFmtId="0" fontId="3" fillId="0" borderId="18" xfId="54" applyFont="1" applyBorder="1">
      <alignment/>
      <protection/>
    </xf>
    <xf numFmtId="0" fontId="3" fillId="0" borderId="22" xfId="54" applyFont="1" applyBorder="1">
      <alignment/>
      <protection/>
    </xf>
    <xf numFmtId="0" fontId="3" fillId="0" borderId="11" xfId="53" applyFont="1" applyBorder="1" applyAlignment="1">
      <alignment horizontal="left" vertical="center" wrapText="1"/>
      <protection/>
    </xf>
    <xf numFmtId="0" fontId="3" fillId="0" borderId="18" xfId="53" applyFont="1" applyBorder="1" applyAlignment="1">
      <alignment horizontal="left" vertical="center" wrapText="1"/>
      <protection/>
    </xf>
    <xf numFmtId="0" fontId="3" fillId="0" borderId="22" xfId="53" applyFont="1" applyBorder="1" applyAlignment="1">
      <alignment horizontal="left" vertical="center" wrapText="1"/>
      <protection/>
    </xf>
    <xf numFmtId="49" fontId="4" fillId="0" borderId="12" xfId="53" applyNumberFormat="1" applyFont="1" applyBorder="1" applyAlignment="1">
      <alignment horizontal="left" wrapText="1"/>
      <protection/>
    </xf>
    <xf numFmtId="0" fontId="8" fillId="0" borderId="27" xfId="53" applyFont="1" applyBorder="1" applyAlignment="1">
      <alignment horizontal="center"/>
      <protection/>
    </xf>
    <xf numFmtId="0" fontId="0" fillId="0" borderId="28" xfId="0" applyBorder="1" applyAlignment="1">
      <alignment horizontal="center"/>
    </xf>
    <xf numFmtId="0" fontId="12" fillId="33" borderId="12" xfId="53" applyFont="1" applyFill="1" applyBorder="1" applyAlignment="1">
      <alignment horizontal="center" vertical="center" wrapText="1"/>
      <protection/>
    </xf>
    <xf numFmtId="0" fontId="12" fillId="33" borderId="14" xfId="53" applyFont="1" applyFill="1" applyBorder="1" applyAlignment="1">
      <alignment horizontal="center" vertical="center" wrapText="1"/>
      <protection/>
    </xf>
    <xf numFmtId="0" fontId="12" fillId="33" borderId="15" xfId="53" applyFont="1" applyFill="1" applyBorder="1" applyAlignment="1">
      <alignment horizontal="center" vertical="center" wrapText="1"/>
      <protection/>
    </xf>
    <xf numFmtId="0" fontId="7" fillId="0" borderId="10" xfId="53" applyNumberFormat="1" applyFont="1" applyBorder="1" applyAlignment="1">
      <alignment horizontal="center" vertical="center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0" fontId="3" fillId="0" borderId="13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9" fillId="0" borderId="0" xfId="54" applyFont="1" applyBorder="1" applyAlignment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53" applyFont="1" applyAlignment="1">
      <alignment horizontal="left"/>
      <protection/>
    </xf>
    <xf numFmtId="0" fontId="9" fillId="0" borderId="0" xfId="53" applyFont="1" applyAlignment="1">
      <alignment horizontal="left" wrapText="1"/>
      <protection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4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22" xfId="0" applyBorder="1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Лист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291"/>
  <sheetViews>
    <sheetView tabSelected="1" zoomScale="160" zoomScaleNormal="160" zoomScalePageLayoutView="0" workbookViewId="0" topLeftCell="A71">
      <selection activeCell="I88" sqref="I88"/>
    </sheetView>
  </sheetViews>
  <sheetFormatPr defaultColWidth="9.00390625" defaultRowHeight="12.75"/>
  <cols>
    <col min="3" max="3" width="10.875" style="0" customWidth="1"/>
    <col min="4" max="4" width="7.625" style="0" customWidth="1"/>
    <col min="5" max="5" width="5.625" style="0" customWidth="1"/>
    <col min="6" max="6" width="7.25390625" style="0" customWidth="1"/>
    <col min="7" max="7" width="9.125" style="26" customWidth="1"/>
    <col min="8" max="8" width="10.00390625" style="0" bestFit="1" customWidth="1"/>
    <col min="9" max="9" width="7.625" style="0" customWidth="1"/>
    <col min="10" max="10" width="9.375" style="0" customWidth="1"/>
    <col min="11" max="11" width="11.25390625" style="0" customWidth="1"/>
  </cols>
  <sheetData>
    <row r="1" spans="1:88" ht="12.75">
      <c r="A1" s="27"/>
      <c r="B1" s="27"/>
      <c r="C1" s="27"/>
      <c r="D1" s="28"/>
      <c r="E1" s="166"/>
      <c r="F1" s="166"/>
      <c r="G1" s="166"/>
      <c r="H1" s="166"/>
      <c r="I1" s="166"/>
      <c r="J1" s="166"/>
      <c r="K1" s="27"/>
      <c r="L1" s="4"/>
      <c r="M1" s="4"/>
      <c r="N1" s="4"/>
      <c r="O1" s="4"/>
      <c r="P1" s="4"/>
      <c r="Q1" s="4"/>
      <c r="R1" s="4"/>
      <c r="S1" s="4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</row>
    <row r="2" spans="1:88" ht="12.75">
      <c r="A2" s="27"/>
      <c r="B2" s="27"/>
      <c r="C2" s="27"/>
      <c r="D2" s="28"/>
      <c r="E2" s="166"/>
      <c r="F2" s="166"/>
      <c r="G2" s="166"/>
      <c r="H2" s="166"/>
      <c r="I2" s="166"/>
      <c r="J2" s="166"/>
      <c r="K2" s="27"/>
      <c r="L2" s="4"/>
      <c r="M2" s="4"/>
      <c r="N2" s="4"/>
      <c r="O2" s="4"/>
      <c r="P2" s="4"/>
      <c r="Q2" s="4"/>
      <c r="R2" s="4"/>
      <c r="S2" s="4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</row>
    <row r="3" spans="1:88" ht="12.75">
      <c r="A3" s="27"/>
      <c r="B3" s="27"/>
      <c r="C3" s="27"/>
      <c r="D3" s="27"/>
      <c r="E3" s="27"/>
      <c r="F3" s="29"/>
      <c r="G3" s="169" t="s">
        <v>31</v>
      </c>
      <c r="H3" s="170"/>
      <c r="I3" s="170"/>
      <c r="J3" s="30"/>
      <c r="K3" s="27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2.75">
      <c r="A4" s="27"/>
      <c r="B4" s="27"/>
      <c r="C4" s="27"/>
      <c r="D4" s="28"/>
      <c r="E4" s="27"/>
      <c r="F4" s="29"/>
      <c r="G4" s="57"/>
      <c r="H4" s="58"/>
      <c r="I4" s="58"/>
      <c r="J4" s="30"/>
      <c r="K4" s="27"/>
      <c r="L4" s="4"/>
      <c r="M4" s="4"/>
      <c r="N4" s="4"/>
      <c r="O4" s="4"/>
      <c r="P4" s="4"/>
      <c r="Q4" s="4"/>
      <c r="R4" s="4"/>
      <c r="S4" s="4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15.75">
      <c r="A5" s="45"/>
      <c r="B5" s="167" t="s">
        <v>144</v>
      </c>
      <c r="C5" s="168"/>
      <c r="D5" s="168"/>
      <c r="E5" s="168"/>
      <c r="F5" s="168"/>
      <c r="G5" s="168"/>
      <c r="H5" s="168"/>
      <c r="I5" s="168"/>
      <c r="J5" s="46"/>
      <c r="K5" s="45"/>
      <c r="L5" s="4"/>
      <c r="M5" s="4"/>
      <c r="N5" s="4"/>
      <c r="O5" s="4"/>
      <c r="P5" s="4"/>
      <c r="Q5" s="4"/>
      <c r="R5" s="4"/>
      <c r="S5" s="4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ht="21.75" customHeight="1">
      <c r="A6" s="45"/>
      <c r="B6" s="168"/>
      <c r="C6" s="168"/>
      <c r="D6" s="168"/>
      <c r="E6" s="168"/>
      <c r="F6" s="168"/>
      <c r="G6" s="168"/>
      <c r="H6" s="168"/>
      <c r="I6" s="168"/>
      <c r="J6" s="46"/>
      <c r="K6" s="45"/>
      <c r="L6" s="4"/>
      <c r="M6" s="4"/>
      <c r="N6" s="4"/>
      <c r="O6" s="4"/>
      <c r="P6" s="4"/>
      <c r="Q6" s="4"/>
      <c r="R6" s="4"/>
      <c r="S6" s="4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</row>
    <row r="7" spans="1:88" ht="15.75">
      <c r="A7" s="45"/>
      <c r="B7" s="167"/>
      <c r="C7" s="167"/>
      <c r="D7" s="167"/>
      <c r="E7" s="167"/>
      <c r="F7" s="167"/>
      <c r="G7" s="167"/>
      <c r="H7" s="167"/>
      <c r="I7" s="167"/>
      <c r="J7" s="46"/>
      <c r="K7" s="45"/>
      <c r="L7" s="4"/>
      <c r="M7" s="4"/>
      <c r="N7" s="4"/>
      <c r="O7" s="4"/>
      <c r="P7" s="4"/>
      <c r="Q7" s="4"/>
      <c r="R7" s="4"/>
      <c r="S7" s="4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</row>
    <row r="8" spans="1:88" ht="0.75" customHeight="1" thickBot="1">
      <c r="A8" s="45"/>
      <c r="B8" s="45"/>
      <c r="C8" s="45"/>
      <c r="D8" s="47"/>
      <c r="E8" s="45"/>
      <c r="F8" s="48"/>
      <c r="G8" s="49"/>
      <c r="H8" s="48"/>
      <c r="I8" s="50"/>
      <c r="J8" s="51"/>
      <c r="K8" s="45"/>
      <c r="L8" s="4"/>
      <c r="M8" s="4"/>
      <c r="N8" s="4"/>
      <c r="O8" s="4"/>
      <c r="P8" s="4"/>
      <c r="Q8" s="4"/>
      <c r="R8" s="4"/>
      <c r="S8" s="4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</row>
    <row r="9" spans="1:88" ht="1.5" customHeight="1" hidden="1">
      <c r="A9" s="45"/>
      <c r="B9" s="45"/>
      <c r="C9" s="45"/>
      <c r="D9" s="47"/>
      <c r="E9" s="45"/>
      <c r="F9" s="48"/>
      <c r="G9" s="49"/>
      <c r="H9" s="48"/>
      <c r="I9" s="50"/>
      <c r="J9" s="51"/>
      <c r="K9" s="60" t="s">
        <v>32</v>
      </c>
      <c r="L9" s="4"/>
      <c r="M9" s="2"/>
      <c r="N9" s="2"/>
      <c r="O9" s="2"/>
      <c r="P9" s="12"/>
      <c r="Q9" s="2"/>
      <c r="R9" s="13"/>
      <c r="S9" s="14"/>
      <c r="T9" s="14"/>
      <c r="U9" s="1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</row>
    <row r="10" spans="1:88" ht="15.75">
      <c r="A10" s="96" t="s">
        <v>134</v>
      </c>
      <c r="B10" s="97"/>
      <c r="C10" s="97"/>
      <c r="D10" s="97"/>
      <c r="E10" s="97"/>
      <c r="F10" s="97"/>
      <c r="G10" s="97"/>
      <c r="H10" s="100" t="s">
        <v>85</v>
      </c>
      <c r="I10" s="101"/>
      <c r="J10" s="172"/>
      <c r="K10" s="173"/>
      <c r="L10" s="4"/>
      <c r="M10" s="2"/>
      <c r="N10" s="2"/>
      <c r="O10" s="2"/>
      <c r="P10" s="12"/>
      <c r="Q10" s="2"/>
      <c r="R10" s="13"/>
      <c r="S10" s="14"/>
      <c r="T10" s="14"/>
      <c r="U10" s="1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</row>
    <row r="11" spans="1:88" ht="15.75">
      <c r="A11" s="94" t="s">
        <v>133</v>
      </c>
      <c r="B11" s="95"/>
      <c r="C11" s="95"/>
      <c r="D11" s="95"/>
      <c r="E11" s="95"/>
      <c r="F11" s="95"/>
      <c r="G11" s="95"/>
      <c r="H11" s="100" t="s">
        <v>54</v>
      </c>
      <c r="I11" s="101"/>
      <c r="J11" s="174">
        <v>130</v>
      </c>
      <c r="K11" s="175"/>
      <c r="L11" s="4"/>
      <c r="M11" s="2"/>
      <c r="N11" s="2"/>
      <c r="O11" s="2"/>
      <c r="P11" s="12"/>
      <c r="Q11" s="2"/>
      <c r="R11" s="13"/>
      <c r="S11" s="14"/>
      <c r="T11" s="14"/>
      <c r="U11" s="1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</row>
    <row r="12" spans="1:88" ht="15.75">
      <c r="A12" s="96" t="s">
        <v>131</v>
      </c>
      <c r="B12" s="97"/>
      <c r="C12" s="97"/>
      <c r="D12" s="97"/>
      <c r="E12" s="97"/>
      <c r="F12" s="97"/>
      <c r="G12" s="97"/>
      <c r="H12" s="100" t="s">
        <v>55</v>
      </c>
      <c r="I12" s="101"/>
      <c r="J12" s="174" t="s">
        <v>83</v>
      </c>
      <c r="K12" s="175"/>
      <c r="L12" s="4"/>
      <c r="M12" s="2"/>
      <c r="N12" s="2"/>
      <c r="O12" s="2"/>
      <c r="P12" s="16"/>
      <c r="Q12" s="12"/>
      <c r="R12" s="13"/>
      <c r="S12" s="14"/>
      <c r="T12" s="14"/>
      <c r="U12" s="1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</row>
    <row r="13" spans="1:88" ht="15.75">
      <c r="A13" s="96" t="s">
        <v>132</v>
      </c>
      <c r="B13" s="97"/>
      <c r="C13" s="97"/>
      <c r="D13" s="97"/>
      <c r="E13" s="97"/>
      <c r="F13" s="97"/>
      <c r="G13" s="97"/>
      <c r="H13" s="100" t="s">
        <v>56</v>
      </c>
      <c r="I13" s="101"/>
      <c r="J13" s="174">
        <v>12</v>
      </c>
      <c r="K13" s="175"/>
      <c r="L13" s="4"/>
      <c r="M13" s="2"/>
      <c r="N13" s="2"/>
      <c r="O13" s="2"/>
      <c r="P13" s="12"/>
      <c r="Q13" s="2"/>
      <c r="R13" s="13"/>
      <c r="S13" s="14"/>
      <c r="T13" s="14"/>
      <c r="U13" s="1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</row>
    <row r="14" spans="1:88" ht="15.75">
      <c r="A14" s="94" t="s">
        <v>135</v>
      </c>
      <c r="B14" s="95"/>
      <c r="C14" s="95"/>
      <c r="D14" s="95"/>
      <c r="E14" s="95"/>
      <c r="F14" s="95"/>
      <c r="G14" s="95"/>
      <c r="H14" s="81" t="s">
        <v>57</v>
      </c>
      <c r="I14" s="82"/>
      <c r="J14" s="176">
        <v>1006601000255</v>
      </c>
      <c r="K14" s="177"/>
      <c r="L14" s="4"/>
      <c r="M14" s="2"/>
      <c r="N14" s="2"/>
      <c r="O14" s="2"/>
      <c r="P14" s="12"/>
      <c r="Q14" s="2"/>
      <c r="R14" s="13"/>
      <c r="S14" s="14"/>
      <c r="T14" s="14"/>
      <c r="U14" s="1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</row>
    <row r="15" spans="1:88" ht="15.75">
      <c r="A15" s="94" t="s">
        <v>136</v>
      </c>
      <c r="B15" s="95"/>
      <c r="C15" s="95"/>
      <c r="D15" s="95"/>
      <c r="E15" s="95"/>
      <c r="F15" s="95"/>
      <c r="G15" s="95"/>
      <c r="H15" s="81" t="s">
        <v>58</v>
      </c>
      <c r="I15" s="82"/>
      <c r="J15" s="178"/>
      <c r="K15" s="175"/>
      <c r="L15" s="4"/>
      <c r="M15" s="2"/>
      <c r="N15" s="2"/>
      <c r="O15" s="2"/>
      <c r="P15" s="12"/>
      <c r="Q15" s="2"/>
      <c r="R15" s="13"/>
      <c r="S15" s="14"/>
      <c r="T15" s="14"/>
      <c r="U15" s="1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</row>
    <row r="16" spans="1:88" ht="16.5" thickBot="1">
      <c r="A16" s="96" t="s">
        <v>137</v>
      </c>
      <c r="B16" s="97"/>
      <c r="C16" s="97"/>
      <c r="D16" s="97"/>
      <c r="E16" s="97"/>
      <c r="F16" s="97"/>
      <c r="G16" s="97"/>
      <c r="H16" s="81" t="s">
        <v>59</v>
      </c>
      <c r="I16" s="82"/>
      <c r="J16" s="191"/>
      <c r="K16" s="192"/>
      <c r="L16" s="4"/>
      <c r="M16" s="4"/>
      <c r="N16" s="4"/>
      <c r="O16" s="4"/>
      <c r="P16" s="4"/>
      <c r="Q16" s="4"/>
      <c r="R16" s="4"/>
      <c r="S16" s="4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</row>
    <row r="17" spans="1:88" ht="15.75">
      <c r="A17" s="114" t="s">
        <v>33</v>
      </c>
      <c r="B17" s="114"/>
      <c r="C17" s="114"/>
      <c r="D17" s="114"/>
      <c r="E17" s="114"/>
      <c r="F17" s="48"/>
      <c r="G17" s="49"/>
      <c r="H17" s="48"/>
      <c r="I17" s="50"/>
      <c r="J17" s="51"/>
      <c r="K17" s="52"/>
      <c r="L17" s="4"/>
      <c r="M17" s="4"/>
      <c r="N17" s="4"/>
      <c r="O17" s="4"/>
      <c r="P17" s="4"/>
      <c r="Q17" s="4"/>
      <c r="R17" s="4"/>
      <c r="S17" s="4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</row>
    <row r="18" spans="1:88" ht="15.75">
      <c r="A18" s="45"/>
      <c r="B18" s="45"/>
      <c r="C18" s="45"/>
      <c r="D18" s="45"/>
      <c r="E18" s="45"/>
      <c r="F18" s="48"/>
      <c r="G18" s="49"/>
      <c r="H18" s="48"/>
      <c r="I18" s="45"/>
      <c r="J18" s="46"/>
      <c r="K18" s="45"/>
      <c r="L18" s="4"/>
      <c r="M18" s="4"/>
      <c r="N18" s="4"/>
      <c r="O18" s="4"/>
      <c r="P18" s="4"/>
      <c r="Q18" s="4"/>
      <c r="R18" s="4"/>
      <c r="S18" s="4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</row>
    <row r="19" spans="1:88" ht="11.25" customHeight="1">
      <c r="A19" s="98" t="s">
        <v>0</v>
      </c>
      <c r="B19" s="99"/>
      <c r="C19" s="99"/>
      <c r="D19" s="93" t="s">
        <v>1</v>
      </c>
      <c r="E19" s="90" t="s">
        <v>34</v>
      </c>
      <c r="F19" s="171" t="s">
        <v>35</v>
      </c>
      <c r="G19" s="171"/>
      <c r="H19" s="171"/>
      <c r="I19" s="193" t="s">
        <v>36</v>
      </c>
      <c r="J19" s="194"/>
      <c r="K19" s="195"/>
      <c r="L19" s="4"/>
      <c r="M19" s="4"/>
      <c r="N19" s="4"/>
      <c r="O19" s="4"/>
      <c r="P19" s="4"/>
      <c r="Q19" s="4"/>
      <c r="R19" s="4"/>
      <c r="S19" s="4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</row>
    <row r="20" spans="1:88" ht="12.75">
      <c r="A20" s="99"/>
      <c r="B20" s="99"/>
      <c r="C20" s="99"/>
      <c r="D20" s="93"/>
      <c r="E20" s="91"/>
      <c r="F20" s="196" t="s">
        <v>2</v>
      </c>
      <c r="G20" s="197" t="s">
        <v>37</v>
      </c>
      <c r="H20" s="196" t="s">
        <v>3</v>
      </c>
      <c r="I20" s="164" t="s">
        <v>2</v>
      </c>
      <c r="J20" s="93" t="s">
        <v>37</v>
      </c>
      <c r="K20" s="164" t="s">
        <v>3</v>
      </c>
      <c r="L20" s="4"/>
      <c r="M20" s="4"/>
      <c r="N20" s="4"/>
      <c r="O20" s="4"/>
      <c r="P20" s="4"/>
      <c r="Q20" s="4"/>
      <c r="R20" s="4"/>
      <c r="S20" s="4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</row>
    <row r="21" spans="1:88" ht="7.5" customHeight="1">
      <c r="A21" s="99"/>
      <c r="B21" s="99"/>
      <c r="C21" s="99"/>
      <c r="D21" s="93"/>
      <c r="E21" s="92"/>
      <c r="F21" s="196"/>
      <c r="G21" s="197"/>
      <c r="H21" s="196"/>
      <c r="I21" s="165"/>
      <c r="J21" s="93"/>
      <c r="K21" s="165"/>
      <c r="L21" s="4"/>
      <c r="M21" s="4"/>
      <c r="N21" s="4"/>
      <c r="O21" s="4"/>
      <c r="P21" s="4"/>
      <c r="Q21" s="4"/>
      <c r="R21" s="4"/>
      <c r="S21" s="4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</row>
    <row r="22" spans="1:88" ht="24.75" customHeight="1">
      <c r="A22" s="108" t="s">
        <v>107</v>
      </c>
      <c r="B22" s="109"/>
      <c r="C22" s="110"/>
      <c r="D22" s="44"/>
      <c r="E22" s="35"/>
      <c r="F22" s="34"/>
      <c r="G22" s="33"/>
      <c r="H22" s="61"/>
      <c r="I22" s="36"/>
      <c r="J22" s="32"/>
      <c r="K22" s="36"/>
      <c r="L22" s="4"/>
      <c r="M22" s="4"/>
      <c r="N22" s="4"/>
      <c r="O22" s="4"/>
      <c r="P22" s="4"/>
      <c r="Q22" s="4"/>
      <c r="R22" s="4"/>
      <c r="S22" s="4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</row>
    <row r="23" spans="1:88" ht="12.75">
      <c r="A23" s="86" t="s">
        <v>4</v>
      </c>
      <c r="B23" s="86"/>
      <c r="C23" s="86"/>
      <c r="D23" s="41" t="s">
        <v>17</v>
      </c>
      <c r="E23" s="37">
        <v>10</v>
      </c>
      <c r="F23" s="66"/>
      <c r="G23" s="39"/>
      <c r="H23" s="66">
        <v>977071</v>
      </c>
      <c r="I23" s="31"/>
      <c r="J23" s="39"/>
      <c r="K23" s="31">
        <v>863756</v>
      </c>
      <c r="L23" s="4"/>
      <c r="M23" s="4"/>
      <c r="N23" s="4"/>
      <c r="O23" s="4"/>
      <c r="P23" s="4"/>
      <c r="Q23" s="4"/>
      <c r="R23" s="4"/>
      <c r="S23" s="4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</row>
    <row r="24" spans="1:88" ht="12.75">
      <c r="A24" s="86" t="s">
        <v>6</v>
      </c>
      <c r="B24" s="86"/>
      <c r="C24" s="86"/>
      <c r="D24" s="41" t="s">
        <v>5</v>
      </c>
      <c r="E24" s="37">
        <v>11</v>
      </c>
      <c r="F24" s="66"/>
      <c r="G24" s="39"/>
      <c r="H24" s="66">
        <v>374475</v>
      </c>
      <c r="I24" s="31"/>
      <c r="J24" s="39"/>
      <c r="K24" s="31">
        <v>212297</v>
      </c>
      <c r="L24" s="4"/>
      <c r="M24" s="4"/>
      <c r="N24" s="4"/>
      <c r="O24" s="4"/>
      <c r="P24" s="4"/>
      <c r="Q24" s="4"/>
      <c r="R24" s="4"/>
      <c r="S24" s="4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</row>
    <row r="25" spans="1:88" ht="12.75">
      <c r="A25" s="86" t="s">
        <v>7</v>
      </c>
      <c r="B25" s="86"/>
      <c r="C25" s="86"/>
      <c r="D25" s="41" t="s">
        <v>5</v>
      </c>
      <c r="E25" s="37">
        <v>12</v>
      </c>
      <c r="F25" s="66"/>
      <c r="G25" s="39"/>
      <c r="H25" s="66">
        <v>3244016</v>
      </c>
      <c r="I25" s="31"/>
      <c r="J25" s="39"/>
      <c r="K25" s="31">
        <v>2601143</v>
      </c>
      <c r="L25" s="4"/>
      <c r="M25" s="4"/>
      <c r="N25" s="4"/>
      <c r="O25" s="4"/>
      <c r="P25" s="4"/>
      <c r="Q25" s="4"/>
      <c r="R25" s="4"/>
      <c r="S25" s="4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</row>
    <row r="26" spans="1:88" ht="24" customHeight="1">
      <c r="A26" s="108" t="s">
        <v>62</v>
      </c>
      <c r="B26" s="109"/>
      <c r="C26" s="110"/>
      <c r="D26" s="41" t="s">
        <v>5</v>
      </c>
      <c r="E26" s="37">
        <v>13</v>
      </c>
      <c r="F26" s="66"/>
      <c r="G26" s="39"/>
      <c r="H26" s="66">
        <v>200421</v>
      </c>
      <c r="I26" s="31"/>
      <c r="J26" s="39"/>
      <c r="K26" s="31">
        <v>104262</v>
      </c>
      <c r="L26" s="4"/>
      <c r="M26" s="4"/>
      <c r="N26" s="4"/>
      <c r="O26" s="4"/>
      <c r="P26" s="4"/>
      <c r="Q26" s="4"/>
      <c r="R26" s="4"/>
      <c r="S26" s="4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</row>
    <row r="27" spans="1:88" ht="27" customHeight="1">
      <c r="A27" s="108" t="s">
        <v>78</v>
      </c>
      <c r="B27" s="109"/>
      <c r="C27" s="110"/>
      <c r="D27" s="41"/>
      <c r="E27" s="37"/>
      <c r="F27" s="66"/>
      <c r="G27" s="39"/>
      <c r="H27" s="66"/>
      <c r="I27" s="31"/>
      <c r="J27" s="39"/>
      <c r="K27" s="31"/>
      <c r="L27" s="4"/>
      <c r="M27" s="4"/>
      <c r="N27" s="4"/>
      <c r="O27" s="4"/>
      <c r="P27" s="4"/>
      <c r="Q27" s="4"/>
      <c r="R27" s="4"/>
      <c r="S27" s="4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</row>
    <row r="28" spans="1:88" ht="12" customHeight="1">
      <c r="A28" s="157" t="s">
        <v>8</v>
      </c>
      <c r="B28" s="157"/>
      <c r="C28" s="157"/>
      <c r="D28" s="41" t="s">
        <v>5</v>
      </c>
      <c r="E28" s="37">
        <v>14</v>
      </c>
      <c r="F28" s="66"/>
      <c r="G28" s="39"/>
      <c r="H28" s="66">
        <v>100649685</v>
      </c>
      <c r="I28" s="31"/>
      <c r="J28" s="39"/>
      <c r="K28" s="31">
        <v>98952674</v>
      </c>
      <c r="L28" s="4"/>
      <c r="M28" s="4"/>
      <c r="N28" s="4"/>
      <c r="O28" s="4"/>
      <c r="P28" s="4"/>
      <c r="Q28" s="4"/>
      <c r="R28" s="4"/>
      <c r="S28" s="4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</row>
    <row r="29" spans="1:88" ht="12.75">
      <c r="A29" s="156" t="s">
        <v>9</v>
      </c>
      <c r="B29" s="156"/>
      <c r="C29" s="156"/>
      <c r="D29" s="41" t="s">
        <v>5</v>
      </c>
      <c r="E29" s="37">
        <v>15</v>
      </c>
      <c r="F29" s="66"/>
      <c r="G29" s="39"/>
      <c r="H29" s="66">
        <v>2784089</v>
      </c>
      <c r="I29" s="31"/>
      <c r="J29" s="39"/>
      <c r="K29" s="31">
        <v>2522930</v>
      </c>
      <c r="L29" s="4"/>
      <c r="M29" s="4"/>
      <c r="N29" s="4"/>
      <c r="O29" s="4"/>
      <c r="P29" s="4"/>
      <c r="Q29" s="4"/>
      <c r="R29" s="4"/>
      <c r="S29" s="4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</row>
    <row r="30" spans="1:88" ht="12.75">
      <c r="A30" s="83" t="s">
        <v>39</v>
      </c>
      <c r="B30" s="84"/>
      <c r="C30" s="85"/>
      <c r="D30" s="41" t="s">
        <v>17</v>
      </c>
      <c r="E30" s="37">
        <v>16</v>
      </c>
      <c r="F30" s="66">
        <v>309184</v>
      </c>
      <c r="G30" s="39">
        <f>H30/F30</f>
        <v>3.9119747464293106</v>
      </c>
      <c r="H30" s="66">
        <v>1209520</v>
      </c>
      <c r="I30" s="31">
        <v>307884</v>
      </c>
      <c r="J30" s="39">
        <f>K30/I30</f>
        <v>3.7127099816814124</v>
      </c>
      <c r="K30" s="31">
        <v>1143084</v>
      </c>
      <c r="L30" s="4"/>
      <c r="M30" s="4"/>
      <c r="N30" s="4"/>
      <c r="O30" s="4"/>
      <c r="P30" s="4"/>
      <c r="Q30" s="4"/>
      <c r="R30" s="4"/>
      <c r="S30" s="4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</row>
    <row r="31" spans="1:88" ht="12.75">
      <c r="A31" s="144" t="s">
        <v>10</v>
      </c>
      <c r="B31" s="144"/>
      <c r="C31" s="144"/>
      <c r="D31" s="41" t="s">
        <v>17</v>
      </c>
      <c r="E31" s="37">
        <v>17</v>
      </c>
      <c r="F31" s="66">
        <v>2199</v>
      </c>
      <c r="G31" s="39">
        <v>115246</v>
      </c>
      <c r="H31" s="66">
        <v>192874</v>
      </c>
      <c r="I31" s="31">
        <v>2037.3</v>
      </c>
      <c r="J31" s="39">
        <f>K31/I31</f>
        <v>84.87704314533943</v>
      </c>
      <c r="K31" s="31">
        <v>172920</v>
      </c>
      <c r="L31" s="4"/>
      <c r="M31" s="4"/>
      <c r="N31" s="4"/>
      <c r="O31" s="4"/>
      <c r="P31" s="4"/>
      <c r="Q31" s="4"/>
      <c r="R31" s="4"/>
      <c r="S31" s="4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</row>
    <row r="32" spans="1:88" ht="12.75">
      <c r="A32" s="144" t="s">
        <v>11</v>
      </c>
      <c r="B32" s="144"/>
      <c r="C32" s="144"/>
      <c r="D32" s="41" t="s">
        <v>17</v>
      </c>
      <c r="E32" s="37">
        <v>18</v>
      </c>
      <c r="F32" s="66">
        <v>7477</v>
      </c>
      <c r="G32" s="39">
        <f>H32/F32</f>
        <v>273.400160492176</v>
      </c>
      <c r="H32" s="66">
        <v>2044213</v>
      </c>
      <c r="I32" s="31">
        <v>7477</v>
      </c>
      <c r="J32" s="39">
        <f>K32/I32</f>
        <v>324.55423298114215</v>
      </c>
      <c r="K32" s="31">
        <v>2426692</v>
      </c>
      <c r="L32" s="4"/>
      <c r="M32" s="4"/>
      <c r="N32" s="4"/>
      <c r="O32" s="4"/>
      <c r="P32" s="4"/>
      <c r="Q32" s="4"/>
      <c r="R32" s="4"/>
      <c r="S32" s="4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</row>
    <row r="33" spans="1:88" ht="12.75">
      <c r="A33" s="156" t="s">
        <v>13</v>
      </c>
      <c r="B33" s="156"/>
      <c r="C33" s="156"/>
      <c r="D33" s="41" t="s">
        <v>5</v>
      </c>
      <c r="E33" s="37">
        <v>19</v>
      </c>
      <c r="F33" s="66"/>
      <c r="G33" s="39"/>
      <c r="H33" s="66">
        <v>0</v>
      </c>
      <c r="I33" s="31"/>
      <c r="J33" s="39"/>
      <c r="K33" s="31">
        <v>0</v>
      </c>
      <c r="L33" s="4"/>
      <c r="M33" s="4"/>
      <c r="N33" s="4"/>
      <c r="O33" s="4"/>
      <c r="P33" s="4"/>
      <c r="Q33" s="4"/>
      <c r="R33" s="4"/>
      <c r="S33" s="4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</row>
    <row r="34" spans="1:88" ht="12.75">
      <c r="A34" s="144" t="s">
        <v>105</v>
      </c>
      <c r="B34" s="144"/>
      <c r="C34" s="144"/>
      <c r="D34" s="41" t="s">
        <v>5</v>
      </c>
      <c r="E34" s="37">
        <v>20</v>
      </c>
      <c r="F34" s="66"/>
      <c r="G34" s="39"/>
      <c r="H34" s="66">
        <v>7124467</v>
      </c>
      <c r="I34" s="31"/>
      <c r="J34" s="39"/>
      <c r="K34" s="31">
        <v>5981312</v>
      </c>
      <c r="L34" s="4"/>
      <c r="M34" s="4"/>
      <c r="N34" s="4"/>
      <c r="O34" s="4"/>
      <c r="P34" s="4"/>
      <c r="Q34" s="4"/>
      <c r="R34" s="4"/>
      <c r="S34" s="4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</row>
    <row r="35" spans="1:88" ht="12.75">
      <c r="A35" s="156" t="s">
        <v>14</v>
      </c>
      <c r="B35" s="156"/>
      <c r="C35" s="156"/>
      <c r="D35" s="41" t="s">
        <v>5</v>
      </c>
      <c r="E35" s="37">
        <v>21</v>
      </c>
      <c r="F35" s="66"/>
      <c r="G35" s="39"/>
      <c r="H35" s="66">
        <v>3562593</v>
      </c>
      <c r="I35" s="31"/>
      <c r="J35" s="39"/>
      <c r="K35" s="31">
        <v>3402853</v>
      </c>
      <c r="L35" s="4"/>
      <c r="M35" s="4"/>
      <c r="N35" s="4"/>
      <c r="O35" s="4"/>
      <c r="P35" s="4"/>
      <c r="Q35" s="4"/>
      <c r="R35" s="4"/>
      <c r="S35" s="4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</row>
    <row r="36" spans="1:88" ht="12.75">
      <c r="A36" s="144" t="s">
        <v>82</v>
      </c>
      <c r="B36" s="144"/>
      <c r="C36" s="144"/>
      <c r="D36" s="41" t="s">
        <v>12</v>
      </c>
      <c r="E36" s="37">
        <v>22</v>
      </c>
      <c r="F36" s="66">
        <v>472</v>
      </c>
      <c r="G36" s="39">
        <f>H36/F36</f>
        <v>424.07838983050846</v>
      </c>
      <c r="H36" s="66">
        <v>200165</v>
      </c>
      <c r="I36" s="31">
        <v>527</v>
      </c>
      <c r="J36" s="39">
        <f>K36/I36</f>
        <v>291.0948766603416</v>
      </c>
      <c r="K36" s="31">
        <v>153407</v>
      </c>
      <c r="L36" s="4"/>
      <c r="M36" s="4"/>
      <c r="N36" s="4"/>
      <c r="O36" s="4"/>
      <c r="P36" s="4"/>
      <c r="Q36" s="4"/>
      <c r="R36" s="4"/>
      <c r="S36" s="4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</row>
    <row r="37" spans="1:88" ht="12.75">
      <c r="A37" s="144" t="s">
        <v>38</v>
      </c>
      <c r="B37" s="144"/>
      <c r="C37" s="144"/>
      <c r="D37" s="41" t="s">
        <v>12</v>
      </c>
      <c r="E37" s="37">
        <v>23</v>
      </c>
      <c r="F37" s="66">
        <v>1816</v>
      </c>
      <c r="G37" s="39">
        <f>H37/F37</f>
        <v>268.5148678414097</v>
      </c>
      <c r="H37" s="66">
        <v>487623</v>
      </c>
      <c r="I37" s="31">
        <v>1844</v>
      </c>
      <c r="J37" s="39">
        <f>K37/I37</f>
        <v>229.64696312364424</v>
      </c>
      <c r="K37" s="31">
        <v>423469</v>
      </c>
      <c r="L37" s="4"/>
      <c r="M37" s="4"/>
      <c r="N37" s="4"/>
      <c r="O37" s="4"/>
      <c r="P37" s="4"/>
      <c r="Q37" s="4"/>
      <c r="R37" s="4"/>
      <c r="S37" s="4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</row>
    <row r="38" spans="1:88" ht="23.25" customHeight="1">
      <c r="A38" s="144" t="s">
        <v>81</v>
      </c>
      <c r="B38" s="144"/>
      <c r="C38" s="144"/>
      <c r="D38" s="41" t="s">
        <v>12</v>
      </c>
      <c r="E38" s="37">
        <v>24</v>
      </c>
      <c r="F38" s="66">
        <v>35</v>
      </c>
      <c r="G38" s="39">
        <f>H38/F38</f>
        <v>2889.4285714285716</v>
      </c>
      <c r="H38" s="66">
        <v>101130</v>
      </c>
      <c r="I38" s="31">
        <v>19</v>
      </c>
      <c r="J38" s="39">
        <f>K38/I38</f>
        <v>2830.2631578947367</v>
      </c>
      <c r="K38" s="31">
        <v>53775</v>
      </c>
      <c r="L38" s="4"/>
      <c r="M38" s="4"/>
      <c r="N38" s="4"/>
      <c r="O38" s="4"/>
      <c r="P38" s="4"/>
      <c r="Q38" s="4"/>
      <c r="R38" s="4"/>
      <c r="S38" s="4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</row>
    <row r="39" spans="1:88" ht="24" customHeight="1">
      <c r="A39" s="144" t="s">
        <v>40</v>
      </c>
      <c r="B39" s="144"/>
      <c r="C39" s="144"/>
      <c r="D39" s="41" t="s">
        <v>12</v>
      </c>
      <c r="E39" s="37">
        <v>25</v>
      </c>
      <c r="F39" s="66">
        <v>724</v>
      </c>
      <c r="G39" s="39">
        <f>H39/F39</f>
        <v>1131.9792817679559</v>
      </c>
      <c r="H39" s="66">
        <v>819553</v>
      </c>
      <c r="I39" s="31">
        <v>628</v>
      </c>
      <c r="J39" s="39">
        <f>K39/I39</f>
        <v>1020.7563694267516</v>
      </c>
      <c r="K39" s="31">
        <v>641035</v>
      </c>
      <c r="L39" s="4"/>
      <c r="M39" s="4"/>
      <c r="N39" s="4"/>
      <c r="O39" s="4"/>
      <c r="P39" s="4"/>
      <c r="Q39" s="4"/>
      <c r="R39" s="4"/>
      <c r="S39" s="4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</row>
    <row r="40" spans="1:88" ht="24" customHeight="1">
      <c r="A40" s="144" t="s">
        <v>41</v>
      </c>
      <c r="B40" s="144"/>
      <c r="C40" s="144"/>
      <c r="D40" s="41" t="s">
        <v>5</v>
      </c>
      <c r="E40" s="37">
        <v>26</v>
      </c>
      <c r="F40" s="66"/>
      <c r="G40" s="39"/>
      <c r="H40" s="66">
        <v>79070</v>
      </c>
      <c r="I40" s="31"/>
      <c r="J40" s="39"/>
      <c r="K40" s="31">
        <v>67324</v>
      </c>
      <c r="L40" s="4"/>
      <c r="M40" s="4"/>
      <c r="N40" s="4"/>
      <c r="O40" s="4"/>
      <c r="P40" s="4"/>
      <c r="Q40" s="4"/>
      <c r="R40" s="4"/>
      <c r="S40" s="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</row>
    <row r="41" spans="1:88" ht="24" customHeight="1">
      <c r="A41" s="153" t="s">
        <v>100</v>
      </c>
      <c r="B41" s="154"/>
      <c r="C41" s="155"/>
      <c r="D41" s="41" t="s">
        <v>5</v>
      </c>
      <c r="E41" s="37">
        <v>27</v>
      </c>
      <c r="F41" s="66"/>
      <c r="G41" s="39"/>
      <c r="H41" s="66">
        <v>1613147</v>
      </c>
      <c r="I41" s="31"/>
      <c r="J41" s="39"/>
      <c r="K41" s="31">
        <v>1324765</v>
      </c>
      <c r="L41" s="4"/>
      <c r="M41" s="4"/>
      <c r="N41" s="4"/>
      <c r="O41" s="4"/>
      <c r="P41" s="4"/>
      <c r="Q41" s="4"/>
      <c r="R41" s="4"/>
      <c r="S41" s="4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</row>
    <row r="42" spans="1:88" ht="24" customHeight="1">
      <c r="A42" s="144" t="s">
        <v>108</v>
      </c>
      <c r="B42" s="144"/>
      <c r="C42" s="144"/>
      <c r="D42" s="41" t="s">
        <v>5</v>
      </c>
      <c r="E42" s="37">
        <v>28</v>
      </c>
      <c r="F42" s="66"/>
      <c r="G42" s="39"/>
      <c r="H42" s="66">
        <v>166549</v>
      </c>
      <c r="I42" s="31"/>
      <c r="J42" s="39"/>
      <c r="K42" s="31">
        <v>116971</v>
      </c>
      <c r="L42" s="4"/>
      <c r="M42" s="4"/>
      <c r="N42" s="4"/>
      <c r="O42" s="4"/>
      <c r="P42" s="4"/>
      <c r="Q42" s="4"/>
      <c r="R42" s="4"/>
      <c r="S42" s="4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</row>
    <row r="43" spans="1:88" ht="12.75">
      <c r="A43" s="144" t="s">
        <v>109</v>
      </c>
      <c r="B43" s="144"/>
      <c r="C43" s="144"/>
      <c r="D43" s="41" t="s">
        <v>5</v>
      </c>
      <c r="E43" s="37">
        <v>29</v>
      </c>
      <c r="F43" s="66"/>
      <c r="G43" s="39"/>
      <c r="H43" s="66">
        <v>198927</v>
      </c>
      <c r="I43" s="31"/>
      <c r="J43" s="39"/>
      <c r="K43" s="31">
        <v>129389</v>
      </c>
      <c r="L43" s="4"/>
      <c r="M43" s="4"/>
      <c r="N43" s="4"/>
      <c r="O43" s="4"/>
      <c r="P43" s="4"/>
      <c r="Q43" s="4"/>
      <c r="R43" s="4"/>
      <c r="S43" s="4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</row>
    <row r="44" spans="1:88" ht="12.75">
      <c r="A44" s="144" t="s">
        <v>15</v>
      </c>
      <c r="B44" s="144"/>
      <c r="C44" s="144"/>
      <c r="D44" s="41" t="s">
        <v>5</v>
      </c>
      <c r="E44" s="37">
        <v>30</v>
      </c>
      <c r="F44" s="66"/>
      <c r="G44" s="39"/>
      <c r="H44" s="66">
        <v>93433</v>
      </c>
      <c r="I44" s="31"/>
      <c r="J44" s="39"/>
      <c r="K44" s="31">
        <v>82983</v>
      </c>
      <c r="L44" s="4"/>
      <c r="M44" s="4"/>
      <c r="N44" s="4"/>
      <c r="O44" s="4"/>
      <c r="P44" s="4"/>
      <c r="Q44" s="4"/>
      <c r="R44" s="4"/>
      <c r="S44" s="4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</row>
    <row r="45" spans="1:88" ht="12.75">
      <c r="A45" s="144" t="s">
        <v>110</v>
      </c>
      <c r="B45" s="144"/>
      <c r="C45" s="144"/>
      <c r="D45" s="41" t="s">
        <v>5</v>
      </c>
      <c r="E45" s="37">
        <v>31</v>
      </c>
      <c r="F45" s="66"/>
      <c r="G45" s="39"/>
      <c r="H45" s="66">
        <v>826337</v>
      </c>
      <c r="I45" s="31"/>
      <c r="J45" s="39"/>
      <c r="K45" s="31">
        <v>1021224</v>
      </c>
      <c r="L45" s="4"/>
      <c r="M45" s="4"/>
      <c r="N45" s="4"/>
      <c r="O45" s="4"/>
      <c r="P45" s="4"/>
      <c r="Q45" s="4"/>
      <c r="R45" s="4"/>
      <c r="S45" s="4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</row>
    <row r="46" spans="1:88" ht="13.5" customHeight="1">
      <c r="A46" s="144" t="s">
        <v>16</v>
      </c>
      <c r="B46" s="144"/>
      <c r="C46" s="144"/>
      <c r="D46" s="41" t="s">
        <v>5</v>
      </c>
      <c r="E46" s="37">
        <v>32</v>
      </c>
      <c r="F46" s="66"/>
      <c r="G46" s="39"/>
      <c r="H46" s="66">
        <v>1676940</v>
      </c>
      <c r="I46" s="31"/>
      <c r="J46" s="39"/>
      <c r="K46" s="31">
        <v>787309</v>
      </c>
      <c r="L46" s="4"/>
      <c r="M46" s="4"/>
      <c r="N46" s="4"/>
      <c r="O46" s="4"/>
      <c r="P46" s="4"/>
      <c r="Q46" s="4"/>
      <c r="R46" s="4"/>
      <c r="S46" s="4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</row>
    <row r="47" spans="1:88" ht="36" customHeight="1">
      <c r="A47" s="86" t="s">
        <v>92</v>
      </c>
      <c r="B47" s="86"/>
      <c r="C47" s="86"/>
      <c r="D47" s="41" t="s">
        <v>5</v>
      </c>
      <c r="E47" s="37">
        <v>33</v>
      </c>
      <c r="F47" s="38"/>
      <c r="G47" s="39"/>
      <c r="H47" s="62">
        <f>H28+H30+H31+H32+H34+H36+H37+H38+H39+H40+H41+H42+H43+H44+H45+H46</f>
        <v>117483633</v>
      </c>
      <c r="I47" s="31"/>
      <c r="J47" s="64"/>
      <c r="K47" s="62">
        <f>K28+K30+K31+K32+K34+K36+K37+K38+K39+K40+K41+K42+K43+K44+K45+K46</f>
        <v>113478333</v>
      </c>
      <c r="L47" s="4"/>
      <c r="M47" s="4"/>
      <c r="N47" s="4"/>
      <c r="O47" s="4"/>
      <c r="P47" s="4"/>
      <c r="Q47" s="4"/>
      <c r="R47" s="4"/>
      <c r="S47" s="4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</row>
    <row r="48" spans="1:88" ht="12.75">
      <c r="A48" s="86" t="s">
        <v>67</v>
      </c>
      <c r="B48" s="86"/>
      <c r="C48" s="86"/>
      <c r="D48" s="41"/>
      <c r="E48" s="37"/>
      <c r="F48" s="38"/>
      <c r="G48" s="39"/>
      <c r="H48" s="38"/>
      <c r="I48" s="40"/>
      <c r="J48" s="39"/>
      <c r="K48" s="40"/>
      <c r="L48" s="4"/>
      <c r="M48" s="4"/>
      <c r="N48" s="4"/>
      <c r="O48" s="4"/>
      <c r="P48" s="4"/>
      <c r="Q48" s="4"/>
      <c r="R48" s="4"/>
      <c r="S48" s="4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</row>
    <row r="49" spans="1:88" ht="24" customHeight="1">
      <c r="A49" s="152" t="s">
        <v>61</v>
      </c>
      <c r="B49" s="152"/>
      <c r="C49" s="152"/>
      <c r="D49" s="41" t="s">
        <v>17</v>
      </c>
      <c r="E49" s="37">
        <v>34</v>
      </c>
      <c r="F49" s="66">
        <v>1189</v>
      </c>
      <c r="G49" s="39">
        <f>H49/F49</f>
        <v>5434.641715727502</v>
      </c>
      <c r="H49" s="66">
        <v>6461789</v>
      </c>
      <c r="I49" s="31">
        <v>1208</v>
      </c>
      <c r="J49" s="39">
        <f>K49/I49</f>
        <v>4898.794701986755</v>
      </c>
      <c r="K49" s="31">
        <v>5917744</v>
      </c>
      <c r="L49" s="4"/>
      <c r="M49" s="4"/>
      <c r="N49" s="4"/>
      <c r="O49" s="4"/>
      <c r="P49" s="4"/>
      <c r="Q49" s="4"/>
      <c r="R49" s="4"/>
      <c r="S49" s="4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</row>
    <row r="50" spans="1:88" ht="12.75">
      <c r="A50" s="144" t="s">
        <v>18</v>
      </c>
      <c r="B50" s="144"/>
      <c r="C50" s="144"/>
      <c r="D50" s="41" t="s">
        <v>17</v>
      </c>
      <c r="E50" s="37">
        <v>35</v>
      </c>
      <c r="F50" s="66">
        <v>2563</v>
      </c>
      <c r="G50" s="39">
        <f>H50/F50</f>
        <v>677.9379633242294</v>
      </c>
      <c r="H50" s="66">
        <v>1737555</v>
      </c>
      <c r="I50" s="31">
        <v>2596</v>
      </c>
      <c r="J50" s="39">
        <f>K50/I50</f>
        <v>644.1972265023112</v>
      </c>
      <c r="K50" s="31">
        <v>1672336</v>
      </c>
      <c r="L50" s="4"/>
      <c r="M50" s="4"/>
      <c r="N50" s="4"/>
      <c r="O50" s="4"/>
      <c r="P50" s="4"/>
      <c r="Q50" s="4"/>
      <c r="R50" s="4"/>
      <c r="S50" s="4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</row>
    <row r="51" spans="1:88" ht="12.75">
      <c r="A51" s="144" t="s">
        <v>19</v>
      </c>
      <c r="B51" s="144"/>
      <c r="C51" s="144"/>
      <c r="D51" s="41" t="s">
        <v>25</v>
      </c>
      <c r="E51" s="37">
        <v>36</v>
      </c>
      <c r="F51" s="66">
        <v>337</v>
      </c>
      <c r="G51" s="64"/>
      <c r="H51" s="66"/>
      <c r="I51" s="31">
        <v>386</v>
      </c>
      <c r="J51" s="39"/>
      <c r="K51" s="31"/>
      <c r="L51" s="4"/>
      <c r="M51" s="4"/>
      <c r="N51" s="4"/>
      <c r="O51" s="4"/>
      <c r="P51" s="4"/>
      <c r="Q51" s="4"/>
      <c r="R51" s="4"/>
      <c r="S51" s="4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</row>
    <row r="52" spans="1:88" ht="12.75">
      <c r="A52" s="86" t="s">
        <v>87</v>
      </c>
      <c r="B52" s="86"/>
      <c r="C52" s="86"/>
      <c r="D52" s="41" t="s">
        <v>17</v>
      </c>
      <c r="E52" s="37">
        <v>37</v>
      </c>
      <c r="F52" s="65">
        <f>SUM(F49:F51)</f>
        <v>4089</v>
      </c>
      <c r="G52" s="63">
        <f>H52/F52</f>
        <v>2005.2198581560283</v>
      </c>
      <c r="H52" s="65">
        <f>SUM(H49:H51)</f>
        <v>8199344</v>
      </c>
      <c r="I52" s="65">
        <f>SUM(I49:I51)</f>
        <v>4190</v>
      </c>
      <c r="J52" s="63">
        <f>K52/I52</f>
        <v>1811.4749403341289</v>
      </c>
      <c r="K52" s="65">
        <f>SUM(K49:K51)</f>
        <v>7590080</v>
      </c>
      <c r="L52" s="4"/>
      <c r="M52" s="4"/>
      <c r="N52" s="4"/>
      <c r="O52" s="4"/>
      <c r="P52" s="4"/>
      <c r="Q52" s="4"/>
      <c r="R52" s="4"/>
      <c r="S52" s="4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</row>
    <row r="53" spans="1:88" ht="23.25" customHeight="1">
      <c r="A53" s="144" t="s">
        <v>20</v>
      </c>
      <c r="B53" s="144"/>
      <c r="C53" s="144"/>
      <c r="D53" s="42" t="s">
        <v>17</v>
      </c>
      <c r="E53" s="37">
        <v>38</v>
      </c>
      <c r="F53" s="66">
        <v>10856</v>
      </c>
      <c r="G53" s="39">
        <f aca="true" t="shared" si="0" ref="G53:G63">H53/F53</f>
        <v>777.2872144436257</v>
      </c>
      <c r="H53" s="66">
        <v>8438230</v>
      </c>
      <c r="I53" s="31">
        <v>9728</v>
      </c>
      <c r="J53" s="39">
        <f aca="true" t="shared" si="1" ref="J53:J60">K53/I53</f>
        <v>743.1231496710526</v>
      </c>
      <c r="K53" s="31">
        <v>7229102</v>
      </c>
      <c r="L53" s="4"/>
      <c r="M53" s="4"/>
      <c r="N53" s="4"/>
      <c r="O53" s="4"/>
      <c r="P53" s="4"/>
      <c r="Q53" s="4"/>
      <c r="R53" s="4"/>
      <c r="S53" s="4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</row>
    <row r="54" spans="1:88" ht="12.75">
      <c r="A54" s="144" t="s">
        <v>21</v>
      </c>
      <c r="B54" s="144"/>
      <c r="C54" s="144"/>
      <c r="D54" s="41" t="s">
        <v>17</v>
      </c>
      <c r="E54" s="37">
        <v>39</v>
      </c>
      <c r="F54" s="66">
        <v>155</v>
      </c>
      <c r="G54" s="39">
        <f t="shared" si="0"/>
        <v>964.0645161290323</v>
      </c>
      <c r="H54" s="66">
        <v>149430</v>
      </c>
      <c r="I54" s="31">
        <v>120</v>
      </c>
      <c r="J54" s="39">
        <f t="shared" si="1"/>
        <v>913.3583333333333</v>
      </c>
      <c r="K54" s="31">
        <v>109603</v>
      </c>
      <c r="L54" s="4"/>
      <c r="M54" s="4"/>
      <c r="N54" s="4"/>
      <c r="O54" s="4"/>
      <c r="P54" s="4"/>
      <c r="Q54" s="4"/>
      <c r="R54" s="4"/>
      <c r="S54" s="4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</row>
    <row r="55" spans="1:88" ht="12.75">
      <c r="A55" s="144" t="s">
        <v>138</v>
      </c>
      <c r="B55" s="144"/>
      <c r="C55" s="144"/>
      <c r="D55" s="41" t="s">
        <v>17</v>
      </c>
      <c r="E55" s="37">
        <v>40</v>
      </c>
      <c r="F55" s="66">
        <v>2697</v>
      </c>
      <c r="G55" s="39">
        <f t="shared" si="0"/>
        <v>2005.0189098998887</v>
      </c>
      <c r="H55" s="66">
        <v>5407536</v>
      </c>
      <c r="I55" s="31">
        <v>2901</v>
      </c>
      <c r="J55" s="39">
        <f t="shared" si="1"/>
        <v>1577.7194071009997</v>
      </c>
      <c r="K55" s="31">
        <v>4576964</v>
      </c>
      <c r="L55" s="4"/>
      <c r="M55" s="4"/>
      <c r="N55" s="4"/>
      <c r="O55" s="4"/>
      <c r="P55" s="4"/>
      <c r="Q55" s="4"/>
      <c r="R55" s="4"/>
      <c r="S55" s="4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</row>
    <row r="56" spans="1:88" ht="34.5" customHeight="1">
      <c r="A56" s="144" t="s">
        <v>86</v>
      </c>
      <c r="B56" s="144"/>
      <c r="C56" s="144"/>
      <c r="D56" s="41" t="s">
        <v>17</v>
      </c>
      <c r="E56" s="37">
        <v>41</v>
      </c>
      <c r="F56" s="66">
        <v>1198</v>
      </c>
      <c r="G56" s="39">
        <f t="shared" si="0"/>
        <v>1917.297161936561</v>
      </c>
      <c r="H56" s="66">
        <v>2296922</v>
      </c>
      <c r="I56" s="31">
        <v>1141</v>
      </c>
      <c r="J56" s="39">
        <f t="shared" si="1"/>
        <v>1483.267309377739</v>
      </c>
      <c r="K56" s="31">
        <v>1692408</v>
      </c>
      <c r="L56" s="4"/>
      <c r="M56" s="4"/>
      <c r="N56" s="4"/>
      <c r="O56" s="4"/>
      <c r="P56" s="4"/>
      <c r="Q56" s="4"/>
      <c r="R56" s="4"/>
      <c r="S56" s="4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</row>
    <row r="57" spans="1:88" ht="12.75">
      <c r="A57" s="144" t="s">
        <v>23</v>
      </c>
      <c r="B57" s="144"/>
      <c r="C57" s="144"/>
      <c r="D57" s="41" t="s">
        <v>17</v>
      </c>
      <c r="E57" s="37">
        <v>42</v>
      </c>
      <c r="F57" s="66">
        <v>8</v>
      </c>
      <c r="G57" s="39">
        <f t="shared" si="0"/>
        <v>15438.5</v>
      </c>
      <c r="H57" s="66">
        <v>123508</v>
      </c>
      <c r="I57" s="31">
        <v>11.9</v>
      </c>
      <c r="J57" s="39">
        <f t="shared" si="1"/>
        <v>8375.46218487395</v>
      </c>
      <c r="K57" s="31">
        <v>99668</v>
      </c>
      <c r="L57" s="4"/>
      <c r="M57" s="4"/>
      <c r="N57" s="4"/>
      <c r="O57" s="4"/>
      <c r="P57" s="4"/>
      <c r="Q57" s="4"/>
      <c r="R57" s="4"/>
      <c r="S57" s="4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</row>
    <row r="58" spans="1:88" ht="12.75">
      <c r="A58" s="144" t="s">
        <v>24</v>
      </c>
      <c r="B58" s="144"/>
      <c r="C58" s="144"/>
      <c r="D58" s="41" t="s">
        <v>17</v>
      </c>
      <c r="E58" s="37">
        <v>43</v>
      </c>
      <c r="F58" s="66">
        <v>13</v>
      </c>
      <c r="G58" s="39">
        <f t="shared" si="0"/>
        <v>5760.2307692307695</v>
      </c>
      <c r="H58" s="66">
        <v>74883</v>
      </c>
      <c r="I58" s="31">
        <v>36</v>
      </c>
      <c r="J58" s="39">
        <f t="shared" si="1"/>
        <v>2914.472222222222</v>
      </c>
      <c r="K58" s="31">
        <v>104921</v>
      </c>
      <c r="L58" s="4"/>
      <c r="M58" s="4"/>
      <c r="N58" s="4"/>
      <c r="O58" s="4"/>
      <c r="P58" s="4"/>
      <c r="Q58" s="4"/>
      <c r="R58" s="4"/>
      <c r="S58" s="4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</row>
    <row r="59" spans="1:88" ht="24.75" customHeight="1">
      <c r="A59" s="108" t="s">
        <v>88</v>
      </c>
      <c r="B59" s="109"/>
      <c r="C59" s="110"/>
      <c r="D59" s="41" t="s">
        <v>5</v>
      </c>
      <c r="E59" s="37">
        <v>44</v>
      </c>
      <c r="F59" s="38"/>
      <c r="G59" s="39"/>
      <c r="H59" s="62">
        <f>H60+H64+H65+H66+H67+H68</f>
        <v>3005295</v>
      </c>
      <c r="I59" s="31"/>
      <c r="J59" s="64"/>
      <c r="K59" s="62">
        <f>K60+K64+K65+K66+K67+K68</f>
        <v>1860248</v>
      </c>
      <c r="L59" s="11"/>
      <c r="M59" s="11"/>
      <c r="N59" s="11"/>
      <c r="O59" s="4"/>
      <c r="P59" s="4"/>
      <c r="Q59" s="4"/>
      <c r="R59" s="4"/>
      <c r="S59" s="4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</row>
    <row r="60" spans="1:88" ht="12.75">
      <c r="A60" s="87" t="s">
        <v>72</v>
      </c>
      <c r="B60" s="123"/>
      <c r="C60" s="124"/>
      <c r="D60" s="41" t="s">
        <v>17</v>
      </c>
      <c r="E60" s="37">
        <v>45</v>
      </c>
      <c r="F60" s="66">
        <v>72</v>
      </c>
      <c r="G60" s="39">
        <f t="shared" si="0"/>
        <v>5815.694444444444</v>
      </c>
      <c r="H60" s="66">
        <v>418730</v>
      </c>
      <c r="I60" s="31">
        <v>72</v>
      </c>
      <c r="J60" s="39">
        <f t="shared" si="1"/>
        <v>5815.222222222223</v>
      </c>
      <c r="K60" s="31">
        <v>418696</v>
      </c>
      <c r="L60" s="17"/>
      <c r="M60" s="17"/>
      <c r="N60" s="17"/>
      <c r="O60" s="4"/>
      <c r="P60" s="4"/>
      <c r="Q60" s="4"/>
      <c r="R60" s="4"/>
      <c r="S60" s="4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</row>
    <row r="61" spans="1:88" ht="12.75">
      <c r="A61" s="87" t="s">
        <v>96</v>
      </c>
      <c r="B61" s="147"/>
      <c r="C61" s="148"/>
      <c r="D61" s="41" t="s">
        <v>17</v>
      </c>
      <c r="E61" s="37">
        <v>46</v>
      </c>
      <c r="F61" s="66">
        <v>0</v>
      </c>
      <c r="G61" s="64" t="e">
        <f t="shared" si="0"/>
        <v>#DIV/0!</v>
      </c>
      <c r="H61" s="66">
        <v>0</v>
      </c>
      <c r="I61" s="31"/>
      <c r="J61" s="64"/>
      <c r="K61" s="31"/>
      <c r="L61" s="17"/>
      <c r="M61" s="17"/>
      <c r="N61" s="17"/>
      <c r="O61" s="4"/>
      <c r="P61" s="4"/>
      <c r="Q61" s="4"/>
      <c r="R61" s="4"/>
      <c r="S61" s="4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</row>
    <row r="62" spans="1:88" ht="12.75">
      <c r="A62" s="87" t="s">
        <v>111</v>
      </c>
      <c r="B62" s="121"/>
      <c r="C62" s="122"/>
      <c r="D62" s="41" t="s">
        <v>17</v>
      </c>
      <c r="E62" s="37">
        <v>47</v>
      </c>
      <c r="F62" s="66">
        <v>0</v>
      </c>
      <c r="G62" s="64" t="e">
        <f t="shared" si="0"/>
        <v>#DIV/0!</v>
      </c>
      <c r="H62" s="66">
        <v>0</v>
      </c>
      <c r="I62" s="31"/>
      <c r="J62" s="64"/>
      <c r="K62" s="31"/>
      <c r="L62" s="17"/>
      <c r="M62" s="17"/>
      <c r="N62" s="17"/>
      <c r="O62" s="4"/>
      <c r="P62" s="4"/>
      <c r="Q62" s="4"/>
      <c r="R62" s="4"/>
      <c r="S62" s="4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</row>
    <row r="63" spans="1:88" ht="12.75">
      <c r="A63" s="149" t="s">
        <v>112</v>
      </c>
      <c r="B63" s="150"/>
      <c r="C63" s="151"/>
      <c r="D63" s="41" t="s">
        <v>17</v>
      </c>
      <c r="E63" s="37">
        <v>48</v>
      </c>
      <c r="F63" s="66">
        <v>0</v>
      </c>
      <c r="G63" s="64" t="e">
        <f t="shared" si="0"/>
        <v>#DIV/0!</v>
      </c>
      <c r="H63" s="66">
        <v>0</v>
      </c>
      <c r="I63" s="31"/>
      <c r="J63" s="64"/>
      <c r="K63" s="31"/>
      <c r="L63" s="17"/>
      <c r="M63" s="17"/>
      <c r="N63" s="17"/>
      <c r="O63" s="4"/>
      <c r="P63" s="4"/>
      <c r="Q63" s="4"/>
      <c r="R63" s="4"/>
      <c r="S63" s="4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</row>
    <row r="64" spans="1:88" ht="12.75">
      <c r="A64" s="87" t="s">
        <v>79</v>
      </c>
      <c r="B64" s="123"/>
      <c r="C64" s="124"/>
      <c r="D64" s="41" t="s">
        <v>17</v>
      </c>
      <c r="E64" s="37">
        <v>49</v>
      </c>
      <c r="F64" s="66">
        <v>910</v>
      </c>
      <c r="G64" s="39">
        <f>H64/F64</f>
        <v>686.8</v>
      </c>
      <c r="H64" s="66">
        <v>624988</v>
      </c>
      <c r="I64" s="31">
        <v>887</v>
      </c>
      <c r="J64" s="39">
        <f>K64/I64</f>
        <v>502.1285231116122</v>
      </c>
      <c r="K64" s="31">
        <v>445388</v>
      </c>
      <c r="L64" s="11"/>
      <c r="M64" s="11"/>
      <c r="N64" s="11"/>
      <c r="O64" s="4"/>
      <c r="P64" s="4"/>
      <c r="Q64" s="4"/>
      <c r="R64" s="4"/>
      <c r="S64" s="4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</row>
    <row r="65" spans="1:88" ht="12.75">
      <c r="A65" s="87" t="s">
        <v>139</v>
      </c>
      <c r="B65" s="123"/>
      <c r="C65" s="124"/>
      <c r="D65" s="41" t="s">
        <v>17</v>
      </c>
      <c r="E65" s="37">
        <v>50</v>
      </c>
      <c r="F65" s="66">
        <v>644</v>
      </c>
      <c r="G65" s="39">
        <f>H65/F65</f>
        <v>2692.333850931677</v>
      </c>
      <c r="H65" s="66">
        <v>1733863</v>
      </c>
      <c r="I65" s="31">
        <v>548</v>
      </c>
      <c r="J65" s="39">
        <f>K65/I65</f>
        <v>1726.2408759124087</v>
      </c>
      <c r="K65" s="31">
        <v>945980</v>
      </c>
      <c r="L65" s="11"/>
      <c r="M65" s="11"/>
      <c r="N65" s="11"/>
      <c r="O65" s="4"/>
      <c r="P65" s="4"/>
      <c r="Q65" s="4"/>
      <c r="R65" s="4"/>
      <c r="S65" s="4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</row>
    <row r="66" spans="1:88" ht="12.75">
      <c r="A66" s="87" t="s">
        <v>60</v>
      </c>
      <c r="B66" s="147"/>
      <c r="C66" s="148"/>
      <c r="D66" s="41" t="s">
        <v>17</v>
      </c>
      <c r="E66" s="37">
        <v>51</v>
      </c>
      <c r="F66" s="66">
        <v>0</v>
      </c>
      <c r="G66" s="39" t="e">
        <f>H66/F66</f>
        <v>#DIV/0!</v>
      </c>
      <c r="H66" s="66">
        <v>0</v>
      </c>
      <c r="I66" s="31">
        <v>0</v>
      </c>
      <c r="J66" s="39" t="e">
        <f>K66/I66</f>
        <v>#DIV/0!</v>
      </c>
      <c r="K66" s="31">
        <v>0</v>
      </c>
      <c r="L66" s="11"/>
      <c r="M66" s="11"/>
      <c r="N66" s="11"/>
      <c r="O66" s="4"/>
      <c r="P66" s="4"/>
      <c r="Q66" s="4"/>
      <c r="R66" s="4"/>
      <c r="S66" s="4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</row>
    <row r="67" spans="1:88" ht="12.75">
      <c r="A67" s="87" t="s">
        <v>80</v>
      </c>
      <c r="B67" s="123"/>
      <c r="C67" s="124"/>
      <c r="D67" s="41" t="s">
        <v>17</v>
      </c>
      <c r="E67" s="37">
        <v>52</v>
      </c>
      <c r="F67" s="66">
        <v>38</v>
      </c>
      <c r="G67" s="39">
        <f>H67/F67</f>
        <v>2182.7894736842104</v>
      </c>
      <c r="H67" s="66">
        <v>82946</v>
      </c>
      <c r="I67" s="31">
        <v>38</v>
      </c>
      <c r="J67" s="39">
        <f>K67/I67</f>
        <v>1320.6315789473683</v>
      </c>
      <c r="K67" s="31">
        <v>50184</v>
      </c>
      <c r="L67" s="17"/>
      <c r="M67" s="17"/>
      <c r="N67" s="17"/>
      <c r="O67" s="4"/>
      <c r="P67" s="4"/>
      <c r="Q67" s="4"/>
      <c r="R67" s="4"/>
      <c r="S67" s="4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</row>
    <row r="68" spans="1:88" ht="12.75" customHeight="1">
      <c r="A68" s="87" t="s">
        <v>84</v>
      </c>
      <c r="B68" s="88"/>
      <c r="C68" s="89"/>
      <c r="D68" s="41" t="s">
        <v>5</v>
      </c>
      <c r="E68" s="37">
        <v>53</v>
      </c>
      <c r="F68" s="38"/>
      <c r="G68" s="39"/>
      <c r="H68" s="31">
        <v>144768</v>
      </c>
      <c r="I68" s="40"/>
      <c r="J68" s="39"/>
      <c r="K68" s="31"/>
      <c r="L68" s="4"/>
      <c r="M68" s="4"/>
      <c r="N68" s="4"/>
      <c r="O68" s="4"/>
      <c r="P68" s="4"/>
      <c r="Q68" s="4"/>
      <c r="R68" s="4"/>
      <c r="S68" s="4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</row>
    <row r="69" spans="1:88" ht="36.75" customHeight="1">
      <c r="A69" s="108" t="s">
        <v>113</v>
      </c>
      <c r="B69" s="109"/>
      <c r="C69" s="110"/>
      <c r="D69" s="41" t="s">
        <v>5</v>
      </c>
      <c r="E69" s="37">
        <v>54</v>
      </c>
      <c r="F69" s="38"/>
      <c r="G69" s="39"/>
      <c r="H69" s="62">
        <f>H52+H53+H54+H55+H56+H57+H58+H59</f>
        <v>27695148</v>
      </c>
      <c r="I69" s="31"/>
      <c r="J69" s="64"/>
      <c r="K69" s="62">
        <f>K52+K53+K54+K55+K56+K57+K58+K59</f>
        <v>23262994</v>
      </c>
      <c r="L69" s="4"/>
      <c r="M69" s="4"/>
      <c r="N69" s="4"/>
      <c r="O69" s="4"/>
      <c r="P69" s="4"/>
      <c r="Q69" s="4"/>
      <c r="R69" s="4"/>
      <c r="S69" s="4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</row>
    <row r="70" spans="1:88" ht="37.5" customHeight="1">
      <c r="A70" s="86" t="s">
        <v>114</v>
      </c>
      <c r="B70" s="86"/>
      <c r="C70" s="86"/>
      <c r="D70" s="41" t="s">
        <v>5</v>
      </c>
      <c r="E70" s="37">
        <v>55</v>
      </c>
      <c r="F70" s="38"/>
      <c r="G70" s="39"/>
      <c r="H70" s="65">
        <f>H23+H24+H25+H26+H47+H69</f>
        <v>149974764</v>
      </c>
      <c r="I70" s="31"/>
      <c r="J70" s="64"/>
      <c r="K70" s="65">
        <f>K23+K24+K25+K26+K47+K69</f>
        <v>140522785</v>
      </c>
      <c r="L70" s="4"/>
      <c r="M70" s="4"/>
      <c r="N70" s="4"/>
      <c r="O70" s="4"/>
      <c r="P70" s="4"/>
      <c r="Q70" s="4"/>
      <c r="R70" s="4"/>
      <c r="S70" s="4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</row>
    <row r="71" spans="1:88" ht="12.75" customHeight="1">
      <c r="A71" s="111" t="s">
        <v>115</v>
      </c>
      <c r="B71" s="145"/>
      <c r="C71" s="146"/>
      <c r="D71" s="41"/>
      <c r="E71" s="37"/>
      <c r="F71" s="38"/>
      <c r="G71" s="39"/>
      <c r="H71" s="38"/>
      <c r="I71" s="40"/>
      <c r="J71" s="39"/>
      <c r="K71" s="40"/>
      <c r="L71" s="4"/>
      <c r="M71" s="4"/>
      <c r="N71" s="4"/>
      <c r="O71" s="4"/>
      <c r="P71" s="4"/>
      <c r="Q71" s="4"/>
      <c r="R71" s="4"/>
      <c r="S71" s="4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</row>
    <row r="72" spans="1:88" ht="12.75" customHeight="1">
      <c r="A72" s="111" t="s">
        <v>63</v>
      </c>
      <c r="B72" s="112"/>
      <c r="C72" s="113"/>
      <c r="D72" s="41"/>
      <c r="E72" s="37"/>
      <c r="F72" s="38"/>
      <c r="G72" s="39"/>
      <c r="H72" s="38"/>
      <c r="I72" s="40"/>
      <c r="J72" s="39"/>
      <c r="K72" s="40"/>
      <c r="L72" s="4"/>
      <c r="M72" s="4"/>
      <c r="N72" s="4"/>
      <c r="O72" s="4"/>
      <c r="P72" s="4"/>
      <c r="Q72" s="4"/>
      <c r="R72" s="4"/>
      <c r="S72" s="4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</row>
    <row r="73" spans="1:88" ht="13.5" customHeight="1">
      <c r="A73" s="102" t="s">
        <v>73</v>
      </c>
      <c r="B73" s="103"/>
      <c r="C73" s="104"/>
      <c r="D73" s="41" t="s">
        <v>17</v>
      </c>
      <c r="E73" s="37">
        <v>56</v>
      </c>
      <c r="F73" s="66">
        <v>70</v>
      </c>
      <c r="G73" s="39">
        <f>H73/F73</f>
        <v>366.01428571428573</v>
      </c>
      <c r="H73" s="66">
        <v>25621</v>
      </c>
      <c r="I73" s="31">
        <v>70</v>
      </c>
      <c r="J73" s="39">
        <f>K73/I73</f>
        <v>277.37142857142857</v>
      </c>
      <c r="K73" s="31">
        <v>19416</v>
      </c>
      <c r="L73" s="4"/>
      <c r="M73" s="4"/>
      <c r="N73" s="4"/>
      <c r="O73" s="4"/>
      <c r="P73" s="4"/>
      <c r="Q73" s="4"/>
      <c r="R73" s="4"/>
      <c r="S73" s="4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</row>
    <row r="74" spans="1:88" ht="12.75" customHeight="1">
      <c r="A74" s="102" t="s">
        <v>74</v>
      </c>
      <c r="B74" s="103"/>
      <c r="C74" s="104"/>
      <c r="D74" s="41" t="s">
        <v>42</v>
      </c>
      <c r="E74" s="37">
        <v>57</v>
      </c>
      <c r="F74" s="66">
        <v>172742</v>
      </c>
      <c r="G74" s="39">
        <f>H74/F74</f>
        <v>24.083506037906243</v>
      </c>
      <c r="H74" s="31">
        <v>4160233</v>
      </c>
      <c r="I74" s="31">
        <v>192882</v>
      </c>
      <c r="J74" s="39">
        <f>K74/I74</f>
        <v>20.348383986064018</v>
      </c>
      <c r="K74" s="31">
        <v>3924837</v>
      </c>
      <c r="L74" s="4"/>
      <c r="M74" s="4"/>
      <c r="N74" s="4"/>
      <c r="O74" s="4"/>
      <c r="P74" s="4"/>
      <c r="Q74" s="4"/>
      <c r="R74" s="4"/>
      <c r="S74" s="4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</row>
    <row r="75" spans="1:88" ht="23.25" customHeight="1">
      <c r="A75" s="105" t="s">
        <v>93</v>
      </c>
      <c r="B75" s="106"/>
      <c r="C75" s="107"/>
      <c r="D75" s="41" t="s">
        <v>5</v>
      </c>
      <c r="E75" s="37">
        <v>58</v>
      </c>
      <c r="F75" s="38"/>
      <c r="G75" s="39"/>
      <c r="H75" s="62">
        <f>H73+H74</f>
        <v>4185854</v>
      </c>
      <c r="I75" s="31"/>
      <c r="J75" s="64"/>
      <c r="K75" s="62">
        <f>K73+K74</f>
        <v>3944253</v>
      </c>
      <c r="L75" s="4"/>
      <c r="M75" s="4"/>
      <c r="N75" s="4"/>
      <c r="O75" s="4"/>
      <c r="P75" s="4"/>
      <c r="Q75" s="4"/>
      <c r="R75" s="4"/>
      <c r="S75" s="4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</row>
    <row r="76" spans="1:88" ht="14.25" customHeight="1">
      <c r="A76" s="111" t="s">
        <v>64</v>
      </c>
      <c r="B76" s="112"/>
      <c r="C76" s="113"/>
      <c r="D76" s="41"/>
      <c r="E76" s="37"/>
      <c r="F76" s="55"/>
      <c r="G76" s="56"/>
      <c r="H76" s="54"/>
      <c r="I76" s="54"/>
      <c r="J76" s="56"/>
      <c r="K76" s="54"/>
      <c r="L76" s="4"/>
      <c r="M76" s="4"/>
      <c r="N76" s="4"/>
      <c r="O76" s="4"/>
      <c r="P76" s="4"/>
      <c r="Q76" s="4"/>
      <c r="R76" s="4"/>
      <c r="S76" s="4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</row>
    <row r="77" spans="1:88" ht="15.75" customHeight="1">
      <c r="A77" s="102" t="s">
        <v>75</v>
      </c>
      <c r="B77" s="103"/>
      <c r="C77" s="104"/>
      <c r="D77" s="41" t="s">
        <v>17</v>
      </c>
      <c r="E77" s="37">
        <v>59</v>
      </c>
      <c r="F77" s="66">
        <v>110.7</v>
      </c>
      <c r="G77" s="39">
        <f>H77/F77</f>
        <v>2552.520325203252</v>
      </c>
      <c r="H77" s="66">
        <v>282564</v>
      </c>
      <c r="I77" s="31">
        <v>120.8</v>
      </c>
      <c r="J77" s="39">
        <f aca="true" t="shared" si="2" ref="J77:J82">K77/I77</f>
        <v>2993.75</v>
      </c>
      <c r="K77" s="31">
        <v>361645</v>
      </c>
      <c r="L77" s="4"/>
      <c r="M77" s="4"/>
      <c r="N77" s="4"/>
      <c r="O77" s="4"/>
      <c r="P77" s="4"/>
      <c r="Q77" s="4"/>
      <c r="R77" s="4"/>
      <c r="S77" s="4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</row>
    <row r="78" spans="1:88" ht="36" customHeight="1">
      <c r="A78" s="102" t="s">
        <v>76</v>
      </c>
      <c r="B78" s="103"/>
      <c r="C78" s="104"/>
      <c r="D78" s="41" t="s">
        <v>17</v>
      </c>
      <c r="E78" s="37">
        <v>60</v>
      </c>
      <c r="F78" s="66">
        <v>100.2</v>
      </c>
      <c r="G78" s="39">
        <f>H78/F78</f>
        <v>110398.37325349302</v>
      </c>
      <c r="H78" s="31">
        <v>11061917</v>
      </c>
      <c r="I78" s="31">
        <v>101</v>
      </c>
      <c r="J78" s="39">
        <f t="shared" si="2"/>
        <v>91265.81188118811</v>
      </c>
      <c r="K78" s="31">
        <v>9217847</v>
      </c>
      <c r="L78" s="4"/>
      <c r="M78" s="4"/>
      <c r="N78" s="4"/>
      <c r="O78" s="4"/>
      <c r="P78" s="4"/>
      <c r="Q78" s="4"/>
      <c r="R78" s="4"/>
      <c r="S78" s="4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</row>
    <row r="79" spans="1:88" ht="18" customHeight="1">
      <c r="A79" s="131" t="s">
        <v>94</v>
      </c>
      <c r="B79" s="132"/>
      <c r="C79" s="133"/>
      <c r="D79" s="41" t="s">
        <v>22</v>
      </c>
      <c r="E79" s="37">
        <v>61</v>
      </c>
      <c r="F79" s="65">
        <v>23479</v>
      </c>
      <c r="G79" s="56"/>
      <c r="H79" s="67">
        <f>H77+H78</f>
        <v>11344481</v>
      </c>
      <c r="I79" s="62">
        <v>18779</v>
      </c>
      <c r="J79" s="63"/>
      <c r="K79" s="67">
        <f>K77+K78</f>
        <v>9579492</v>
      </c>
      <c r="L79" s="4"/>
      <c r="M79" s="4"/>
      <c r="N79" s="4"/>
      <c r="O79" s="4"/>
      <c r="P79" s="4"/>
      <c r="Q79" s="4"/>
      <c r="R79" s="4"/>
      <c r="S79" s="4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</row>
    <row r="80" spans="1:88" ht="16.5" customHeight="1">
      <c r="A80" s="102" t="s">
        <v>75</v>
      </c>
      <c r="B80" s="103"/>
      <c r="C80" s="104"/>
      <c r="D80" s="41" t="s">
        <v>17</v>
      </c>
      <c r="E80" s="37">
        <v>62</v>
      </c>
      <c r="F80" s="66">
        <v>33.6</v>
      </c>
      <c r="G80" s="39">
        <f>H80/F80</f>
        <v>3270.4166666666665</v>
      </c>
      <c r="H80" s="66">
        <v>109886</v>
      </c>
      <c r="I80" s="31">
        <v>28.4</v>
      </c>
      <c r="J80" s="39">
        <f t="shared" si="2"/>
        <v>3142.7464788732395</v>
      </c>
      <c r="K80" s="31">
        <v>89254</v>
      </c>
      <c r="L80" s="4"/>
      <c r="M80" s="4"/>
      <c r="N80" s="4"/>
      <c r="O80" s="4"/>
      <c r="P80" s="4"/>
      <c r="Q80" s="4"/>
      <c r="R80" s="4"/>
      <c r="S80" s="4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</row>
    <row r="81" spans="1:88" ht="19.5" customHeight="1">
      <c r="A81" s="125" t="s">
        <v>77</v>
      </c>
      <c r="B81" s="126"/>
      <c r="C81" s="127"/>
      <c r="D81" s="41" t="s">
        <v>25</v>
      </c>
      <c r="E81" s="179">
        <v>63</v>
      </c>
      <c r="F81" s="66">
        <v>31.6</v>
      </c>
      <c r="G81" s="64"/>
      <c r="H81" s="66"/>
      <c r="I81" s="31">
        <v>22.9</v>
      </c>
      <c r="J81" s="64"/>
      <c r="K81" s="31"/>
      <c r="L81" s="4"/>
      <c r="M81" s="4"/>
      <c r="N81" s="4"/>
      <c r="O81" s="4"/>
      <c r="P81" s="4"/>
      <c r="Q81" s="4"/>
      <c r="R81" s="4"/>
      <c r="S81" s="4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</row>
    <row r="82" spans="1:88" ht="17.25" customHeight="1">
      <c r="A82" s="128"/>
      <c r="B82" s="129"/>
      <c r="C82" s="130"/>
      <c r="D82" s="41" t="s">
        <v>22</v>
      </c>
      <c r="E82" s="180"/>
      <c r="F82" s="66">
        <v>661</v>
      </c>
      <c r="G82" s="39">
        <f>H82/F82</f>
        <v>7554.066565809379</v>
      </c>
      <c r="H82" s="31">
        <v>4993238</v>
      </c>
      <c r="I82" s="31">
        <v>515</v>
      </c>
      <c r="J82" s="39">
        <f t="shared" si="2"/>
        <v>5691.343689320388</v>
      </c>
      <c r="K82" s="31">
        <v>2931042</v>
      </c>
      <c r="L82" s="4"/>
      <c r="M82" s="4"/>
      <c r="N82" s="4"/>
      <c r="O82" s="4"/>
      <c r="P82" s="4"/>
      <c r="Q82" s="4"/>
      <c r="R82" s="4"/>
      <c r="S82" s="4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</row>
    <row r="83" spans="1:88" ht="25.5" customHeight="1">
      <c r="A83" s="134" t="s">
        <v>91</v>
      </c>
      <c r="B83" s="135"/>
      <c r="C83" s="136"/>
      <c r="D83" s="41" t="s">
        <v>22</v>
      </c>
      <c r="E83" s="37">
        <v>64</v>
      </c>
      <c r="F83" s="67">
        <v>572</v>
      </c>
      <c r="G83" s="56"/>
      <c r="H83" s="67">
        <f>H80+H82</f>
        <v>5103124</v>
      </c>
      <c r="I83" s="62">
        <v>784</v>
      </c>
      <c r="J83" s="63"/>
      <c r="K83" s="67">
        <f>K80+K82</f>
        <v>3020296</v>
      </c>
      <c r="L83" s="4"/>
      <c r="M83" s="4"/>
      <c r="N83" s="4"/>
      <c r="O83" s="4"/>
      <c r="P83" s="4"/>
      <c r="Q83" s="4"/>
      <c r="R83" s="4"/>
      <c r="S83" s="4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</row>
    <row r="84" spans="1:88" ht="25.5" customHeight="1">
      <c r="A84" s="111" t="s">
        <v>89</v>
      </c>
      <c r="B84" s="112"/>
      <c r="C84" s="113"/>
      <c r="D84" s="41" t="s">
        <v>5</v>
      </c>
      <c r="E84" s="37">
        <v>65</v>
      </c>
      <c r="F84" s="67">
        <f>F79+F83</f>
        <v>24051</v>
      </c>
      <c r="G84" s="39"/>
      <c r="H84" s="67">
        <f>H79+H83</f>
        <v>16447605</v>
      </c>
      <c r="I84" s="67">
        <f>I79+I83</f>
        <v>19563</v>
      </c>
      <c r="J84" s="64"/>
      <c r="K84" s="67">
        <f>K79+K83</f>
        <v>12599788</v>
      </c>
      <c r="L84" s="4"/>
      <c r="M84" s="4"/>
      <c r="N84" s="4"/>
      <c r="O84" s="4"/>
      <c r="P84" s="4"/>
      <c r="Q84" s="4"/>
      <c r="R84" s="4"/>
      <c r="S84" s="4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</row>
    <row r="85" spans="1:88" ht="22.5" customHeight="1">
      <c r="A85" s="102" t="s">
        <v>65</v>
      </c>
      <c r="B85" s="103"/>
      <c r="C85" s="104"/>
      <c r="D85" s="41" t="s">
        <v>22</v>
      </c>
      <c r="E85" s="37">
        <v>66</v>
      </c>
      <c r="F85" s="66">
        <v>18879</v>
      </c>
      <c r="G85" s="39">
        <f>H85/F85</f>
        <v>115.47905079718205</v>
      </c>
      <c r="H85" s="66">
        <v>2180129</v>
      </c>
      <c r="I85" s="31">
        <v>13404</v>
      </c>
      <c r="J85" s="39">
        <f aca="true" t="shared" si="3" ref="J85:J99">K85/I85</f>
        <v>117.31490599820948</v>
      </c>
      <c r="K85" s="31">
        <v>1572489</v>
      </c>
      <c r="L85" s="4"/>
      <c r="M85" s="4"/>
      <c r="N85" s="4"/>
      <c r="O85" s="4"/>
      <c r="P85" s="4"/>
      <c r="Q85" s="4"/>
      <c r="R85" s="4"/>
      <c r="S85" s="4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</row>
    <row r="86" spans="1:88" ht="24.75" customHeight="1">
      <c r="A86" s="102" t="s">
        <v>66</v>
      </c>
      <c r="B86" s="103"/>
      <c r="C86" s="104"/>
      <c r="D86" s="41" t="s">
        <v>22</v>
      </c>
      <c r="E86" s="37">
        <v>67</v>
      </c>
      <c r="F86" s="66">
        <v>233</v>
      </c>
      <c r="G86" s="39">
        <f>H86/F86</f>
        <v>3290.0901287553647</v>
      </c>
      <c r="H86" s="66">
        <v>766591</v>
      </c>
      <c r="I86" s="31">
        <v>361.7</v>
      </c>
      <c r="J86" s="39">
        <f t="shared" si="3"/>
        <v>2308.10893005253</v>
      </c>
      <c r="K86" s="31">
        <v>834843</v>
      </c>
      <c r="L86" s="4"/>
      <c r="M86" s="4"/>
      <c r="N86" s="4"/>
      <c r="O86" s="4"/>
      <c r="P86" s="4"/>
      <c r="Q86" s="4"/>
      <c r="R86" s="4"/>
      <c r="S86" s="4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</row>
    <row r="87" spans="1:88" ht="13.5" customHeight="1">
      <c r="A87" s="79" t="s">
        <v>68</v>
      </c>
      <c r="B87" s="79"/>
      <c r="C87" s="79"/>
      <c r="D87" s="41"/>
      <c r="E87" s="37"/>
      <c r="F87" s="66"/>
      <c r="G87" s="64"/>
      <c r="H87" s="66"/>
      <c r="I87" s="31"/>
      <c r="J87" s="64"/>
      <c r="K87" s="31"/>
      <c r="L87" s="4"/>
      <c r="M87" s="4"/>
      <c r="N87" s="4"/>
      <c r="O87" s="4"/>
      <c r="P87" s="4"/>
      <c r="Q87" s="4"/>
      <c r="R87" s="4"/>
      <c r="S87" s="4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</row>
    <row r="88" spans="1:88" ht="38.25" customHeight="1">
      <c r="A88" s="78" t="s">
        <v>43</v>
      </c>
      <c r="B88" s="78"/>
      <c r="C88" s="78"/>
      <c r="D88" s="41" t="s">
        <v>17</v>
      </c>
      <c r="E88" s="37">
        <v>68</v>
      </c>
      <c r="F88" s="66">
        <v>3435</v>
      </c>
      <c r="G88" s="39">
        <f>H88/F88</f>
        <v>132.35545851528386</v>
      </c>
      <c r="H88" s="66">
        <v>454641</v>
      </c>
      <c r="I88" s="77">
        <v>2199</v>
      </c>
      <c r="J88" s="39">
        <f t="shared" si="3"/>
        <v>110.08458390177353</v>
      </c>
      <c r="K88" s="31">
        <v>242076</v>
      </c>
      <c r="L88" s="4"/>
      <c r="M88" s="4"/>
      <c r="N88" s="4"/>
      <c r="O88" s="4"/>
      <c r="P88" s="4"/>
      <c r="Q88" s="4"/>
      <c r="R88" s="4"/>
      <c r="S88" s="4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</row>
    <row r="89" spans="1:88" ht="39.75" customHeight="1">
      <c r="A89" s="78" t="s">
        <v>44</v>
      </c>
      <c r="B89" s="78"/>
      <c r="C89" s="78"/>
      <c r="D89" s="41" t="s">
        <v>17</v>
      </c>
      <c r="E89" s="59">
        <v>69</v>
      </c>
      <c r="F89" s="66">
        <v>18510</v>
      </c>
      <c r="G89" s="39">
        <f aca="true" t="shared" si="4" ref="G89:G99">H89/F89</f>
        <v>99.8950297136683</v>
      </c>
      <c r="H89" s="66">
        <v>1849057</v>
      </c>
      <c r="I89" s="31">
        <v>19000</v>
      </c>
      <c r="J89" s="39">
        <f t="shared" si="3"/>
        <v>83.77352631578947</v>
      </c>
      <c r="K89" s="31">
        <v>1591697</v>
      </c>
      <c r="L89" s="4"/>
      <c r="M89" s="4"/>
      <c r="N89" s="4"/>
      <c r="O89" s="4"/>
      <c r="P89" s="4"/>
      <c r="Q89" s="4"/>
      <c r="R89" s="4"/>
      <c r="S89" s="4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</row>
    <row r="90" spans="1:88" ht="12.75">
      <c r="A90" s="115" t="s">
        <v>45</v>
      </c>
      <c r="B90" s="116"/>
      <c r="C90" s="117"/>
      <c r="D90" s="41" t="s">
        <v>25</v>
      </c>
      <c r="E90" s="179">
        <v>70</v>
      </c>
      <c r="F90" s="66">
        <v>4322</v>
      </c>
      <c r="G90" s="39"/>
      <c r="H90" s="66"/>
      <c r="I90" s="31">
        <v>4322</v>
      </c>
      <c r="J90" s="64"/>
      <c r="K90" s="31"/>
      <c r="L90" s="4"/>
      <c r="M90" s="4"/>
      <c r="N90" s="4"/>
      <c r="O90" s="4"/>
      <c r="P90" s="4"/>
      <c r="Q90" s="4"/>
      <c r="R90" s="4"/>
      <c r="S90" s="4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</row>
    <row r="91" spans="1:88" ht="12.75">
      <c r="A91" s="118"/>
      <c r="B91" s="119"/>
      <c r="C91" s="120"/>
      <c r="D91" s="41" t="s">
        <v>70</v>
      </c>
      <c r="E91" s="180"/>
      <c r="F91" s="66">
        <v>16280</v>
      </c>
      <c r="G91" s="39">
        <f t="shared" si="4"/>
        <v>362.62438574938574</v>
      </c>
      <c r="H91" s="66">
        <v>5903525</v>
      </c>
      <c r="I91" s="31">
        <v>16738</v>
      </c>
      <c r="J91" s="39">
        <f t="shared" si="3"/>
        <v>359.3410204325487</v>
      </c>
      <c r="K91" s="31">
        <v>6014650</v>
      </c>
      <c r="L91" s="4"/>
      <c r="M91" s="4"/>
      <c r="N91" s="4"/>
      <c r="O91" s="4"/>
      <c r="P91" s="4"/>
      <c r="Q91" s="4"/>
      <c r="R91" s="4"/>
      <c r="S91" s="4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</row>
    <row r="92" spans="1:88" ht="12.75">
      <c r="A92" s="115" t="s">
        <v>26</v>
      </c>
      <c r="B92" s="116"/>
      <c r="C92" s="117"/>
      <c r="D92" s="41" t="s">
        <v>25</v>
      </c>
      <c r="E92" s="179">
        <v>71</v>
      </c>
      <c r="F92" s="66">
        <v>4530</v>
      </c>
      <c r="G92" s="39"/>
      <c r="H92" s="66"/>
      <c r="I92" s="31">
        <v>4530</v>
      </c>
      <c r="J92" s="64"/>
      <c r="K92" s="31"/>
      <c r="L92" s="4"/>
      <c r="M92" s="4"/>
      <c r="N92" s="4"/>
      <c r="O92" s="4"/>
      <c r="P92" s="4"/>
      <c r="Q92" s="4"/>
      <c r="R92" s="4"/>
      <c r="S92" s="4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</row>
    <row r="93" spans="1:88" ht="12.75">
      <c r="A93" s="118"/>
      <c r="B93" s="119"/>
      <c r="C93" s="120"/>
      <c r="D93" s="42" t="s">
        <v>70</v>
      </c>
      <c r="E93" s="180"/>
      <c r="F93" s="66">
        <v>79680</v>
      </c>
      <c r="G93" s="39">
        <f t="shared" si="4"/>
        <v>144.13696034136547</v>
      </c>
      <c r="H93" s="66">
        <v>11484833</v>
      </c>
      <c r="I93" s="31">
        <v>81796</v>
      </c>
      <c r="J93" s="39">
        <f t="shared" si="3"/>
        <v>138.25832559049343</v>
      </c>
      <c r="K93" s="31">
        <v>11308978</v>
      </c>
      <c r="L93" s="4"/>
      <c r="M93" s="4"/>
      <c r="N93" s="4"/>
      <c r="O93" s="4"/>
      <c r="P93" s="4"/>
      <c r="Q93" s="4"/>
      <c r="R93" s="4"/>
      <c r="S93" s="4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</row>
    <row r="94" spans="1:88" ht="14.25" customHeight="1">
      <c r="A94" s="115" t="s">
        <v>27</v>
      </c>
      <c r="B94" s="116"/>
      <c r="C94" s="117"/>
      <c r="D94" s="42" t="s">
        <v>25</v>
      </c>
      <c r="E94" s="179">
        <v>72</v>
      </c>
      <c r="F94" s="66">
        <v>9340</v>
      </c>
      <c r="G94" s="39"/>
      <c r="H94" s="66"/>
      <c r="I94" s="31">
        <v>9340</v>
      </c>
      <c r="J94" s="64"/>
      <c r="K94" s="31"/>
      <c r="L94" s="4"/>
      <c r="M94" s="4"/>
      <c r="N94" s="4"/>
      <c r="O94" s="4"/>
      <c r="P94" s="4"/>
      <c r="Q94" s="4"/>
      <c r="R94" s="4"/>
      <c r="S94" s="4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</row>
    <row r="95" spans="1:88" ht="14.25" customHeight="1">
      <c r="A95" s="118"/>
      <c r="B95" s="119"/>
      <c r="C95" s="120"/>
      <c r="D95" s="41" t="s">
        <v>70</v>
      </c>
      <c r="E95" s="180"/>
      <c r="F95" s="66">
        <v>120500</v>
      </c>
      <c r="G95" s="39">
        <f t="shared" si="4"/>
        <v>117.93346058091286</v>
      </c>
      <c r="H95" s="66">
        <v>14210982</v>
      </c>
      <c r="I95" s="31">
        <v>124254</v>
      </c>
      <c r="J95" s="39">
        <f t="shared" si="3"/>
        <v>110.30820738165372</v>
      </c>
      <c r="K95" s="31">
        <v>13706236</v>
      </c>
      <c r="L95" s="4"/>
      <c r="M95" s="4"/>
      <c r="N95" s="4"/>
      <c r="O95" s="4"/>
      <c r="P95" s="4"/>
      <c r="Q95" s="4"/>
      <c r="R95" s="4"/>
      <c r="S95" s="4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</row>
    <row r="96" spans="1:88" ht="12.75">
      <c r="A96" s="115" t="s">
        <v>46</v>
      </c>
      <c r="B96" s="116"/>
      <c r="C96" s="117"/>
      <c r="D96" s="41" t="s">
        <v>25</v>
      </c>
      <c r="E96" s="179">
        <v>73</v>
      </c>
      <c r="F96" s="66">
        <v>4296</v>
      </c>
      <c r="G96" s="39"/>
      <c r="H96" s="66"/>
      <c r="I96" s="31">
        <v>4226</v>
      </c>
      <c r="J96" s="64"/>
      <c r="K96" s="31"/>
      <c r="L96" s="4"/>
      <c r="M96" s="4"/>
      <c r="N96" s="4"/>
      <c r="O96" s="4"/>
      <c r="P96" s="4"/>
      <c r="Q96" s="4"/>
      <c r="R96" s="4"/>
      <c r="S96" s="4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</row>
    <row r="97" spans="1:88" ht="12.75">
      <c r="A97" s="187"/>
      <c r="B97" s="188"/>
      <c r="C97" s="189"/>
      <c r="D97" s="41" t="s">
        <v>70</v>
      </c>
      <c r="E97" s="180"/>
      <c r="F97" s="66">
        <v>317680</v>
      </c>
      <c r="G97" s="39">
        <f t="shared" si="4"/>
        <v>101.24395303450012</v>
      </c>
      <c r="H97" s="66">
        <v>32163179</v>
      </c>
      <c r="I97" s="31">
        <v>322293</v>
      </c>
      <c r="J97" s="39">
        <f t="shared" si="3"/>
        <v>96.7464977520455</v>
      </c>
      <c r="K97" s="31">
        <v>31180719</v>
      </c>
      <c r="L97" s="4"/>
      <c r="M97" s="4"/>
      <c r="N97" s="4"/>
      <c r="O97" s="4"/>
      <c r="P97" s="4"/>
      <c r="Q97" s="4"/>
      <c r="R97" s="4"/>
      <c r="S97" s="4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</row>
    <row r="98" spans="1:88" ht="12.75">
      <c r="A98" s="115" t="s">
        <v>28</v>
      </c>
      <c r="B98" s="182"/>
      <c r="C98" s="183"/>
      <c r="D98" s="41" t="s">
        <v>25</v>
      </c>
      <c r="E98" s="181">
        <v>74</v>
      </c>
      <c r="F98" s="66"/>
      <c r="G98" s="39"/>
      <c r="H98" s="66"/>
      <c r="I98" s="31">
        <v>449</v>
      </c>
      <c r="J98" s="64"/>
      <c r="K98" s="31"/>
      <c r="L98" s="4"/>
      <c r="M98" s="4"/>
      <c r="N98" s="4"/>
      <c r="O98" s="4"/>
      <c r="P98" s="4"/>
      <c r="Q98" s="4"/>
      <c r="R98" s="4"/>
      <c r="S98" s="4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</row>
    <row r="99" spans="1:88" ht="12.75">
      <c r="A99" s="184"/>
      <c r="B99" s="185"/>
      <c r="C99" s="186"/>
      <c r="D99" s="43" t="s">
        <v>70</v>
      </c>
      <c r="E99" s="180"/>
      <c r="F99" s="66">
        <v>3480</v>
      </c>
      <c r="G99" s="39">
        <f t="shared" si="4"/>
        <v>146.46522988505748</v>
      </c>
      <c r="H99" s="66">
        <v>509699</v>
      </c>
      <c r="I99" s="31">
        <v>4581</v>
      </c>
      <c r="J99" s="39">
        <f t="shared" si="3"/>
        <v>125.08055009823183</v>
      </c>
      <c r="K99" s="31">
        <v>572994</v>
      </c>
      <c r="L99" s="4"/>
      <c r="M99" s="4"/>
      <c r="N99" s="4"/>
      <c r="O99" s="4"/>
      <c r="P99" s="4"/>
      <c r="Q99" s="4"/>
      <c r="R99" s="4"/>
      <c r="S99" s="4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</row>
    <row r="100" spans="1:88" ht="12.75">
      <c r="A100" s="158" t="s">
        <v>95</v>
      </c>
      <c r="B100" s="159"/>
      <c r="C100" s="160"/>
      <c r="D100" s="43"/>
      <c r="E100" s="181">
        <v>75</v>
      </c>
      <c r="F100" s="54"/>
      <c r="G100" s="56"/>
      <c r="H100" s="54"/>
      <c r="I100" s="54"/>
      <c r="J100" s="56"/>
      <c r="K100" s="54"/>
      <c r="L100" s="4"/>
      <c r="M100" s="4"/>
      <c r="N100" s="4"/>
      <c r="O100" s="4"/>
      <c r="P100" s="4"/>
      <c r="Q100" s="4"/>
      <c r="R100" s="4"/>
      <c r="S100" s="4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</row>
    <row r="101" spans="1:88" ht="12.75">
      <c r="A101" s="161"/>
      <c r="B101" s="162"/>
      <c r="C101" s="163"/>
      <c r="D101" s="41" t="s">
        <v>70</v>
      </c>
      <c r="E101" s="180"/>
      <c r="F101" s="62">
        <f>F91+F93+F95+F97+F99</f>
        <v>537620</v>
      </c>
      <c r="G101" s="63">
        <f>H101/F101</f>
        <v>119.54952940738812</v>
      </c>
      <c r="H101" s="62">
        <f>H91+H93+H95+H97+H99</f>
        <v>64272218</v>
      </c>
      <c r="I101" s="62">
        <f>I91+I93+I95+I97+I99</f>
        <v>549662</v>
      </c>
      <c r="J101" s="63">
        <f>K101/I101</f>
        <v>114.22215288668309</v>
      </c>
      <c r="K101" s="62">
        <f>K91+K93+K95+K97+K99</f>
        <v>62783577</v>
      </c>
      <c r="L101" s="4"/>
      <c r="M101" s="4"/>
      <c r="N101" s="4"/>
      <c r="O101" s="4"/>
      <c r="P101" s="4"/>
      <c r="Q101" s="4"/>
      <c r="R101" s="4"/>
      <c r="S101" s="4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</row>
    <row r="102" spans="1:88" ht="17.25" customHeight="1">
      <c r="A102" s="206" t="s">
        <v>99</v>
      </c>
      <c r="B102" s="207"/>
      <c r="C102" s="208"/>
      <c r="D102" s="41" t="s">
        <v>25</v>
      </c>
      <c r="E102" s="198" t="s">
        <v>97</v>
      </c>
      <c r="F102" s="54">
        <v>152</v>
      </c>
      <c r="G102" s="62" t="s">
        <v>98</v>
      </c>
      <c r="H102" s="62" t="s">
        <v>98</v>
      </c>
      <c r="I102" s="54">
        <v>180</v>
      </c>
      <c r="J102" s="62" t="s">
        <v>98</v>
      </c>
      <c r="K102" s="62" t="s">
        <v>98</v>
      </c>
      <c r="L102" s="4"/>
      <c r="M102" s="4"/>
      <c r="N102" s="4"/>
      <c r="O102" s="4"/>
      <c r="P102" s="4"/>
      <c r="Q102" s="4"/>
      <c r="R102" s="4"/>
      <c r="S102" s="4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</row>
    <row r="103" spans="1:88" ht="21.75" customHeight="1">
      <c r="A103" s="209"/>
      <c r="B103" s="210"/>
      <c r="C103" s="211"/>
      <c r="D103" s="41" t="s">
        <v>70</v>
      </c>
      <c r="E103" s="199"/>
      <c r="F103" s="54">
        <v>22900</v>
      </c>
      <c r="G103" s="62" t="s">
        <v>98</v>
      </c>
      <c r="H103" s="62" t="s">
        <v>98</v>
      </c>
      <c r="I103" s="53">
        <v>21440</v>
      </c>
      <c r="J103" s="62" t="s">
        <v>98</v>
      </c>
      <c r="K103" s="62" t="s">
        <v>98</v>
      </c>
      <c r="L103" s="4"/>
      <c r="M103" s="4"/>
      <c r="N103" s="4"/>
      <c r="O103" s="4"/>
      <c r="P103" s="4"/>
      <c r="Q103" s="4"/>
      <c r="R103" s="4"/>
      <c r="S103" s="4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</row>
    <row r="104" spans="1:88" ht="12.75">
      <c r="A104" s="78" t="s">
        <v>29</v>
      </c>
      <c r="B104" s="78"/>
      <c r="C104" s="78"/>
      <c r="D104" s="41" t="s">
        <v>70</v>
      </c>
      <c r="E104" s="37">
        <v>76</v>
      </c>
      <c r="F104" s="66">
        <v>70900</v>
      </c>
      <c r="G104" s="39">
        <f aca="true" t="shared" si="5" ref="G104:G111">H104/F104</f>
        <v>52.21349788434415</v>
      </c>
      <c r="H104" s="66">
        <v>3701937</v>
      </c>
      <c r="I104" s="31">
        <v>75653</v>
      </c>
      <c r="J104" s="39">
        <f aca="true" t="shared" si="6" ref="J104:J111">K104/I104</f>
        <v>46.60673073110121</v>
      </c>
      <c r="K104" s="31">
        <v>3525939</v>
      </c>
      <c r="L104" s="4"/>
      <c r="M104" s="4"/>
      <c r="N104" s="4"/>
      <c r="O104" s="4"/>
      <c r="P104" s="4"/>
      <c r="Q104" s="4"/>
      <c r="R104" s="4"/>
      <c r="S104" s="4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</row>
    <row r="105" spans="1:88" ht="12.75">
      <c r="A105" s="78" t="s">
        <v>47</v>
      </c>
      <c r="B105" s="78"/>
      <c r="C105" s="78"/>
      <c r="D105" s="41" t="s">
        <v>17</v>
      </c>
      <c r="E105" s="37">
        <v>77</v>
      </c>
      <c r="F105" s="66">
        <v>45890</v>
      </c>
      <c r="G105" s="39">
        <f>H105/F105</f>
        <v>154.04996731314012</v>
      </c>
      <c r="H105" s="66">
        <v>7069353</v>
      </c>
      <c r="I105" s="31">
        <v>40573</v>
      </c>
      <c r="J105" s="39">
        <f t="shared" si="6"/>
        <v>140.0594976955118</v>
      </c>
      <c r="K105" s="31">
        <v>5682634</v>
      </c>
      <c r="L105" s="4"/>
      <c r="M105" s="4"/>
      <c r="N105" s="4"/>
      <c r="O105" s="4"/>
      <c r="P105" s="4"/>
      <c r="Q105" s="4"/>
      <c r="R105" s="4"/>
      <c r="S105" s="4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</row>
    <row r="106" spans="1:88" ht="12" customHeight="1">
      <c r="A106" s="78" t="s">
        <v>30</v>
      </c>
      <c r="B106" s="78"/>
      <c r="C106" s="78"/>
      <c r="D106" s="41" t="s">
        <v>12</v>
      </c>
      <c r="E106" s="37">
        <v>78</v>
      </c>
      <c r="F106" s="66">
        <v>2470</v>
      </c>
      <c r="G106" s="39">
        <f>H106/F106</f>
        <v>181.53927125506073</v>
      </c>
      <c r="H106" s="66">
        <v>448402</v>
      </c>
      <c r="I106" s="31">
        <v>1994</v>
      </c>
      <c r="J106" s="39">
        <f t="shared" si="6"/>
        <v>213.31795386158475</v>
      </c>
      <c r="K106" s="31">
        <v>425356</v>
      </c>
      <c r="L106" s="4"/>
      <c r="M106" s="4"/>
      <c r="N106" s="4"/>
      <c r="O106" s="4"/>
      <c r="P106" s="4"/>
      <c r="Q106" s="4"/>
      <c r="R106" s="4"/>
      <c r="S106" s="4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</row>
    <row r="107" spans="1:88" ht="12.75">
      <c r="A107" s="78" t="s">
        <v>48</v>
      </c>
      <c r="B107" s="78"/>
      <c r="C107" s="78"/>
      <c r="D107" s="41" t="s">
        <v>71</v>
      </c>
      <c r="E107" s="37">
        <v>79</v>
      </c>
      <c r="F107" s="66">
        <v>128</v>
      </c>
      <c r="G107" s="39">
        <f t="shared" si="5"/>
        <v>137.390625</v>
      </c>
      <c r="H107" s="66">
        <v>17586</v>
      </c>
      <c r="I107" s="31">
        <v>38</v>
      </c>
      <c r="J107" s="39">
        <f t="shared" si="6"/>
        <v>367.89473684210526</v>
      </c>
      <c r="K107" s="31">
        <v>13980</v>
      </c>
      <c r="L107" s="4"/>
      <c r="M107" s="4"/>
      <c r="N107" s="4"/>
      <c r="O107" s="4"/>
      <c r="P107" s="4"/>
      <c r="Q107" s="4"/>
      <c r="R107" s="4"/>
      <c r="S107" s="4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</row>
    <row r="108" spans="1:88" ht="12.75">
      <c r="A108" s="78" t="s">
        <v>49</v>
      </c>
      <c r="B108" s="78"/>
      <c r="C108" s="78"/>
      <c r="D108" s="41" t="s">
        <v>12</v>
      </c>
      <c r="E108" s="37">
        <v>80</v>
      </c>
      <c r="F108" s="66">
        <v>1500</v>
      </c>
      <c r="G108" s="39">
        <f t="shared" si="5"/>
        <v>55.157333333333334</v>
      </c>
      <c r="H108" s="66">
        <v>82736</v>
      </c>
      <c r="I108" s="31">
        <v>552</v>
      </c>
      <c r="J108" s="39">
        <f t="shared" si="6"/>
        <v>77.28079710144928</v>
      </c>
      <c r="K108" s="31">
        <v>42659</v>
      </c>
      <c r="L108" s="4"/>
      <c r="M108" s="4"/>
      <c r="N108" s="4"/>
      <c r="O108" s="4"/>
      <c r="P108" s="4"/>
      <c r="Q108" s="4"/>
      <c r="R108" s="4"/>
      <c r="S108" s="4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2.75">
      <c r="A109" s="137" t="s">
        <v>50</v>
      </c>
      <c r="B109" s="137"/>
      <c r="C109" s="137"/>
      <c r="D109" s="41" t="s">
        <v>12</v>
      </c>
      <c r="E109" s="37">
        <v>81</v>
      </c>
      <c r="F109" s="66">
        <v>183</v>
      </c>
      <c r="G109" s="39">
        <f t="shared" si="5"/>
        <v>1600.1475409836066</v>
      </c>
      <c r="H109" s="66">
        <v>292827</v>
      </c>
      <c r="I109" s="31">
        <v>192</v>
      </c>
      <c r="J109" s="39">
        <f t="shared" si="6"/>
        <v>1484.3802083333333</v>
      </c>
      <c r="K109" s="31">
        <v>285001</v>
      </c>
      <c r="L109" s="4"/>
      <c r="M109" s="4"/>
      <c r="N109" s="4"/>
      <c r="O109" s="4"/>
      <c r="P109" s="4"/>
      <c r="Q109" s="4"/>
      <c r="R109" s="4"/>
      <c r="S109" s="4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2.75">
      <c r="A110" s="137" t="s">
        <v>51</v>
      </c>
      <c r="B110" s="137"/>
      <c r="C110" s="137"/>
      <c r="D110" s="41" t="s">
        <v>12</v>
      </c>
      <c r="E110" s="37">
        <v>82</v>
      </c>
      <c r="F110" s="66">
        <v>271</v>
      </c>
      <c r="G110" s="39">
        <f t="shared" si="5"/>
        <v>369.5830258302583</v>
      </c>
      <c r="H110" s="66">
        <v>100157</v>
      </c>
      <c r="I110" s="31">
        <v>131</v>
      </c>
      <c r="J110" s="39">
        <f t="shared" si="6"/>
        <v>281.7480916030534</v>
      </c>
      <c r="K110" s="31">
        <v>36909</v>
      </c>
      <c r="L110" s="4"/>
      <c r="M110" s="4"/>
      <c r="N110" s="4"/>
      <c r="O110" s="4"/>
      <c r="P110" s="4"/>
      <c r="Q110" s="4"/>
      <c r="R110" s="4"/>
      <c r="S110" s="4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2.75">
      <c r="A111" s="137" t="s">
        <v>52</v>
      </c>
      <c r="B111" s="137"/>
      <c r="C111" s="137"/>
      <c r="D111" s="41" t="s">
        <v>12</v>
      </c>
      <c r="E111" s="37">
        <v>83</v>
      </c>
      <c r="F111" s="66">
        <v>1</v>
      </c>
      <c r="G111" s="39">
        <f t="shared" si="5"/>
        <v>94609</v>
      </c>
      <c r="H111" s="66">
        <v>94609</v>
      </c>
      <c r="I111" s="31">
        <v>1</v>
      </c>
      <c r="J111" s="64">
        <f t="shared" si="6"/>
        <v>96163</v>
      </c>
      <c r="K111" s="31">
        <v>96163</v>
      </c>
      <c r="L111" s="4"/>
      <c r="M111" s="4"/>
      <c r="N111" s="4"/>
      <c r="O111" s="4"/>
      <c r="P111" s="4"/>
      <c r="Q111" s="4"/>
      <c r="R111" s="4"/>
      <c r="S111" s="4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3.5" customHeight="1">
      <c r="A112" s="78" t="s">
        <v>16</v>
      </c>
      <c r="B112" s="78"/>
      <c r="C112" s="78"/>
      <c r="D112" s="41" t="s">
        <v>5</v>
      </c>
      <c r="E112" s="37">
        <v>84</v>
      </c>
      <c r="F112" s="66"/>
      <c r="G112" s="64"/>
      <c r="H112" s="31"/>
      <c r="I112" s="31"/>
      <c r="J112" s="64"/>
      <c r="K112" s="31">
        <v>15105</v>
      </c>
      <c r="L112" s="4"/>
      <c r="M112" s="4"/>
      <c r="N112" s="4"/>
      <c r="O112" s="4"/>
      <c r="P112" s="4"/>
      <c r="Q112" s="4"/>
      <c r="R112" s="4"/>
      <c r="S112" s="4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38.25" customHeight="1">
      <c r="A113" s="108" t="s">
        <v>90</v>
      </c>
      <c r="B113" s="109"/>
      <c r="C113" s="110"/>
      <c r="D113" s="41" t="s">
        <v>5</v>
      </c>
      <c r="E113" s="37">
        <v>85</v>
      </c>
      <c r="F113" s="38"/>
      <c r="G113" s="39"/>
      <c r="H113" s="62">
        <f>H88+H89+H101+H104+H105+H106+H107+H108+H109+H110+H111+H112</f>
        <v>78383523</v>
      </c>
      <c r="I113" s="31"/>
      <c r="J113" s="64"/>
      <c r="K113" s="62">
        <f>K88+K89+K101+K104+K105+K106+K107+K108+K109+K110+K111+K112</f>
        <v>74741096</v>
      </c>
      <c r="L113" s="4"/>
      <c r="M113" s="4"/>
      <c r="N113" s="4"/>
      <c r="O113" s="4"/>
      <c r="P113" s="4"/>
      <c r="Q113" s="4"/>
      <c r="R113" s="4"/>
      <c r="S113" s="4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7.25" customHeight="1">
      <c r="A114" s="108" t="s">
        <v>116</v>
      </c>
      <c r="B114" s="88"/>
      <c r="C114" s="89"/>
      <c r="D114" s="41" t="s">
        <v>5</v>
      </c>
      <c r="E114" s="37">
        <v>86</v>
      </c>
      <c r="F114" s="38"/>
      <c r="G114" s="39"/>
      <c r="H114" s="62">
        <v>97367</v>
      </c>
      <c r="I114" s="31"/>
      <c r="J114" s="64"/>
      <c r="K114" s="62">
        <v>114382</v>
      </c>
      <c r="L114" s="4"/>
      <c r="M114" s="4"/>
      <c r="N114" s="4"/>
      <c r="O114" s="4"/>
      <c r="P114" s="4"/>
      <c r="Q114" s="4"/>
      <c r="R114" s="4"/>
      <c r="S114" s="4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27" customHeight="1">
      <c r="A115" s="190" t="s">
        <v>117</v>
      </c>
      <c r="B115" s="121"/>
      <c r="C115" s="122"/>
      <c r="D115" s="41" t="s">
        <v>5</v>
      </c>
      <c r="E115" s="37">
        <v>87</v>
      </c>
      <c r="F115" s="38"/>
      <c r="G115" s="39"/>
      <c r="H115" s="65">
        <f>H75+H84+H85+H86+H113+H114</f>
        <v>102061069</v>
      </c>
      <c r="I115" s="65"/>
      <c r="J115" s="65"/>
      <c r="K115" s="65">
        <f>K75+K84+K85+K86+K113+K114</f>
        <v>93806851</v>
      </c>
      <c r="L115" s="4"/>
      <c r="M115" s="4"/>
      <c r="N115" s="4"/>
      <c r="O115" s="4"/>
      <c r="P115" s="4"/>
      <c r="Q115" s="4"/>
      <c r="R115" s="4"/>
      <c r="S115" s="4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2.75">
      <c r="A116" s="79" t="s">
        <v>119</v>
      </c>
      <c r="B116" s="79"/>
      <c r="C116" s="79"/>
      <c r="D116" s="41"/>
      <c r="E116" s="37"/>
      <c r="F116" s="38"/>
      <c r="G116" s="39"/>
      <c r="H116" s="66"/>
      <c r="I116" s="31"/>
      <c r="J116" s="64"/>
      <c r="K116" s="31"/>
      <c r="L116" s="4"/>
      <c r="M116" s="4"/>
      <c r="N116" s="4"/>
      <c r="O116" s="4"/>
      <c r="P116" s="4"/>
      <c r="Q116" s="4"/>
      <c r="R116" s="4"/>
      <c r="S116" s="4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2.75">
      <c r="A117" s="78" t="s">
        <v>118</v>
      </c>
      <c r="B117" s="78"/>
      <c r="C117" s="78"/>
      <c r="D117" s="41" t="s">
        <v>5</v>
      </c>
      <c r="E117" s="37">
        <v>88</v>
      </c>
      <c r="F117" s="38"/>
      <c r="G117" s="39"/>
      <c r="H117" s="66"/>
      <c r="I117" s="31"/>
      <c r="J117" s="64"/>
      <c r="K117" s="31">
        <v>808148</v>
      </c>
      <c r="L117" s="4"/>
      <c r="M117" s="4"/>
      <c r="N117" s="4"/>
      <c r="O117" s="4"/>
      <c r="P117" s="4"/>
      <c r="Q117" s="4"/>
      <c r="R117" s="4"/>
      <c r="S117" s="4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2.75" customHeight="1">
      <c r="A118" s="78" t="s">
        <v>120</v>
      </c>
      <c r="B118" s="78"/>
      <c r="C118" s="78"/>
      <c r="D118" s="41" t="s">
        <v>5</v>
      </c>
      <c r="E118" s="37">
        <v>89</v>
      </c>
      <c r="F118" s="38"/>
      <c r="G118" s="39"/>
      <c r="H118" s="31">
        <v>25681845</v>
      </c>
      <c r="I118" s="31"/>
      <c r="J118" s="64"/>
      <c r="K118" s="31">
        <v>8256341</v>
      </c>
      <c r="L118" s="4"/>
      <c r="M118" s="4"/>
      <c r="N118" s="4"/>
      <c r="O118" s="4"/>
      <c r="P118" s="4"/>
      <c r="Q118" s="4"/>
      <c r="R118" s="4"/>
      <c r="S118" s="4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  <row r="119" spans="1:88" ht="12.75" customHeight="1">
      <c r="A119" s="78" t="s">
        <v>121</v>
      </c>
      <c r="B119" s="78"/>
      <c r="C119" s="78"/>
      <c r="D119" s="41" t="s">
        <v>5</v>
      </c>
      <c r="E119" s="37">
        <v>90</v>
      </c>
      <c r="F119" s="38"/>
      <c r="G119" s="39"/>
      <c r="H119" s="31">
        <v>7876023</v>
      </c>
      <c r="I119" s="31"/>
      <c r="J119" s="64"/>
      <c r="K119" s="31">
        <v>7597803</v>
      </c>
      <c r="L119" s="4"/>
      <c r="M119" s="4"/>
      <c r="N119" s="4"/>
      <c r="O119" s="4"/>
      <c r="P119" s="4"/>
      <c r="Q119" s="4"/>
      <c r="R119" s="4"/>
      <c r="S119" s="4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</row>
    <row r="120" spans="1:88" ht="14.25" customHeight="1">
      <c r="A120" s="138" t="s">
        <v>122</v>
      </c>
      <c r="B120" s="139"/>
      <c r="C120" s="140"/>
      <c r="D120" s="41" t="s">
        <v>5</v>
      </c>
      <c r="E120" s="37">
        <v>91</v>
      </c>
      <c r="F120" s="38"/>
      <c r="G120" s="39"/>
      <c r="H120" s="62">
        <f>H117+H118+H119</f>
        <v>33557868</v>
      </c>
      <c r="I120" s="31"/>
      <c r="J120" s="64"/>
      <c r="K120" s="62">
        <f>K117+K118+K119</f>
        <v>16662292</v>
      </c>
      <c r="L120" s="4"/>
      <c r="M120" s="4"/>
      <c r="N120" s="4"/>
      <c r="O120" s="4"/>
      <c r="P120" s="4"/>
      <c r="Q120" s="4"/>
      <c r="R120" s="4"/>
      <c r="S120" s="4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</row>
    <row r="121" spans="1:88" ht="25.5" customHeight="1">
      <c r="A121" s="83" t="s">
        <v>123</v>
      </c>
      <c r="B121" s="84"/>
      <c r="C121" s="85"/>
      <c r="D121" s="41" t="s">
        <v>5</v>
      </c>
      <c r="E121" s="37">
        <v>92</v>
      </c>
      <c r="F121" s="38"/>
      <c r="G121" s="39"/>
      <c r="H121" s="66">
        <v>98156457</v>
      </c>
      <c r="I121" s="31"/>
      <c r="J121" s="64"/>
      <c r="K121" s="31">
        <v>95602582</v>
      </c>
      <c r="L121" s="4"/>
      <c r="M121" s="4"/>
      <c r="N121" s="4"/>
      <c r="O121" s="4"/>
      <c r="P121" s="4"/>
      <c r="Q121" s="4"/>
      <c r="R121" s="4"/>
      <c r="S121" s="4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</row>
    <row r="122" spans="1:88" ht="14.25" customHeight="1">
      <c r="A122" s="78" t="s">
        <v>53</v>
      </c>
      <c r="B122" s="78"/>
      <c r="C122" s="78"/>
      <c r="D122" s="41" t="s">
        <v>5</v>
      </c>
      <c r="E122" s="37">
        <v>93</v>
      </c>
      <c r="F122" s="38"/>
      <c r="G122" s="39"/>
      <c r="H122" s="31">
        <v>4477821</v>
      </c>
      <c r="I122" s="31"/>
      <c r="J122" s="64"/>
      <c r="K122" s="31">
        <v>10361686</v>
      </c>
      <c r="L122" s="4"/>
      <c r="M122" s="4"/>
      <c r="N122" s="4"/>
      <c r="O122" s="4"/>
      <c r="P122" s="4"/>
      <c r="Q122" s="4"/>
      <c r="R122" s="4"/>
      <c r="S122" s="4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</row>
    <row r="123" spans="1:88" ht="14.25" customHeight="1">
      <c r="A123" s="141" t="s">
        <v>124</v>
      </c>
      <c r="B123" s="142"/>
      <c r="C123" s="143"/>
      <c r="D123" s="41" t="s">
        <v>5</v>
      </c>
      <c r="E123" s="37">
        <v>94</v>
      </c>
      <c r="F123" s="38"/>
      <c r="G123" s="39"/>
      <c r="H123" s="31">
        <v>0</v>
      </c>
      <c r="I123" s="31"/>
      <c r="J123" s="64"/>
      <c r="K123" s="31">
        <v>544405</v>
      </c>
      <c r="L123" s="4"/>
      <c r="M123" s="4"/>
      <c r="N123" s="4"/>
      <c r="O123" s="4"/>
      <c r="P123" s="4"/>
      <c r="Q123" s="4"/>
      <c r="R123" s="4"/>
      <c r="S123" s="4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</row>
    <row r="124" spans="1:88" ht="39.75" customHeight="1">
      <c r="A124" s="86" t="s">
        <v>125</v>
      </c>
      <c r="B124" s="86"/>
      <c r="C124" s="86"/>
      <c r="D124" s="41" t="s">
        <v>5</v>
      </c>
      <c r="E124" s="37">
        <v>95</v>
      </c>
      <c r="F124" s="38"/>
      <c r="G124" s="39"/>
      <c r="H124" s="62">
        <f>H70+H115+H120+H121+H122+H123</f>
        <v>388227979</v>
      </c>
      <c r="I124" s="31"/>
      <c r="J124" s="64"/>
      <c r="K124" s="62">
        <f>K70+K115+K120+K121+K122+K123</f>
        <v>357500601</v>
      </c>
      <c r="L124" s="4"/>
      <c r="M124" s="4"/>
      <c r="N124" s="4"/>
      <c r="O124" s="4"/>
      <c r="P124" s="4"/>
      <c r="Q124" s="4"/>
      <c r="R124" s="4"/>
      <c r="S124" s="4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</row>
    <row r="125" spans="1:88" ht="12.75">
      <c r="A125" s="79" t="s">
        <v>126</v>
      </c>
      <c r="B125" s="79"/>
      <c r="C125" s="79"/>
      <c r="D125" s="41" t="s">
        <v>5</v>
      </c>
      <c r="E125" s="37">
        <v>96</v>
      </c>
      <c r="F125" s="38"/>
      <c r="G125" s="39"/>
      <c r="H125" s="66">
        <v>8825319</v>
      </c>
      <c r="I125" s="31"/>
      <c r="J125" s="64"/>
      <c r="K125" s="31">
        <v>4346168</v>
      </c>
      <c r="L125" s="4"/>
      <c r="M125" s="4"/>
      <c r="N125" s="4"/>
      <c r="O125" s="4"/>
      <c r="P125" s="4"/>
      <c r="Q125" s="4"/>
      <c r="R125" s="4"/>
      <c r="S125" s="4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</row>
    <row r="126" spans="1:88" ht="12.75">
      <c r="A126" s="79" t="s">
        <v>69</v>
      </c>
      <c r="B126" s="79"/>
      <c r="C126" s="79"/>
      <c r="D126" s="41" t="s">
        <v>5</v>
      </c>
      <c r="E126" s="37">
        <v>97</v>
      </c>
      <c r="F126" s="38"/>
      <c r="G126" s="39"/>
      <c r="H126" s="66">
        <v>16089953</v>
      </c>
      <c r="I126" s="31"/>
      <c r="J126" s="64"/>
      <c r="K126" s="31">
        <v>16188609</v>
      </c>
      <c r="L126" s="4"/>
      <c r="M126" s="4"/>
      <c r="N126" s="4"/>
      <c r="O126" s="4"/>
      <c r="P126" s="4"/>
      <c r="Q126" s="4"/>
      <c r="R126" s="4"/>
      <c r="S126" s="4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</row>
    <row r="127" spans="1:88" ht="12.75">
      <c r="A127" s="79" t="s">
        <v>127</v>
      </c>
      <c r="B127" s="79"/>
      <c r="C127" s="79"/>
      <c r="D127" s="41" t="s">
        <v>5</v>
      </c>
      <c r="E127" s="37">
        <v>98</v>
      </c>
      <c r="F127" s="38"/>
      <c r="G127" s="39"/>
      <c r="H127" s="66"/>
      <c r="I127" s="31"/>
      <c r="J127" s="64"/>
      <c r="K127" s="31">
        <v>54743</v>
      </c>
      <c r="L127" s="4"/>
      <c r="M127" s="4"/>
      <c r="N127" s="4"/>
      <c r="O127" s="4"/>
      <c r="P127" s="4"/>
      <c r="Q127" s="4"/>
      <c r="R127" s="4"/>
      <c r="S127" s="4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</row>
    <row r="128" spans="1:88" ht="16.5" customHeight="1">
      <c r="A128" s="83" t="s">
        <v>124</v>
      </c>
      <c r="B128" s="84"/>
      <c r="C128" s="85"/>
      <c r="D128" s="41" t="s">
        <v>5</v>
      </c>
      <c r="E128" s="37">
        <v>99</v>
      </c>
      <c r="F128" s="38"/>
      <c r="G128" s="39"/>
      <c r="H128" s="66">
        <v>170656</v>
      </c>
      <c r="I128" s="31"/>
      <c r="J128" s="64"/>
      <c r="K128" s="31">
        <v>140903</v>
      </c>
      <c r="L128" s="4"/>
      <c r="M128" s="4"/>
      <c r="N128" s="4"/>
      <c r="O128" s="4"/>
      <c r="P128" s="4"/>
      <c r="Q128" s="4"/>
      <c r="R128" s="4"/>
      <c r="S128" s="4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</row>
    <row r="129" spans="1:88" ht="41.25" customHeight="1">
      <c r="A129" s="78" t="s">
        <v>141</v>
      </c>
      <c r="B129" s="78"/>
      <c r="C129" s="78"/>
      <c r="D129" s="41" t="s">
        <v>5</v>
      </c>
      <c r="E129" s="37">
        <v>100</v>
      </c>
      <c r="F129" s="38"/>
      <c r="G129" s="39"/>
      <c r="H129" s="66">
        <v>4257786</v>
      </c>
      <c r="I129" s="31"/>
      <c r="J129" s="64"/>
      <c r="K129" s="31">
        <v>4058486</v>
      </c>
      <c r="L129" s="4"/>
      <c r="M129" s="4"/>
      <c r="N129" s="4"/>
      <c r="O129" s="4"/>
      <c r="P129" s="4"/>
      <c r="Q129" s="4"/>
      <c r="R129" s="4"/>
      <c r="S129" s="4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</row>
    <row r="130" spans="1:88" ht="27.75" customHeight="1">
      <c r="A130" s="78" t="s">
        <v>128</v>
      </c>
      <c r="B130" s="78"/>
      <c r="C130" s="78"/>
      <c r="D130" s="41" t="s">
        <v>5</v>
      </c>
      <c r="E130" s="37">
        <v>101</v>
      </c>
      <c r="F130" s="38"/>
      <c r="G130" s="39"/>
      <c r="H130" s="31"/>
      <c r="I130" s="31"/>
      <c r="J130" s="64"/>
      <c r="K130" s="31">
        <v>106444</v>
      </c>
      <c r="L130" s="4"/>
      <c r="M130" s="4"/>
      <c r="N130" s="4"/>
      <c r="O130" s="4"/>
      <c r="P130" s="4"/>
      <c r="Q130" s="4"/>
      <c r="R130" s="4"/>
      <c r="S130" s="4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</row>
    <row r="131" spans="1:88" ht="41.25" customHeight="1">
      <c r="A131" s="79" t="s">
        <v>129</v>
      </c>
      <c r="B131" s="79"/>
      <c r="C131" s="79"/>
      <c r="D131" s="41" t="s">
        <v>5</v>
      </c>
      <c r="E131" s="37">
        <v>102</v>
      </c>
      <c r="F131" s="38"/>
      <c r="G131" s="39"/>
      <c r="H131" s="62">
        <f>SUM(H125:H130)</f>
        <v>29343714</v>
      </c>
      <c r="I131" s="31"/>
      <c r="J131" s="64"/>
      <c r="K131" s="62">
        <f>SUM(K125:K130)</f>
        <v>24895353</v>
      </c>
      <c r="L131" s="4"/>
      <c r="M131" s="4"/>
      <c r="N131" s="4"/>
      <c r="O131" s="4"/>
      <c r="P131" s="4"/>
      <c r="Q131" s="4"/>
      <c r="R131" s="4"/>
      <c r="S131" s="4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</row>
    <row r="132" spans="1:88" ht="27.75" customHeight="1">
      <c r="A132" s="79" t="s">
        <v>130</v>
      </c>
      <c r="B132" s="79"/>
      <c r="C132" s="79"/>
      <c r="D132" s="41" t="s">
        <v>5</v>
      </c>
      <c r="E132" s="37">
        <v>103</v>
      </c>
      <c r="F132" s="38"/>
      <c r="G132" s="39"/>
      <c r="H132" s="62">
        <f>H124+H131</f>
        <v>417571693</v>
      </c>
      <c r="I132" s="31"/>
      <c r="J132" s="64"/>
      <c r="K132" s="62">
        <f>K124+K131</f>
        <v>382395954</v>
      </c>
      <c r="L132" s="11"/>
      <c r="M132" s="4"/>
      <c r="N132" s="4"/>
      <c r="O132" s="4"/>
      <c r="P132" s="4"/>
      <c r="Q132" s="4"/>
      <c r="R132" s="4"/>
      <c r="S132" s="11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</row>
    <row r="133" spans="1:88" ht="27.75" customHeight="1">
      <c r="A133" s="108" t="s">
        <v>106</v>
      </c>
      <c r="B133" s="109"/>
      <c r="C133" s="110"/>
      <c r="D133" s="41" t="s">
        <v>5</v>
      </c>
      <c r="E133" s="59">
        <v>104</v>
      </c>
      <c r="F133" s="38"/>
      <c r="G133" s="39"/>
      <c r="H133" s="62">
        <v>8500026</v>
      </c>
      <c r="I133" s="31"/>
      <c r="J133" s="64"/>
      <c r="K133" s="62">
        <v>6506992</v>
      </c>
      <c r="L133" s="11"/>
      <c r="M133" s="4"/>
      <c r="N133" s="4"/>
      <c r="O133" s="4"/>
      <c r="P133" s="4"/>
      <c r="Q133" s="4"/>
      <c r="R133" s="4"/>
      <c r="S133" s="11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</row>
    <row r="134" spans="1:88" ht="27.75" customHeight="1">
      <c r="A134" s="79" t="s">
        <v>140</v>
      </c>
      <c r="B134" s="79"/>
      <c r="C134" s="79"/>
      <c r="D134" s="41" t="s">
        <v>5</v>
      </c>
      <c r="E134" s="59">
        <v>105</v>
      </c>
      <c r="F134" s="38"/>
      <c r="G134" s="39"/>
      <c r="H134" s="62">
        <f>H132+H133</f>
        <v>426071719</v>
      </c>
      <c r="I134" s="31"/>
      <c r="J134" s="64"/>
      <c r="K134" s="62">
        <f>K132+K133</f>
        <v>388902946</v>
      </c>
      <c r="L134" s="11"/>
      <c r="M134" s="4"/>
      <c r="N134" s="4"/>
      <c r="O134" s="4"/>
      <c r="P134" s="4"/>
      <c r="Q134" s="4"/>
      <c r="R134" s="4"/>
      <c r="S134" s="11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</row>
    <row r="135" spans="1:88" ht="12.75">
      <c r="A135" s="2"/>
      <c r="B135" s="2"/>
      <c r="C135" s="2"/>
      <c r="D135" s="6"/>
      <c r="E135" s="1"/>
      <c r="F135" s="7"/>
      <c r="G135" s="23"/>
      <c r="H135" s="7"/>
      <c r="I135" s="1"/>
      <c r="J135" s="8"/>
      <c r="K135" s="1"/>
      <c r="L135" s="4"/>
      <c r="M135" s="4"/>
      <c r="N135" s="4"/>
      <c r="O135" s="4"/>
      <c r="P135" s="4"/>
      <c r="Q135" s="4"/>
      <c r="R135" s="4"/>
      <c r="S135" s="4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</row>
    <row r="136" spans="1:88" ht="12.75">
      <c r="A136" s="2"/>
      <c r="B136" s="2"/>
      <c r="C136" s="2"/>
      <c r="D136" s="6"/>
      <c r="E136" s="1"/>
      <c r="F136" s="7"/>
      <c r="G136" s="23"/>
      <c r="H136" s="7"/>
      <c r="I136" s="1"/>
      <c r="J136" s="8"/>
      <c r="K136" s="1"/>
      <c r="L136" s="4"/>
      <c r="M136" s="4"/>
      <c r="N136" s="4"/>
      <c r="O136" s="4"/>
      <c r="P136" s="4"/>
      <c r="Q136" s="4"/>
      <c r="R136" s="4"/>
      <c r="S136" s="4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</row>
    <row r="137" spans="1:88" ht="12.75">
      <c r="A137" s="2"/>
      <c r="B137" s="2"/>
      <c r="C137" s="2"/>
      <c r="D137" s="6"/>
      <c r="E137" s="1"/>
      <c r="F137" s="7"/>
      <c r="G137" s="23"/>
      <c r="H137" s="7"/>
      <c r="I137" s="1"/>
      <c r="J137" s="8"/>
      <c r="K137" s="1"/>
      <c r="L137" s="4"/>
      <c r="M137" s="4"/>
      <c r="N137" s="4"/>
      <c r="O137" s="4"/>
      <c r="P137" s="4"/>
      <c r="Q137" s="4"/>
      <c r="R137" s="4"/>
      <c r="S137" s="4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</row>
    <row r="138" spans="1:88" ht="12.75">
      <c r="A138" s="2"/>
      <c r="B138" s="2"/>
      <c r="C138" s="2"/>
      <c r="D138" s="3"/>
      <c r="E138" s="1"/>
      <c r="F138" s="9"/>
      <c r="G138" s="24"/>
      <c r="H138" s="9"/>
      <c r="I138" s="10"/>
      <c r="J138" s="8"/>
      <c r="K138" s="10"/>
      <c r="L138" s="4"/>
      <c r="M138" s="4"/>
      <c r="N138" s="4"/>
      <c r="O138" s="4"/>
      <c r="P138" s="4"/>
      <c r="Q138" s="4"/>
      <c r="R138" s="4"/>
      <c r="S138" s="4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</row>
    <row r="139" spans="1:88" ht="15.75">
      <c r="A139" s="2"/>
      <c r="B139" s="202" t="s">
        <v>143</v>
      </c>
      <c r="C139" s="205"/>
      <c r="D139" s="205"/>
      <c r="E139" s="205"/>
      <c r="F139" s="205"/>
      <c r="G139" s="23"/>
      <c r="H139" s="7"/>
      <c r="I139" s="1"/>
      <c r="J139" s="202" t="s">
        <v>142</v>
      </c>
      <c r="K139" s="201"/>
      <c r="L139" s="4"/>
      <c r="M139" s="4"/>
      <c r="N139" s="4"/>
      <c r="O139" s="4"/>
      <c r="P139" s="4"/>
      <c r="Q139" s="4"/>
      <c r="R139" s="4"/>
      <c r="S139" s="4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</row>
    <row r="140" spans="1:88" ht="12.75">
      <c r="A140" s="2"/>
      <c r="B140" s="70"/>
      <c r="C140" s="70"/>
      <c r="D140" s="71"/>
      <c r="E140" s="8"/>
      <c r="F140" s="72"/>
      <c r="G140" s="23"/>
      <c r="H140" s="7"/>
      <c r="I140" s="1"/>
      <c r="J140" s="69"/>
      <c r="K140" s="69"/>
      <c r="L140" s="4"/>
      <c r="M140" s="4"/>
      <c r="N140" s="4"/>
      <c r="O140" s="4"/>
      <c r="P140" s="4"/>
      <c r="Q140" s="4"/>
      <c r="R140" s="4"/>
      <c r="S140" s="4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</row>
    <row r="141" spans="1:88" ht="12.75">
      <c r="A141" s="2"/>
      <c r="B141" s="70"/>
      <c r="C141" s="70"/>
      <c r="D141" s="73"/>
      <c r="E141" s="8"/>
      <c r="F141" s="74"/>
      <c r="G141" s="24"/>
      <c r="H141" s="9"/>
      <c r="I141" s="10"/>
      <c r="J141" s="69"/>
      <c r="K141" s="69"/>
      <c r="L141" s="4"/>
      <c r="M141" s="4"/>
      <c r="N141" s="4"/>
      <c r="O141" s="4"/>
      <c r="P141" s="4"/>
      <c r="Q141" s="4"/>
      <c r="R141" s="4"/>
      <c r="S141" s="4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</row>
    <row r="142" spans="1:88" ht="33.75" customHeight="1">
      <c r="A142" s="2"/>
      <c r="B142" s="203" t="s">
        <v>102</v>
      </c>
      <c r="C142" s="204"/>
      <c r="D142" s="204"/>
      <c r="E142" s="204"/>
      <c r="F142" s="204"/>
      <c r="G142" s="25"/>
      <c r="H142" s="20"/>
      <c r="I142" s="5"/>
      <c r="J142" s="200" t="s">
        <v>103</v>
      </c>
      <c r="K142" s="201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</row>
    <row r="143" spans="1:88" ht="12.75">
      <c r="A143" s="18"/>
      <c r="B143" s="18"/>
      <c r="C143" s="18"/>
      <c r="D143" s="19"/>
      <c r="E143" s="5"/>
      <c r="F143" s="20"/>
      <c r="G143" s="25"/>
      <c r="H143" s="20"/>
      <c r="I143" s="5"/>
      <c r="J143" s="2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</row>
    <row r="144" spans="1:88" ht="12.75">
      <c r="A144" s="18"/>
      <c r="B144" s="18"/>
      <c r="C144" s="18"/>
      <c r="D144" s="19"/>
      <c r="E144" s="5"/>
      <c r="F144" s="20"/>
      <c r="G144" s="25"/>
      <c r="H144" s="20"/>
      <c r="I144" s="5"/>
      <c r="J144" s="21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</row>
    <row r="145" spans="1:88" ht="12.75">
      <c r="A145" s="18"/>
      <c r="B145" s="18"/>
      <c r="C145" s="18"/>
      <c r="D145" s="19"/>
      <c r="E145" s="5"/>
      <c r="F145" s="20"/>
      <c r="G145" s="25"/>
      <c r="H145" s="20"/>
      <c r="I145" s="5"/>
      <c r="J145" s="21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</row>
    <row r="146" spans="1:88" ht="12.75">
      <c r="A146" s="18"/>
      <c r="B146" s="18"/>
      <c r="C146" s="18"/>
      <c r="D146" s="19"/>
      <c r="E146" s="5"/>
      <c r="F146" s="20"/>
      <c r="G146" s="25"/>
      <c r="H146" s="20"/>
      <c r="I146" s="5"/>
      <c r="J146" s="21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</row>
    <row r="147" spans="1:88" ht="12.75">
      <c r="A147" s="18"/>
      <c r="B147" s="18"/>
      <c r="C147" s="18"/>
      <c r="D147" s="19"/>
      <c r="E147" s="5"/>
      <c r="F147" s="20"/>
      <c r="G147" s="25"/>
      <c r="H147" s="20"/>
      <c r="I147" s="5"/>
      <c r="J147" s="21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</row>
    <row r="148" spans="1:88" ht="12.75">
      <c r="A148" s="18"/>
      <c r="B148" s="18"/>
      <c r="C148" s="18"/>
      <c r="D148" s="19"/>
      <c r="E148" s="5"/>
      <c r="F148" s="20"/>
      <c r="G148" s="25"/>
      <c r="H148" s="20"/>
      <c r="I148" s="5"/>
      <c r="J148" s="21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</row>
    <row r="149" spans="1:88" ht="12.75">
      <c r="A149" s="18"/>
      <c r="B149" s="18"/>
      <c r="C149" s="18"/>
      <c r="D149" s="19"/>
      <c r="E149" s="5"/>
      <c r="F149" s="20"/>
      <c r="G149" s="25"/>
      <c r="H149" s="20"/>
      <c r="I149" s="5"/>
      <c r="J149" s="21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</row>
    <row r="150" spans="1:88" ht="12.75">
      <c r="A150" s="18"/>
      <c r="B150" s="18"/>
      <c r="C150" s="18"/>
      <c r="D150" s="19"/>
      <c r="E150" s="5"/>
      <c r="F150" s="20"/>
      <c r="G150" s="25"/>
      <c r="H150" s="20"/>
      <c r="I150" s="5"/>
      <c r="J150" s="68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</row>
    <row r="151" spans="1:88" ht="12.75">
      <c r="A151" s="18"/>
      <c r="B151" s="18"/>
      <c r="C151" s="18"/>
      <c r="D151" s="19"/>
      <c r="E151" s="5"/>
      <c r="F151" s="20"/>
      <c r="G151" s="25"/>
      <c r="H151" s="20"/>
      <c r="I151" s="5"/>
      <c r="J151" s="21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</row>
    <row r="152" spans="1:88" ht="12.75">
      <c r="A152" s="18"/>
      <c r="B152" s="18"/>
      <c r="C152" s="18"/>
      <c r="D152" s="19"/>
      <c r="E152" s="5"/>
      <c r="F152" s="20"/>
      <c r="G152" s="25"/>
      <c r="H152" s="20"/>
      <c r="I152" s="5"/>
      <c r="J152" s="21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</row>
    <row r="153" spans="1:88" ht="12.75">
      <c r="A153" s="18"/>
      <c r="B153" s="18"/>
      <c r="C153" s="18"/>
      <c r="D153" s="19"/>
      <c r="E153" s="5"/>
      <c r="F153" s="20"/>
      <c r="G153" s="25"/>
      <c r="H153" s="20"/>
      <c r="I153" s="5"/>
      <c r="J153" s="21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</row>
    <row r="154" spans="1:88" ht="12.75">
      <c r="A154" s="18"/>
      <c r="B154" s="18"/>
      <c r="C154" s="18"/>
      <c r="D154" s="19"/>
      <c r="E154" s="5"/>
      <c r="F154" s="20"/>
      <c r="G154" s="25"/>
      <c r="H154" s="20"/>
      <c r="I154" s="5"/>
      <c r="J154" s="21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</row>
    <row r="155" spans="1:88" ht="12.75">
      <c r="A155" s="18"/>
      <c r="B155" s="75"/>
      <c r="C155" s="75"/>
      <c r="D155" s="75"/>
      <c r="E155" s="5"/>
      <c r="F155" s="20"/>
      <c r="G155" s="25"/>
      <c r="H155" s="20"/>
      <c r="I155" s="5"/>
      <c r="J155" s="2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</row>
    <row r="156" spans="1:88" ht="12.75">
      <c r="A156" s="18"/>
      <c r="B156" s="80" t="s">
        <v>101</v>
      </c>
      <c r="C156" s="80"/>
      <c r="D156" s="80"/>
      <c r="E156" s="5"/>
      <c r="F156" s="20"/>
      <c r="G156" s="25"/>
      <c r="H156" s="20"/>
      <c r="I156" s="5"/>
      <c r="J156" s="21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</row>
    <row r="157" spans="1:88" ht="12.75">
      <c r="A157" s="18"/>
      <c r="B157" s="80" t="s">
        <v>104</v>
      </c>
      <c r="C157" s="80"/>
      <c r="D157" s="76"/>
      <c r="E157" s="5"/>
      <c r="F157" s="20"/>
      <c r="G157" s="25"/>
      <c r="H157" s="20"/>
      <c r="I157" s="5"/>
      <c r="J157" s="21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</row>
    <row r="158" spans="1:88" ht="12.75">
      <c r="A158" s="18"/>
      <c r="B158" s="18"/>
      <c r="C158" s="18"/>
      <c r="D158" s="19"/>
      <c r="E158" s="5"/>
      <c r="F158" s="20"/>
      <c r="G158" s="25"/>
      <c r="H158" s="20"/>
      <c r="I158" s="5"/>
      <c r="J158" s="21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</row>
    <row r="159" spans="1:88" ht="12.75">
      <c r="A159" s="18"/>
      <c r="B159" s="18"/>
      <c r="C159" s="18"/>
      <c r="D159" s="19"/>
      <c r="E159" s="5"/>
      <c r="F159" s="20"/>
      <c r="G159" s="25"/>
      <c r="H159" s="20"/>
      <c r="I159" s="5"/>
      <c r="J159" s="21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</row>
    <row r="160" spans="1:88" ht="12.75">
      <c r="A160" s="18"/>
      <c r="B160" s="18"/>
      <c r="C160" s="18"/>
      <c r="D160" s="19"/>
      <c r="E160" s="5"/>
      <c r="F160" s="20"/>
      <c r="G160" s="25"/>
      <c r="H160" s="20"/>
      <c r="I160" s="5"/>
      <c r="J160" s="21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</row>
    <row r="161" spans="1:88" ht="12.75">
      <c r="A161" s="18"/>
      <c r="B161" s="18"/>
      <c r="C161" s="18"/>
      <c r="D161" s="19"/>
      <c r="E161" s="5"/>
      <c r="F161" s="20"/>
      <c r="G161" s="25"/>
      <c r="H161" s="20"/>
      <c r="I161" s="5"/>
      <c r="J161" s="21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</row>
    <row r="162" spans="1:88" ht="12.75">
      <c r="A162" s="18"/>
      <c r="B162" s="18"/>
      <c r="C162" s="18"/>
      <c r="D162" s="19"/>
      <c r="E162" s="5"/>
      <c r="F162" s="20"/>
      <c r="G162" s="25"/>
      <c r="H162" s="20"/>
      <c r="I162" s="5"/>
      <c r="J162" s="21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</row>
    <row r="163" spans="1:88" ht="12.75">
      <c r="A163" s="18"/>
      <c r="B163" s="18"/>
      <c r="C163" s="18"/>
      <c r="D163" s="19"/>
      <c r="E163" s="5"/>
      <c r="F163" s="20"/>
      <c r="G163" s="25"/>
      <c r="H163" s="20"/>
      <c r="I163" s="5"/>
      <c r="J163" s="21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</row>
    <row r="164" spans="1:88" ht="12.75">
      <c r="A164" s="18"/>
      <c r="B164" s="18"/>
      <c r="C164" s="18"/>
      <c r="D164" s="19"/>
      <c r="E164" s="5"/>
      <c r="F164" s="20"/>
      <c r="G164" s="25"/>
      <c r="H164" s="20"/>
      <c r="I164" s="5"/>
      <c r="J164" s="21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</row>
    <row r="165" spans="1:88" ht="12.75">
      <c r="A165" s="18"/>
      <c r="B165" s="18"/>
      <c r="C165" s="18"/>
      <c r="D165" s="19"/>
      <c r="E165" s="5"/>
      <c r="F165" s="20"/>
      <c r="G165" s="25"/>
      <c r="H165" s="20"/>
      <c r="I165" s="5"/>
      <c r="J165" s="21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</row>
    <row r="166" spans="1:88" ht="12.75">
      <c r="A166" s="18"/>
      <c r="B166" s="18"/>
      <c r="C166" s="18"/>
      <c r="D166" s="19"/>
      <c r="E166" s="5"/>
      <c r="F166" s="20"/>
      <c r="G166" s="25"/>
      <c r="H166" s="20"/>
      <c r="I166" s="5"/>
      <c r="J166" s="21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</row>
    <row r="167" spans="1:88" ht="12.75">
      <c r="A167" s="18"/>
      <c r="B167" s="18"/>
      <c r="C167" s="18"/>
      <c r="D167" s="19"/>
      <c r="E167" s="5"/>
      <c r="F167" s="20"/>
      <c r="G167" s="25"/>
      <c r="H167" s="20"/>
      <c r="I167" s="5"/>
      <c r="J167" s="21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</row>
    <row r="168" spans="1:88" ht="12.75">
      <c r="A168" s="18"/>
      <c r="B168" s="18"/>
      <c r="C168" s="18"/>
      <c r="D168" s="19"/>
      <c r="E168" s="5"/>
      <c r="F168" s="20"/>
      <c r="G168" s="25"/>
      <c r="H168" s="20"/>
      <c r="I168" s="5"/>
      <c r="J168" s="21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</row>
    <row r="169" spans="1:88" ht="12.75">
      <c r="A169" s="18"/>
      <c r="B169" s="18"/>
      <c r="C169" s="18"/>
      <c r="D169" s="19"/>
      <c r="E169" s="5"/>
      <c r="F169" s="20"/>
      <c r="G169" s="25"/>
      <c r="H169" s="20"/>
      <c r="I169" s="5"/>
      <c r="J169" s="21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</row>
    <row r="170" spans="1:88" ht="12.75">
      <c r="A170" s="18"/>
      <c r="B170" s="18"/>
      <c r="C170" s="18"/>
      <c r="D170" s="19"/>
      <c r="E170" s="5"/>
      <c r="F170" s="20"/>
      <c r="G170" s="25"/>
      <c r="H170" s="20"/>
      <c r="I170" s="5"/>
      <c r="J170" s="21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</row>
    <row r="171" spans="1:88" ht="12.75">
      <c r="A171" s="18"/>
      <c r="B171" s="18"/>
      <c r="C171" s="18"/>
      <c r="D171" s="19"/>
      <c r="E171" s="5"/>
      <c r="F171" s="20"/>
      <c r="G171" s="25"/>
      <c r="H171" s="20"/>
      <c r="I171" s="5"/>
      <c r="J171" s="21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</row>
    <row r="172" spans="1:88" ht="12.75">
      <c r="A172" s="18"/>
      <c r="B172" s="18"/>
      <c r="C172" s="18"/>
      <c r="D172" s="19"/>
      <c r="E172" s="5"/>
      <c r="F172" s="20"/>
      <c r="G172" s="25"/>
      <c r="H172" s="20"/>
      <c r="I172" s="5"/>
      <c r="J172" s="21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</row>
    <row r="173" spans="1:88" ht="12.75">
      <c r="A173" s="18"/>
      <c r="B173" s="18"/>
      <c r="C173" s="18"/>
      <c r="D173" s="19"/>
      <c r="E173" s="5"/>
      <c r="F173" s="20"/>
      <c r="G173" s="25"/>
      <c r="H173" s="20"/>
      <c r="I173" s="5"/>
      <c r="J173" s="21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</row>
    <row r="174" spans="1:88" ht="12.75">
      <c r="A174" s="18"/>
      <c r="B174" s="18"/>
      <c r="C174" s="18"/>
      <c r="D174" s="19"/>
      <c r="E174" s="5"/>
      <c r="F174" s="20"/>
      <c r="G174" s="25"/>
      <c r="H174" s="20"/>
      <c r="I174" s="5"/>
      <c r="J174" s="21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</row>
    <row r="175" spans="1:88" ht="12.75">
      <c r="A175" s="18"/>
      <c r="B175" s="18"/>
      <c r="C175" s="18"/>
      <c r="D175" s="19"/>
      <c r="E175" s="5"/>
      <c r="F175" s="20"/>
      <c r="G175" s="25"/>
      <c r="H175" s="20"/>
      <c r="I175" s="5"/>
      <c r="J175" s="21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</row>
    <row r="176" spans="1:88" ht="12.75">
      <c r="A176" s="18"/>
      <c r="B176" s="18"/>
      <c r="C176" s="18"/>
      <c r="D176" s="19"/>
      <c r="E176" s="5"/>
      <c r="F176" s="20"/>
      <c r="G176" s="25"/>
      <c r="H176" s="20"/>
      <c r="I176" s="5"/>
      <c r="J176" s="21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</row>
    <row r="177" spans="1:88" ht="12.75">
      <c r="A177" s="18"/>
      <c r="B177" s="18"/>
      <c r="C177" s="18"/>
      <c r="D177" s="19"/>
      <c r="E177" s="5"/>
      <c r="F177" s="20"/>
      <c r="G177" s="25"/>
      <c r="H177" s="20"/>
      <c r="I177" s="5"/>
      <c r="J177" s="21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</row>
    <row r="178" spans="1:88" ht="12.75">
      <c r="A178" s="18"/>
      <c r="B178" s="18"/>
      <c r="C178" s="18"/>
      <c r="D178" s="19"/>
      <c r="E178" s="5"/>
      <c r="F178" s="20"/>
      <c r="G178" s="25"/>
      <c r="H178" s="20"/>
      <c r="I178" s="5"/>
      <c r="J178" s="21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22"/>
      <c r="CD178" s="22"/>
      <c r="CE178" s="22"/>
      <c r="CF178" s="22"/>
      <c r="CG178" s="22"/>
      <c r="CH178" s="22"/>
      <c r="CI178" s="22"/>
      <c r="CJ178" s="22"/>
    </row>
    <row r="179" spans="1:88" ht="12.75">
      <c r="A179" s="18"/>
      <c r="B179" s="18"/>
      <c r="C179" s="18"/>
      <c r="D179" s="19"/>
      <c r="E179" s="5"/>
      <c r="F179" s="20"/>
      <c r="G179" s="25"/>
      <c r="H179" s="20"/>
      <c r="I179" s="5"/>
      <c r="J179" s="21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22"/>
      <c r="CD179" s="22"/>
      <c r="CE179" s="22"/>
      <c r="CF179" s="22"/>
      <c r="CG179" s="22"/>
      <c r="CH179" s="22"/>
      <c r="CI179" s="22"/>
      <c r="CJ179" s="22"/>
    </row>
    <row r="180" spans="1:88" ht="12.75">
      <c r="A180" s="18"/>
      <c r="B180" s="18"/>
      <c r="C180" s="18"/>
      <c r="D180" s="19"/>
      <c r="E180" s="5"/>
      <c r="F180" s="20"/>
      <c r="G180" s="25"/>
      <c r="H180" s="20"/>
      <c r="I180" s="5"/>
      <c r="J180" s="21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22"/>
      <c r="CD180" s="22"/>
      <c r="CE180" s="22"/>
      <c r="CF180" s="22"/>
      <c r="CG180" s="22"/>
      <c r="CH180" s="22"/>
      <c r="CI180" s="22"/>
      <c r="CJ180" s="22"/>
    </row>
    <row r="181" spans="1:88" ht="12.75">
      <c r="A181" s="18"/>
      <c r="B181" s="18"/>
      <c r="C181" s="18"/>
      <c r="D181" s="19"/>
      <c r="E181" s="5"/>
      <c r="F181" s="20"/>
      <c r="G181" s="25"/>
      <c r="H181" s="20"/>
      <c r="I181" s="5"/>
      <c r="J181" s="21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22"/>
      <c r="CD181" s="22"/>
      <c r="CE181" s="22"/>
      <c r="CF181" s="22"/>
      <c r="CG181" s="22"/>
      <c r="CH181" s="22"/>
      <c r="CI181" s="22"/>
      <c r="CJ181" s="22"/>
    </row>
    <row r="182" spans="1:88" ht="12.75">
      <c r="A182" s="18"/>
      <c r="B182" s="18"/>
      <c r="C182" s="18"/>
      <c r="D182" s="19"/>
      <c r="E182" s="5"/>
      <c r="F182" s="20"/>
      <c r="G182" s="25"/>
      <c r="H182" s="20"/>
      <c r="I182" s="5"/>
      <c r="J182" s="21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22"/>
      <c r="CD182" s="22"/>
      <c r="CE182" s="22"/>
      <c r="CF182" s="22"/>
      <c r="CG182" s="22"/>
      <c r="CH182" s="22"/>
      <c r="CI182" s="22"/>
      <c r="CJ182" s="22"/>
    </row>
    <row r="183" spans="1:88" ht="12.75">
      <c r="A183" s="18"/>
      <c r="B183" s="18"/>
      <c r="C183" s="18"/>
      <c r="D183" s="19"/>
      <c r="E183" s="5"/>
      <c r="F183" s="20"/>
      <c r="G183" s="25"/>
      <c r="H183" s="20"/>
      <c r="I183" s="5"/>
      <c r="J183" s="21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22"/>
      <c r="CD183" s="22"/>
      <c r="CE183" s="22"/>
      <c r="CF183" s="22"/>
      <c r="CG183" s="22"/>
      <c r="CH183" s="22"/>
      <c r="CI183" s="22"/>
      <c r="CJ183" s="22"/>
    </row>
    <row r="184" spans="1:88" ht="12.75">
      <c r="A184" s="18"/>
      <c r="B184" s="18"/>
      <c r="C184" s="18"/>
      <c r="D184" s="19"/>
      <c r="E184" s="5"/>
      <c r="F184" s="20"/>
      <c r="G184" s="25"/>
      <c r="H184" s="20"/>
      <c r="I184" s="5"/>
      <c r="J184" s="21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22"/>
      <c r="CD184" s="22"/>
      <c r="CE184" s="22"/>
      <c r="CF184" s="22"/>
      <c r="CG184" s="22"/>
      <c r="CH184" s="22"/>
      <c r="CI184" s="22"/>
      <c r="CJ184" s="22"/>
    </row>
    <row r="185" spans="1:88" ht="12.75">
      <c r="A185" s="18"/>
      <c r="B185" s="18"/>
      <c r="C185" s="18"/>
      <c r="D185" s="19"/>
      <c r="E185" s="5"/>
      <c r="F185" s="20"/>
      <c r="G185" s="25"/>
      <c r="H185" s="20"/>
      <c r="I185" s="5"/>
      <c r="J185" s="21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22"/>
      <c r="CD185" s="22"/>
      <c r="CE185" s="22"/>
      <c r="CF185" s="22"/>
      <c r="CG185" s="22"/>
      <c r="CH185" s="22"/>
      <c r="CI185" s="22"/>
      <c r="CJ185" s="22"/>
    </row>
    <row r="186" spans="1:88" ht="12.75">
      <c r="A186" s="18"/>
      <c r="B186" s="18"/>
      <c r="C186" s="18"/>
      <c r="D186" s="19"/>
      <c r="E186" s="5"/>
      <c r="F186" s="20"/>
      <c r="G186" s="25"/>
      <c r="H186" s="20"/>
      <c r="I186" s="5"/>
      <c r="J186" s="21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22"/>
      <c r="CD186" s="22"/>
      <c r="CE186" s="22"/>
      <c r="CF186" s="22"/>
      <c r="CG186" s="22"/>
      <c r="CH186" s="22"/>
      <c r="CI186" s="22"/>
      <c r="CJ186" s="22"/>
    </row>
    <row r="187" spans="1:88" ht="12.75">
      <c r="A187" s="18"/>
      <c r="B187" s="18"/>
      <c r="C187" s="18"/>
      <c r="D187" s="19"/>
      <c r="E187" s="5"/>
      <c r="F187" s="20"/>
      <c r="G187" s="25"/>
      <c r="H187" s="20"/>
      <c r="I187" s="5"/>
      <c r="J187" s="21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22"/>
      <c r="CD187" s="22"/>
      <c r="CE187" s="22"/>
      <c r="CF187" s="22"/>
      <c r="CG187" s="22"/>
      <c r="CH187" s="22"/>
      <c r="CI187" s="22"/>
      <c r="CJ187" s="22"/>
    </row>
    <row r="188" spans="1:88" ht="12.75">
      <c r="A188" s="18"/>
      <c r="B188" s="18"/>
      <c r="C188" s="18"/>
      <c r="D188" s="19"/>
      <c r="E188" s="5"/>
      <c r="F188" s="20"/>
      <c r="G188" s="25"/>
      <c r="H188" s="20"/>
      <c r="I188" s="5"/>
      <c r="J188" s="21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22"/>
      <c r="CD188" s="22"/>
      <c r="CE188" s="22"/>
      <c r="CF188" s="22"/>
      <c r="CG188" s="22"/>
      <c r="CH188" s="22"/>
      <c r="CI188" s="22"/>
      <c r="CJ188" s="22"/>
    </row>
    <row r="189" spans="1:88" ht="12.75">
      <c r="A189" s="18"/>
      <c r="B189" s="18"/>
      <c r="C189" s="18"/>
      <c r="D189" s="19"/>
      <c r="E189" s="5"/>
      <c r="F189" s="20"/>
      <c r="G189" s="25"/>
      <c r="H189" s="20"/>
      <c r="I189" s="5"/>
      <c r="J189" s="21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22"/>
      <c r="CD189" s="22"/>
      <c r="CE189" s="22"/>
      <c r="CF189" s="22"/>
      <c r="CG189" s="22"/>
      <c r="CH189" s="22"/>
      <c r="CI189" s="22"/>
      <c r="CJ189" s="22"/>
    </row>
    <row r="190" spans="1:88" ht="12.75">
      <c r="A190" s="18"/>
      <c r="B190" s="18"/>
      <c r="C190" s="18"/>
      <c r="D190" s="19"/>
      <c r="E190" s="5"/>
      <c r="F190" s="20"/>
      <c r="G190" s="25"/>
      <c r="H190" s="20"/>
      <c r="I190" s="5"/>
      <c r="J190" s="21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22"/>
      <c r="CD190" s="22"/>
      <c r="CE190" s="22"/>
      <c r="CF190" s="22"/>
      <c r="CG190" s="22"/>
      <c r="CH190" s="22"/>
      <c r="CI190" s="22"/>
      <c r="CJ190" s="22"/>
    </row>
    <row r="191" spans="1:88" ht="12.75">
      <c r="A191" s="18"/>
      <c r="B191" s="18"/>
      <c r="C191" s="18"/>
      <c r="D191" s="19"/>
      <c r="E191" s="5"/>
      <c r="F191" s="20"/>
      <c r="G191" s="25"/>
      <c r="H191" s="20"/>
      <c r="I191" s="5"/>
      <c r="J191" s="21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22"/>
      <c r="CD191" s="22"/>
      <c r="CE191" s="22"/>
      <c r="CF191" s="22"/>
      <c r="CG191" s="22"/>
      <c r="CH191" s="22"/>
      <c r="CI191" s="22"/>
      <c r="CJ191" s="22"/>
    </row>
    <row r="192" spans="1:88" ht="12.75">
      <c r="A192" s="18"/>
      <c r="B192" s="18"/>
      <c r="C192" s="18"/>
      <c r="D192" s="19"/>
      <c r="E192" s="5"/>
      <c r="F192" s="20"/>
      <c r="G192" s="25"/>
      <c r="H192" s="20"/>
      <c r="I192" s="5"/>
      <c r="J192" s="21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22"/>
      <c r="CD192" s="22"/>
      <c r="CE192" s="22"/>
      <c r="CF192" s="22"/>
      <c r="CG192" s="22"/>
      <c r="CH192" s="22"/>
      <c r="CI192" s="22"/>
      <c r="CJ192" s="22"/>
    </row>
    <row r="193" spans="1:88" ht="12.75">
      <c r="A193" s="18"/>
      <c r="B193" s="18"/>
      <c r="C193" s="18"/>
      <c r="D193" s="19"/>
      <c r="E193" s="5"/>
      <c r="F193" s="20"/>
      <c r="G193" s="25"/>
      <c r="H193" s="20"/>
      <c r="I193" s="5"/>
      <c r="J193" s="21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22"/>
      <c r="CD193" s="22"/>
      <c r="CE193" s="22"/>
      <c r="CF193" s="22"/>
      <c r="CG193" s="22"/>
      <c r="CH193" s="22"/>
      <c r="CI193" s="22"/>
      <c r="CJ193" s="22"/>
    </row>
    <row r="194" spans="1:88" ht="12.75">
      <c r="A194" s="18"/>
      <c r="B194" s="18"/>
      <c r="C194" s="18"/>
      <c r="D194" s="19"/>
      <c r="E194" s="5"/>
      <c r="F194" s="20"/>
      <c r="G194" s="25"/>
      <c r="H194" s="20"/>
      <c r="I194" s="5"/>
      <c r="J194" s="21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22"/>
      <c r="CD194" s="22"/>
      <c r="CE194" s="22"/>
      <c r="CF194" s="22"/>
      <c r="CG194" s="22"/>
      <c r="CH194" s="22"/>
      <c r="CI194" s="22"/>
      <c r="CJ194" s="22"/>
    </row>
    <row r="195" spans="1:88" ht="12.75">
      <c r="A195" s="18"/>
      <c r="B195" s="18"/>
      <c r="C195" s="18"/>
      <c r="D195" s="19"/>
      <c r="E195" s="5"/>
      <c r="F195" s="20"/>
      <c r="G195" s="25"/>
      <c r="H195" s="20"/>
      <c r="I195" s="5"/>
      <c r="J195" s="21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22"/>
      <c r="CD195" s="22"/>
      <c r="CE195" s="22"/>
      <c r="CF195" s="22"/>
      <c r="CG195" s="22"/>
      <c r="CH195" s="22"/>
      <c r="CI195" s="22"/>
      <c r="CJ195" s="22"/>
    </row>
    <row r="196" spans="1:88" ht="12.75">
      <c r="A196" s="18"/>
      <c r="B196" s="18"/>
      <c r="C196" s="18"/>
      <c r="D196" s="19"/>
      <c r="E196" s="5"/>
      <c r="F196" s="20"/>
      <c r="G196" s="25"/>
      <c r="H196" s="20"/>
      <c r="I196" s="5"/>
      <c r="J196" s="21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22"/>
      <c r="CD196" s="22"/>
      <c r="CE196" s="22"/>
      <c r="CF196" s="22"/>
      <c r="CG196" s="22"/>
      <c r="CH196" s="22"/>
      <c r="CI196" s="22"/>
      <c r="CJ196" s="22"/>
    </row>
    <row r="197" spans="1:88" ht="12.75">
      <c r="A197" s="18"/>
      <c r="B197" s="18"/>
      <c r="C197" s="18"/>
      <c r="D197" s="19"/>
      <c r="E197" s="5"/>
      <c r="F197" s="20"/>
      <c r="G197" s="25"/>
      <c r="H197" s="20"/>
      <c r="I197" s="5"/>
      <c r="J197" s="21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22"/>
      <c r="CD197" s="22"/>
      <c r="CE197" s="22"/>
      <c r="CF197" s="22"/>
      <c r="CG197" s="22"/>
      <c r="CH197" s="22"/>
      <c r="CI197" s="22"/>
      <c r="CJ197" s="22"/>
    </row>
    <row r="198" spans="1:88" ht="12.75">
      <c r="A198" s="18"/>
      <c r="B198" s="18"/>
      <c r="C198" s="18"/>
      <c r="D198" s="19"/>
      <c r="E198" s="5"/>
      <c r="F198" s="20"/>
      <c r="G198" s="25"/>
      <c r="H198" s="20"/>
      <c r="I198" s="5"/>
      <c r="J198" s="21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22"/>
      <c r="CD198" s="22"/>
      <c r="CE198" s="22"/>
      <c r="CF198" s="22"/>
      <c r="CG198" s="22"/>
      <c r="CH198" s="22"/>
      <c r="CI198" s="22"/>
      <c r="CJ198" s="22"/>
    </row>
    <row r="199" spans="1:88" ht="12.75">
      <c r="A199" s="18"/>
      <c r="B199" s="18"/>
      <c r="C199" s="18"/>
      <c r="D199" s="19"/>
      <c r="E199" s="5"/>
      <c r="F199" s="20"/>
      <c r="G199" s="25"/>
      <c r="H199" s="20"/>
      <c r="I199" s="5"/>
      <c r="J199" s="21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22"/>
      <c r="CD199" s="22"/>
      <c r="CE199" s="22"/>
      <c r="CF199" s="22"/>
      <c r="CG199" s="22"/>
      <c r="CH199" s="22"/>
      <c r="CI199" s="22"/>
      <c r="CJ199" s="22"/>
    </row>
    <row r="200" spans="1:88" ht="12.75">
      <c r="A200" s="18"/>
      <c r="B200" s="18"/>
      <c r="C200" s="18"/>
      <c r="D200" s="19"/>
      <c r="E200" s="5"/>
      <c r="F200" s="20"/>
      <c r="G200" s="25"/>
      <c r="H200" s="20"/>
      <c r="I200" s="5"/>
      <c r="J200" s="21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22"/>
      <c r="CD200" s="22"/>
      <c r="CE200" s="22"/>
      <c r="CF200" s="22"/>
      <c r="CG200" s="22"/>
      <c r="CH200" s="22"/>
      <c r="CI200" s="22"/>
      <c r="CJ200" s="22"/>
    </row>
    <row r="201" spans="1:88" ht="12.75">
      <c r="A201" s="18"/>
      <c r="B201" s="18"/>
      <c r="C201" s="18"/>
      <c r="D201" s="19"/>
      <c r="E201" s="5"/>
      <c r="F201" s="20"/>
      <c r="G201" s="25"/>
      <c r="H201" s="20"/>
      <c r="I201" s="5"/>
      <c r="J201" s="21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22"/>
      <c r="CD201" s="22"/>
      <c r="CE201" s="22"/>
      <c r="CF201" s="22"/>
      <c r="CG201" s="22"/>
      <c r="CH201" s="22"/>
      <c r="CI201" s="22"/>
      <c r="CJ201" s="22"/>
    </row>
    <row r="202" spans="1:88" ht="12.75">
      <c r="A202" s="18"/>
      <c r="B202" s="18"/>
      <c r="C202" s="18"/>
      <c r="D202" s="19"/>
      <c r="E202" s="5"/>
      <c r="F202" s="20"/>
      <c r="G202" s="25"/>
      <c r="H202" s="20"/>
      <c r="I202" s="5"/>
      <c r="J202" s="21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22"/>
      <c r="CD202" s="22"/>
      <c r="CE202" s="22"/>
      <c r="CF202" s="22"/>
      <c r="CG202" s="22"/>
      <c r="CH202" s="22"/>
      <c r="CI202" s="22"/>
      <c r="CJ202" s="22"/>
    </row>
    <row r="203" spans="1:88" ht="12.75">
      <c r="A203" s="18"/>
      <c r="B203" s="18"/>
      <c r="C203" s="18"/>
      <c r="D203" s="19"/>
      <c r="E203" s="5"/>
      <c r="F203" s="20"/>
      <c r="G203" s="25"/>
      <c r="H203" s="20"/>
      <c r="I203" s="5"/>
      <c r="J203" s="21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22"/>
      <c r="CD203" s="22"/>
      <c r="CE203" s="22"/>
      <c r="CF203" s="22"/>
      <c r="CG203" s="22"/>
      <c r="CH203" s="22"/>
      <c r="CI203" s="22"/>
      <c r="CJ203" s="22"/>
    </row>
    <row r="204" spans="1:88" ht="12.75">
      <c r="A204" s="18"/>
      <c r="B204" s="18"/>
      <c r="C204" s="18"/>
      <c r="D204" s="19"/>
      <c r="E204" s="5"/>
      <c r="F204" s="20"/>
      <c r="G204" s="25"/>
      <c r="H204" s="20"/>
      <c r="I204" s="5"/>
      <c r="J204" s="21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22"/>
      <c r="CD204" s="22"/>
      <c r="CE204" s="22"/>
      <c r="CF204" s="22"/>
      <c r="CG204" s="22"/>
      <c r="CH204" s="22"/>
      <c r="CI204" s="22"/>
      <c r="CJ204" s="22"/>
    </row>
    <row r="205" spans="1:88" ht="12.75">
      <c r="A205" s="18"/>
      <c r="B205" s="18"/>
      <c r="C205" s="18"/>
      <c r="D205" s="19"/>
      <c r="E205" s="5"/>
      <c r="F205" s="20"/>
      <c r="G205" s="25"/>
      <c r="H205" s="20"/>
      <c r="I205" s="5"/>
      <c r="J205" s="21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22"/>
      <c r="CD205" s="22"/>
      <c r="CE205" s="22"/>
      <c r="CF205" s="22"/>
      <c r="CG205" s="22"/>
      <c r="CH205" s="22"/>
      <c r="CI205" s="22"/>
      <c r="CJ205" s="22"/>
    </row>
    <row r="206" spans="1:88" ht="12.75">
      <c r="A206" s="18"/>
      <c r="B206" s="18"/>
      <c r="C206" s="18"/>
      <c r="D206" s="19"/>
      <c r="E206" s="5"/>
      <c r="F206" s="20"/>
      <c r="G206" s="25"/>
      <c r="H206" s="20"/>
      <c r="I206" s="5"/>
      <c r="J206" s="21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22"/>
      <c r="CD206" s="22"/>
      <c r="CE206" s="22"/>
      <c r="CF206" s="22"/>
      <c r="CG206" s="22"/>
      <c r="CH206" s="22"/>
      <c r="CI206" s="22"/>
      <c r="CJ206" s="22"/>
    </row>
    <row r="207" spans="1:88" ht="12.75">
      <c r="A207" s="18"/>
      <c r="B207" s="18"/>
      <c r="C207" s="18"/>
      <c r="D207" s="19"/>
      <c r="E207" s="5"/>
      <c r="F207" s="20"/>
      <c r="G207" s="25"/>
      <c r="H207" s="20"/>
      <c r="I207" s="5"/>
      <c r="J207" s="21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22"/>
      <c r="CD207" s="22"/>
      <c r="CE207" s="22"/>
      <c r="CF207" s="22"/>
      <c r="CG207" s="22"/>
      <c r="CH207" s="22"/>
      <c r="CI207" s="22"/>
      <c r="CJ207" s="22"/>
    </row>
    <row r="208" spans="1:88" ht="12.75">
      <c r="A208" s="18"/>
      <c r="B208" s="18"/>
      <c r="C208" s="18"/>
      <c r="D208" s="19"/>
      <c r="E208" s="5"/>
      <c r="F208" s="20"/>
      <c r="G208" s="25"/>
      <c r="H208" s="20"/>
      <c r="I208" s="5"/>
      <c r="J208" s="21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22"/>
      <c r="CD208" s="22"/>
      <c r="CE208" s="22"/>
      <c r="CF208" s="22"/>
      <c r="CG208" s="22"/>
      <c r="CH208" s="22"/>
      <c r="CI208" s="22"/>
      <c r="CJ208" s="22"/>
    </row>
    <row r="209" spans="1:88" ht="12.75">
      <c r="A209" s="18"/>
      <c r="B209" s="18"/>
      <c r="C209" s="18"/>
      <c r="D209" s="19"/>
      <c r="E209" s="5"/>
      <c r="F209" s="20"/>
      <c r="G209" s="25"/>
      <c r="H209" s="20"/>
      <c r="I209" s="5"/>
      <c r="J209" s="21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22"/>
      <c r="CD209" s="22"/>
      <c r="CE209" s="22"/>
      <c r="CF209" s="22"/>
      <c r="CG209" s="22"/>
      <c r="CH209" s="22"/>
      <c r="CI209" s="22"/>
      <c r="CJ209" s="22"/>
    </row>
    <row r="210" spans="1:88" ht="12.75">
      <c r="A210" s="18"/>
      <c r="B210" s="18"/>
      <c r="C210" s="18"/>
      <c r="D210" s="19"/>
      <c r="E210" s="5"/>
      <c r="F210" s="20"/>
      <c r="G210" s="25"/>
      <c r="H210" s="20"/>
      <c r="I210" s="5"/>
      <c r="J210" s="21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22"/>
      <c r="CD210" s="22"/>
      <c r="CE210" s="22"/>
      <c r="CF210" s="22"/>
      <c r="CG210" s="22"/>
      <c r="CH210" s="22"/>
      <c r="CI210" s="22"/>
      <c r="CJ210" s="22"/>
    </row>
    <row r="211" spans="1:88" ht="12.75">
      <c r="A211" s="18"/>
      <c r="B211" s="18"/>
      <c r="C211" s="18"/>
      <c r="D211" s="19"/>
      <c r="E211" s="5"/>
      <c r="F211" s="20"/>
      <c r="G211" s="25"/>
      <c r="H211" s="20"/>
      <c r="I211" s="5"/>
      <c r="J211" s="21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22"/>
      <c r="CD211" s="22"/>
      <c r="CE211" s="22"/>
      <c r="CF211" s="22"/>
      <c r="CG211" s="22"/>
      <c r="CH211" s="22"/>
      <c r="CI211" s="22"/>
      <c r="CJ211" s="22"/>
    </row>
    <row r="212" spans="1:88" ht="12.75">
      <c r="A212" s="18"/>
      <c r="B212" s="18"/>
      <c r="C212" s="18"/>
      <c r="D212" s="19"/>
      <c r="E212" s="5"/>
      <c r="F212" s="20"/>
      <c r="G212" s="25"/>
      <c r="H212" s="20"/>
      <c r="I212" s="5"/>
      <c r="J212" s="21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22"/>
      <c r="CD212" s="22"/>
      <c r="CE212" s="22"/>
      <c r="CF212" s="22"/>
      <c r="CG212" s="22"/>
      <c r="CH212" s="22"/>
      <c r="CI212" s="22"/>
      <c r="CJ212" s="22"/>
    </row>
    <row r="213" spans="1:88" ht="12.75">
      <c r="A213" s="18"/>
      <c r="B213" s="18"/>
      <c r="C213" s="18"/>
      <c r="D213" s="19"/>
      <c r="E213" s="5"/>
      <c r="F213" s="20"/>
      <c r="G213" s="25"/>
      <c r="H213" s="20"/>
      <c r="I213" s="5"/>
      <c r="J213" s="21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22"/>
      <c r="CD213" s="22"/>
      <c r="CE213" s="22"/>
      <c r="CF213" s="22"/>
      <c r="CG213" s="22"/>
      <c r="CH213" s="22"/>
      <c r="CI213" s="22"/>
      <c r="CJ213" s="22"/>
    </row>
    <row r="214" spans="1:88" ht="12.75">
      <c r="A214" s="18"/>
      <c r="B214" s="18"/>
      <c r="C214" s="18"/>
      <c r="D214" s="19"/>
      <c r="E214" s="5"/>
      <c r="F214" s="20"/>
      <c r="G214" s="25"/>
      <c r="H214" s="20"/>
      <c r="I214" s="5"/>
      <c r="J214" s="21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22"/>
      <c r="CD214" s="22"/>
      <c r="CE214" s="22"/>
      <c r="CF214" s="22"/>
      <c r="CG214" s="22"/>
      <c r="CH214" s="22"/>
      <c r="CI214" s="22"/>
      <c r="CJ214" s="22"/>
    </row>
    <row r="215" spans="1:88" ht="12.75">
      <c r="A215" s="18"/>
      <c r="B215" s="18"/>
      <c r="C215" s="18"/>
      <c r="D215" s="19"/>
      <c r="E215" s="5"/>
      <c r="F215" s="20"/>
      <c r="G215" s="25"/>
      <c r="H215" s="20"/>
      <c r="I215" s="5"/>
      <c r="J215" s="21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22"/>
      <c r="CD215" s="22"/>
      <c r="CE215" s="22"/>
      <c r="CF215" s="22"/>
      <c r="CG215" s="22"/>
      <c r="CH215" s="22"/>
      <c r="CI215" s="22"/>
      <c r="CJ215" s="22"/>
    </row>
    <row r="216" spans="1:88" ht="12.75">
      <c r="A216" s="18"/>
      <c r="B216" s="18"/>
      <c r="C216" s="18"/>
      <c r="D216" s="19"/>
      <c r="E216" s="5"/>
      <c r="F216" s="20"/>
      <c r="G216" s="25"/>
      <c r="H216" s="20"/>
      <c r="I216" s="5"/>
      <c r="J216" s="21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22"/>
      <c r="CD216" s="22"/>
      <c r="CE216" s="22"/>
      <c r="CF216" s="22"/>
      <c r="CG216" s="22"/>
      <c r="CH216" s="22"/>
      <c r="CI216" s="22"/>
      <c r="CJ216" s="22"/>
    </row>
    <row r="217" spans="1:88" ht="12.75">
      <c r="A217" s="18"/>
      <c r="B217" s="18"/>
      <c r="C217" s="18"/>
      <c r="D217" s="19"/>
      <c r="E217" s="5"/>
      <c r="F217" s="20"/>
      <c r="G217" s="25"/>
      <c r="H217" s="20"/>
      <c r="I217" s="5"/>
      <c r="J217" s="21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22"/>
      <c r="CD217" s="22"/>
      <c r="CE217" s="22"/>
      <c r="CF217" s="22"/>
      <c r="CG217" s="22"/>
      <c r="CH217" s="22"/>
      <c r="CI217" s="22"/>
      <c r="CJ217" s="22"/>
    </row>
    <row r="218" spans="1:88" ht="12.75">
      <c r="A218" s="18"/>
      <c r="B218" s="18"/>
      <c r="C218" s="18"/>
      <c r="D218" s="19"/>
      <c r="E218" s="5"/>
      <c r="F218" s="20"/>
      <c r="G218" s="25"/>
      <c r="H218" s="20"/>
      <c r="I218" s="5"/>
      <c r="J218" s="21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22"/>
      <c r="CD218" s="22"/>
      <c r="CE218" s="22"/>
      <c r="CF218" s="22"/>
      <c r="CG218" s="22"/>
      <c r="CH218" s="22"/>
      <c r="CI218" s="22"/>
      <c r="CJ218" s="22"/>
    </row>
    <row r="219" spans="1:88" ht="12.75">
      <c r="A219" s="18"/>
      <c r="B219" s="18"/>
      <c r="C219" s="18"/>
      <c r="D219" s="19"/>
      <c r="E219" s="5"/>
      <c r="F219" s="20"/>
      <c r="G219" s="25"/>
      <c r="H219" s="20"/>
      <c r="I219" s="5"/>
      <c r="J219" s="21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22"/>
      <c r="CD219" s="22"/>
      <c r="CE219" s="22"/>
      <c r="CF219" s="22"/>
      <c r="CG219" s="22"/>
      <c r="CH219" s="22"/>
      <c r="CI219" s="22"/>
      <c r="CJ219" s="22"/>
    </row>
    <row r="220" spans="1:88" ht="12.75">
      <c r="A220" s="18"/>
      <c r="B220" s="18"/>
      <c r="C220" s="18"/>
      <c r="D220" s="19"/>
      <c r="E220" s="5"/>
      <c r="F220" s="20"/>
      <c r="G220" s="25"/>
      <c r="H220" s="20"/>
      <c r="I220" s="5"/>
      <c r="J220" s="21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22"/>
      <c r="CD220" s="22"/>
      <c r="CE220" s="22"/>
      <c r="CF220" s="22"/>
      <c r="CG220" s="22"/>
      <c r="CH220" s="22"/>
      <c r="CI220" s="22"/>
      <c r="CJ220" s="22"/>
    </row>
    <row r="221" spans="1:88" ht="12.75">
      <c r="A221" s="18"/>
      <c r="B221" s="18"/>
      <c r="C221" s="18"/>
      <c r="D221" s="19"/>
      <c r="E221" s="5"/>
      <c r="F221" s="20"/>
      <c r="G221" s="25"/>
      <c r="H221" s="20"/>
      <c r="I221" s="5"/>
      <c r="J221" s="21"/>
      <c r="K221" s="5"/>
      <c r="L221" s="5"/>
      <c r="M221" s="5"/>
      <c r="N221" s="5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/>
      <c r="BA221" s="22"/>
      <c r="BB221" s="22"/>
      <c r="BC221" s="22"/>
      <c r="BD221" s="22"/>
      <c r="BE221" s="22"/>
      <c r="BF221" s="22"/>
      <c r="BG221" s="22"/>
      <c r="BH221" s="22"/>
      <c r="BI221" s="22"/>
      <c r="BJ221" s="22"/>
      <c r="BK221" s="22"/>
      <c r="BL221" s="22"/>
      <c r="BM221" s="22"/>
      <c r="BN221" s="22"/>
      <c r="BO221" s="22"/>
      <c r="BP221" s="22"/>
      <c r="BQ221" s="22"/>
      <c r="BR221" s="22"/>
      <c r="BS221" s="22"/>
      <c r="BT221" s="22"/>
      <c r="BU221" s="22"/>
      <c r="BV221" s="22"/>
      <c r="BW221" s="22"/>
      <c r="BX221" s="22"/>
      <c r="BY221" s="22"/>
      <c r="BZ221" s="22"/>
      <c r="CA221" s="22"/>
      <c r="CB221" s="22"/>
      <c r="CC221" s="22"/>
      <c r="CD221" s="22"/>
      <c r="CE221" s="22"/>
      <c r="CF221" s="22"/>
      <c r="CG221" s="22"/>
      <c r="CH221" s="22"/>
      <c r="CI221" s="22"/>
      <c r="CJ221" s="22"/>
    </row>
    <row r="222" spans="1:88" ht="12.75">
      <c r="A222" s="18"/>
      <c r="B222" s="18"/>
      <c r="C222" s="18"/>
      <c r="D222" s="19"/>
      <c r="E222" s="5"/>
      <c r="F222" s="20"/>
      <c r="G222" s="25"/>
      <c r="H222" s="20"/>
      <c r="I222" s="5"/>
      <c r="J222" s="21"/>
      <c r="K222" s="5"/>
      <c r="L222" s="5"/>
      <c r="M222" s="5"/>
      <c r="N222" s="5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/>
      <c r="BJ222" s="22"/>
      <c r="BK222" s="22"/>
      <c r="BL222" s="22"/>
      <c r="BM222" s="22"/>
      <c r="BN222" s="22"/>
      <c r="BO222" s="22"/>
      <c r="BP222" s="22"/>
      <c r="BQ222" s="22"/>
      <c r="BR222" s="22"/>
      <c r="BS222" s="22"/>
      <c r="BT222" s="22"/>
      <c r="BU222" s="22"/>
      <c r="BV222" s="22"/>
      <c r="BW222" s="22"/>
      <c r="BX222" s="22"/>
      <c r="BY222" s="22"/>
      <c r="BZ222" s="22"/>
      <c r="CA222" s="22"/>
      <c r="CB222" s="22"/>
      <c r="CC222" s="22"/>
      <c r="CD222" s="22"/>
      <c r="CE222" s="22"/>
      <c r="CF222" s="22"/>
      <c r="CG222" s="22"/>
      <c r="CH222" s="22"/>
      <c r="CI222" s="22"/>
      <c r="CJ222" s="22"/>
    </row>
    <row r="223" spans="1:88" ht="12.75">
      <c r="A223" s="18"/>
      <c r="B223" s="18"/>
      <c r="C223" s="18"/>
      <c r="D223" s="19"/>
      <c r="E223" s="5"/>
      <c r="F223" s="20"/>
      <c r="G223" s="25"/>
      <c r="H223" s="20"/>
      <c r="I223" s="5"/>
      <c r="J223" s="21"/>
      <c r="K223" s="5"/>
      <c r="L223" s="5"/>
      <c r="M223" s="5"/>
      <c r="N223" s="5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/>
      <c r="BJ223" s="22"/>
      <c r="BK223" s="22"/>
      <c r="BL223" s="22"/>
      <c r="BM223" s="22"/>
      <c r="BN223" s="22"/>
      <c r="BO223" s="22"/>
      <c r="BP223" s="22"/>
      <c r="BQ223" s="22"/>
      <c r="BR223" s="22"/>
      <c r="BS223" s="22"/>
      <c r="BT223" s="22"/>
      <c r="BU223" s="22"/>
      <c r="BV223" s="22"/>
      <c r="BW223" s="22"/>
      <c r="BX223" s="22"/>
      <c r="BY223" s="22"/>
      <c r="BZ223" s="22"/>
      <c r="CA223" s="22"/>
      <c r="CB223" s="22"/>
      <c r="CC223" s="22"/>
      <c r="CD223" s="22"/>
      <c r="CE223" s="22"/>
      <c r="CF223" s="22"/>
      <c r="CG223" s="22"/>
      <c r="CH223" s="22"/>
      <c r="CI223" s="22"/>
      <c r="CJ223" s="22"/>
    </row>
    <row r="224" spans="1:88" ht="12.75">
      <c r="A224" s="18"/>
      <c r="B224" s="18"/>
      <c r="C224" s="18"/>
      <c r="D224" s="19"/>
      <c r="E224" s="5"/>
      <c r="F224" s="20"/>
      <c r="G224" s="25"/>
      <c r="H224" s="20"/>
      <c r="I224" s="5"/>
      <c r="J224" s="21"/>
      <c r="K224" s="5"/>
      <c r="L224" s="5"/>
      <c r="M224" s="5"/>
      <c r="N224" s="5"/>
      <c r="O224" s="22"/>
      <c r="P224" s="22"/>
      <c r="Q224" s="22"/>
      <c r="R224" s="22"/>
      <c r="S224" s="22"/>
      <c r="T224" s="22"/>
      <c r="U224" s="22"/>
      <c r="V224" s="22"/>
      <c r="W224" s="22"/>
      <c r="X224" s="22"/>
      <c r="Y224" s="22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</row>
    <row r="225" spans="1:88" ht="12.75">
      <c r="A225" s="18"/>
      <c r="B225" s="18"/>
      <c r="C225" s="18"/>
      <c r="D225" s="19"/>
      <c r="E225" s="5"/>
      <c r="F225" s="20"/>
      <c r="G225" s="25"/>
      <c r="H225" s="20"/>
      <c r="I225" s="5"/>
      <c r="J225" s="21"/>
      <c r="K225" s="5"/>
      <c r="L225" s="5"/>
      <c r="M225" s="5"/>
      <c r="N225" s="5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</row>
    <row r="226" spans="1:88" ht="12.75">
      <c r="A226" s="18"/>
      <c r="B226" s="18"/>
      <c r="C226" s="18"/>
      <c r="D226" s="19"/>
      <c r="E226" s="5"/>
      <c r="F226" s="20"/>
      <c r="G226" s="25"/>
      <c r="H226" s="20"/>
      <c r="I226" s="5"/>
      <c r="J226" s="21"/>
      <c r="K226" s="5"/>
      <c r="L226" s="5"/>
      <c r="M226" s="5"/>
      <c r="N226" s="5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/>
      <c r="BA226" s="22"/>
      <c r="BB226" s="22"/>
      <c r="BC226" s="22"/>
      <c r="BD226" s="22"/>
      <c r="BE226" s="22"/>
      <c r="BF226" s="22"/>
      <c r="BG226" s="22"/>
      <c r="BH226" s="22"/>
      <c r="BI226" s="22"/>
      <c r="BJ226" s="22"/>
      <c r="BK226" s="22"/>
      <c r="BL226" s="22"/>
      <c r="BM226" s="22"/>
      <c r="BN226" s="22"/>
      <c r="BO226" s="22"/>
      <c r="BP226" s="22"/>
      <c r="BQ226" s="22"/>
      <c r="BR226" s="22"/>
      <c r="BS226" s="22"/>
      <c r="BT226" s="22"/>
      <c r="BU226" s="22"/>
      <c r="BV226" s="22"/>
      <c r="BW226" s="22"/>
      <c r="BX226" s="22"/>
      <c r="BY226" s="22"/>
      <c r="BZ226" s="22"/>
      <c r="CA226" s="22"/>
      <c r="CB226" s="22"/>
      <c r="CC226" s="22"/>
      <c r="CD226" s="22"/>
      <c r="CE226" s="22"/>
      <c r="CF226" s="22"/>
      <c r="CG226" s="22"/>
      <c r="CH226" s="22"/>
      <c r="CI226" s="22"/>
      <c r="CJ226" s="22"/>
    </row>
    <row r="227" spans="1:88" ht="12.75">
      <c r="A227" s="18"/>
      <c r="B227" s="18"/>
      <c r="C227" s="18"/>
      <c r="D227" s="19"/>
      <c r="E227" s="5"/>
      <c r="F227" s="20"/>
      <c r="G227" s="25"/>
      <c r="H227" s="20"/>
      <c r="I227" s="5"/>
      <c r="J227" s="21"/>
      <c r="K227" s="5"/>
      <c r="L227" s="5"/>
      <c r="M227" s="5"/>
      <c r="N227" s="5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2"/>
      <c r="CF227" s="22"/>
      <c r="CG227" s="22"/>
      <c r="CH227" s="22"/>
      <c r="CI227" s="22"/>
      <c r="CJ227" s="22"/>
    </row>
    <row r="228" spans="1:88" ht="12.75">
      <c r="A228" s="18"/>
      <c r="B228" s="18"/>
      <c r="C228" s="18"/>
      <c r="D228" s="19"/>
      <c r="E228" s="5"/>
      <c r="F228" s="20"/>
      <c r="G228" s="25"/>
      <c r="H228" s="20"/>
      <c r="I228" s="5"/>
      <c r="J228" s="21"/>
      <c r="K228" s="5"/>
      <c r="L228" s="5"/>
      <c r="M228" s="5"/>
      <c r="N228" s="5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/>
      <c r="BA228" s="22"/>
      <c r="BB228" s="22"/>
      <c r="BC228" s="22"/>
      <c r="BD228" s="22"/>
      <c r="BE228" s="22"/>
      <c r="BF228" s="22"/>
      <c r="BG228" s="22"/>
      <c r="BH228" s="22"/>
      <c r="BI228" s="22"/>
      <c r="BJ228" s="22"/>
      <c r="BK228" s="22"/>
      <c r="BL228" s="22"/>
      <c r="BM228" s="22"/>
      <c r="BN228" s="22"/>
      <c r="BO228" s="22"/>
      <c r="BP228" s="22"/>
      <c r="BQ228" s="22"/>
      <c r="BR228" s="22"/>
      <c r="BS228" s="22"/>
      <c r="BT228" s="22"/>
      <c r="BU228" s="22"/>
      <c r="BV228" s="22"/>
      <c r="BW228" s="22"/>
      <c r="BX228" s="22"/>
      <c r="BY228" s="22"/>
      <c r="BZ228" s="22"/>
      <c r="CA228" s="22"/>
      <c r="CB228" s="22"/>
      <c r="CC228" s="22"/>
      <c r="CD228" s="22"/>
      <c r="CE228" s="22"/>
      <c r="CF228" s="22"/>
      <c r="CG228" s="22"/>
      <c r="CH228" s="22"/>
      <c r="CI228" s="22"/>
      <c r="CJ228" s="22"/>
    </row>
    <row r="229" spans="1:88" ht="12.75">
      <c r="A229" s="18"/>
      <c r="B229" s="18"/>
      <c r="C229" s="18"/>
      <c r="D229" s="19"/>
      <c r="E229" s="5"/>
      <c r="F229" s="20"/>
      <c r="G229" s="25"/>
      <c r="H229" s="20"/>
      <c r="I229" s="5"/>
      <c r="J229" s="21"/>
      <c r="K229" s="5"/>
      <c r="L229" s="5"/>
      <c r="M229" s="5"/>
      <c r="N229" s="5"/>
      <c r="O229" s="22"/>
      <c r="P229" s="22"/>
      <c r="Q229" s="22"/>
      <c r="R229" s="22"/>
      <c r="S229" s="22"/>
      <c r="T229" s="22"/>
      <c r="U229" s="22"/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2"/>
      <c r="AP229" s="22"/>
      <c r="AQ229" s="22"/>
      <c r="AR229" s="22"/>
      <c r="AS229" s="22"/>
      <c r="AT229" s="22"/>
      <c r="AU229" s="22"/>
      <c r="AV229" s="22"/>
      <c r="AW229" s="22"/>
      <c r="AX229" s="22"/>
      <c r="AY229" s="22"/>
      <c r="AZ229" s="22"/>
      <c r="BA229" s="22"/>
      <c r="BB229" s="22"/>
      <c r="BC229" s="22"/>
      <c r="BD229" s="22"/>
      <c r="BE229" s="22"/>
      <c r="BF229" s="22"/>
      <c r="BG229" s="22"/>
      <c r="BH229" s="22"/>
      <c r="BI229" s="22"/>
      <c r="BJ229" s="22"/>
      <c r="BK229" s="22"/>
      <c r="BL229" s="22"/>
      <c r="BM229" s="22"/>
      <c r="BN229" s="22"/>
      <c r="BO229" s="22"/>
      <c r="BP229" s="22"/>
      <c r="BQ229" s="22"/>
      <c r="BR229" s="22"/>
      <c r="BS229" s="22"/>
      <c r="BT229" s="22"/>
      <c r="BU229" s="22"/>
      <c r="BV229" s="22"/>
      <c r="BW229" s="22"/>
      <c r="BX229" s="22"/>
      <c r="BY229" s="22"/>
      <c r="BZ229" s="22"/>
      <c r="CA229" s="22"/>
      <c r="CB229" s="22"/>
      <c r="CC229" s="22"/>
      <c r="CD229" s="22"/>
      <c r="CE229" s="22"/>
      <c r="CF229" s="22"/>
      <c r="CG229" s="22"/>
      <c r="CH229" s="22"/>
      <c r="CI229" s="22"/>
      <c r="CJ229" s="22"/>
    </row>
    <row r="230" spans="1:88" ht="12.75">
      <c r="A230" s="18"/>
      <c r="B230" s="18"/>
      <c r="C230" s="18"/>
      <c r="D230" s="19"/>
      <c r="E230" s="5"/>
      <c r="F230" s="20"/>
      <c r="G230" s="25"/>
      <c r="H230" s="20"/>
      <c r="I230" s="5"/>
      <c r="J230" s="21"/>
      <c r="K230" s="5"/>
      <c r="L230" s="5"/>
      <c r="M230" s="5"/>
      <c r="N230" s="5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/>
      <c r="BI230" s="22"/>
      <c r="BJ230" s="22"/>
      <c r="BK230" s="22"/>
      <c r="BL230" s="22"/>
      <c r="BM230" s="22"/>
      <c r="BN230" s="22"/>
      <c r="BO230" s="22"/>
      <c r="BP230" s="22"/>
      <c r="BQ230" s="22"/>
      <c r="BR230" s="22"/>
      <c r="BS230" s="22"/>
      <c r="BT230" s="22"/>
      <c r="BU230" s="22"/>
      <c r="BV230" s="22"/>
      <c r="BW230" s="22"/>
      <c r="BX230" s="22"/>
      <c r="BY230" s="22"/>
      <c r="BZ230" s="22"/>
      <c r="CA230" s="22"/>
      <c r="CB230" s="22"/>
      <c r="CC230" s="22"/>
      <c r="CD230" s="22"/>
      <c r="CE230" s="22"/>
      <c r="CF230" s="22"/>
      <c r="CG230" s="22"/>
      <c r="CH230" s="22"/>
      <c r="CI230" s="22"/>
      <c r="CJ230" s="22"/>
    </row>
    <row r="231" spans="1:88" ht="12.75">
      <c r="A231" s="18"/>
      <c r="B231" s="18"/>
      <c r="C231" s="18"/>
      <c r="D231" s="19"/>
      <c r="E231" s="5"/>
      <c r="F231" s="20"/>
      <c r="G231" s="25"/>
      <c r="H231" s="20"/>
      <c r="I231" s="5"/>
      <c r="J231" s="21"/>
      <c r="K231" s="5"/>
      <c r="L231" s="5"/>
      <c r="M231" s="5"/>
      <c r="N231" s="5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/>
      <c r="BJ231" s="22"/>
      <c r="BK231" s="22"/>
      <c r="BL231" s="22"/>
      <c r="BM231" s="22"/>
      <c r="BN231" s="22"/>
      <c r="BO231" s="22"/>
      <c r="BP231" s="22"/>
      <c r="BQ231" s="22"/>
      <c r="BR231" s="22"/>
      <c r="BS231" s="22"/>
      <c r="BT231" s="22"/>
      <c r="BU231" s="22"/>
      <c r="BV231" s="22"/>
      <c r="BW231" s="22"/>
      <c r="BX231" s="22"/>
      <c r="BY231" s="22"/>
      <c r="BZ231" s="22"/>
      <c r="CA231" s="22"/>
      <c r="CB231" s="22"/>
      <c r="CC231" s="22"/>
      <c r="CD231" s="22"/>
      <c r="CE231" s="22"/>
      <c r="CF231" s="22"/>
      <c r="CG231" s="22"/>
      <c r="CH231" s="22"/>
      <c r="CI231" s="22"/>
      <c r="CJ231" s="22"/>
    </row>
    <row r="232" spans="1:88" ht="12.75">
      <c r="A232" s="18"/>
      <c r="B232" s="18"/>
      <c r="C232" s="18"/>
      <c r="D232" s="19"/>
      <c r="E232" s="5"/>
      <c r="F232" s="20"/>
      <c r="G232" s="25"/>
      <c r="H232" s="20"/>
      <c r="I232" s="5"/>
      <c r="J232" s="21"/>
      <c r="K232" s="5"/>
      <c r="L232" s="5"/>
      <c r="M232" s="5"/>
      <c r="N232" s="5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/>
      <c r="BA232" s="22"/>
      <c r="BB232" s="22"/>
      <c r="BC232" s="22"/>
      <c r="BD232" s="22"/>
      <c r="BE232" s="22"/>
      <c r="BF232" s="22"/>
      <c r="BG232" s="22"/>
      <c r="BH232" s="22"/>
      <c r="BI232" s="22"/>
      <c r="BJ232" s="22"/>
      <c r="BK232" s="22"/>
      <c r="BL232" s="22"/>
      <c r="BM232" s="22"/>
      <c r="BN232" s="22"/>
      <c r="BO232" s="22"/>
      <c r="BP232" s="22"/>
      <c r="BQ232" s="22"/>
      <c r="BR232" s="22"/>
      <c r="BS232" s="22"/>
      <c r="BT232" s="22"/>
      <c r="BU232" s="22"/>
      <c r="BV232" s="22"/>
      <c r="BW232" s="22"/>
      <c r="BX232" s="22"/>
      <c r="BY232" s="22"/>
      <c r="BZ232" s="22"/>
      <c r="CA232" s="22"/>
      <c r="CB232" s="22"/>
      <c r="CC232" s="22"/>
      <c r="CD232" s="22"/>
      <c r="CE232" s="22"/>
      <c r="CF232" s="22"/>
      <c r="CG232" s="22"/>
      <c r="CH232" s="22"/>
      <c r="CI232" s="22"/>
      <c r="CJ232" s="22"/>
    </row>
    <row r="233" spans="1:88" ht="12.75">
      <c r="A233" s="18"/>
      <c r="B233" s="18"/>
      <c r="C233" s="18"/>
      <c r="D233" s="19"/>
      <c r="E233" s="5"/>
      <c r="F233" s="20"/>
      <c r="G233" s="25"/>
      <c r="H233" s="20"/>
      <c r="I233" s="5"/>
      <c r="J233" s="21"/>
      <c r="K233" s="5"/>
      <c r="L233" s="5"/>
      <c r="M233" s="5"/>
      <c r="N233" s="5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/>
      <c r="BA233" s="22"/>
      <c r="BB233" s="22"/>
      <c r="BC233" s="22"/>
      <c r="BD233" s="22"/>
      <c r="BE233" s="22"/>
      <c r="BF233" s="22"/>
      <c r="BG233" s="22"/>
      <c r="BH233" s="22"/>
      <c r="BI233" s="22"/>
      <c r="BJ233" s="22"/>
      <c r="BK233" s="22"/>
      <c r="BL233" s="22"/>
      <c r="BM233" s="22"/>
      <c r="BN233" s="22"/>
      <c r="BO233" s="22"/>
      <c r="BP233" s="22"/>
      <c r="BQ233" s="22"/>
      <c r="BR233" s="22"/>
      <c r="BS233" s="22"/>
      <c r="BT233" s="22"/>
      <c r="BU233" s="22"/>
      <c r="BV233" s="22"/>
      <c r="BW233" s="22"/>
      <c r="BX233" s="22"/>
      <c r="BY233" s="22"/>
      <c r="BZ233" s="22"/>
      <c r="CA233" s="22"/>
      <c r="CB233" s="22"/>
      <c r="CC233" s="22"/>
      <c r="CD233" s="22"/>
      <c r="CE233" s="22"/>
      <c r="CF233" s="22"/>
      <c r="CG233" s="22"/>
      <c r="CH233" s="22"/>
      <c r="CI233" s="22"/>
      <c r="CJ233" s="22"/>
    </row>
    <row r="234" spans="1:88" ht="12.75">
      <c r="A234" s="18"/>
      <c r="B234" s="18"/>
      <c r="C234" s="18"/>
      <c r="D234" s="19"/>
      <c r="E234" s="5"/>
      <c r="F234" s="20"/>
      <c r="G234" s="25"/>
      <c r="H234" s="20"/>
      <c r="I234" s="5"/>
      <c r="J234" s="21"/>
      <c r="K234" s="5"/>
      <c r="L234" s="5"/>
      <c r="M234" s="5"/>
      <c r="N234" s="5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/>
      <c r="BA234" s="22"/>
      <c r="BB234" s="22"/>
      <c r="BC234" s="22"/>
      <c r="BD234" s="22"/>
      <c r="BE234" s="22"/>
      <c r="BF234" s="22"/>
      <c r="BG234" s="22"/>
      <c r="BH234" s="22"/>
      <c r="BI234" s="22"/>
      <c r="BJ234" s="22"/>
      <c r="BK234" s="22"/>
      <c r="BL234" s="22"/>
      <c r="BM234" s="22"/>
      <c r="BN234" s="22"/>
      <c r="BO234" s="22"/>
      <c r="BP234" s="22"/>
      <c r="BQ234" s="22"/>
      <c r="BR234" s="22"/>
      <c r="BS234" s="22"/>
      <c r="BT234" s="22"/>
      <c r="BU234" s="22"/>
      <c r="BV234" s="22"/>
      <c r="BW234" s="22"/>
      <c r="BX234" s="22"/>
      <c r="BY234" s="22"/>
      <c r="BZ234" s="22"/>
      <c r="CA234" s="22"/>
      <c r="CB234" s="22"/>
      <c r="CC234" s="22"/>
      <c r="CD234" s="22"/>
      <c r="CE234" s="22"/>
      <c r="CF234" s="22"/>
      <c r="CG234" s="22"/>
      <c r="CH234" s="22"/>
      <c r="CI234" s="22"/>
      <c r="CJ234" s="22"/>
    </row>
    <row r="235" spans="1:88" ht="12.75">
      <c r="A235" s="18"/>
      <c r="B235" s="18"/>
      <c r="C235" s="18"/>
      <c r="D235" s="19"/>
      <c r="E235" s="5"/>
      <c r="F235" s="20"/>
      <c r="G235" s="25"/>
      <c r="H235" s="20"/>
      <c r="I235" s="5"/>
      <c r="J235" s="21"/>
      <c r="K235" s="5"/>
      <c r="L235" s="5"/>
      <c r="M235" s="5"/>
      <c r="N235" s="5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/>
      <c r="BA235" s="22"/>
      <c r="BB235" s="22"/>
      <c r="BC235" s="22"/>
      <c r="BD235" s="22"/>
      <c r="BE235" s="22"/>
      <c r="BF235" s="22"/>
      <c r="BG235" s="22"/>
      <c r="BH235" s="22"/>
      <c r="BI235" s="22"/>
      <c r="BJ235" s="22"/>
      <c r="BK235" s="22"/>
      <c r="BL235" s="22"/>
      <c r="BM235" s="22"/>
      <c r="BN235" s="22"/>
      <c r="BO235" s="22"/>
      <c r="BP235" s="22"/>
      <c r="BQ235" s="22"/>
      <c r="BR235" s="22"/>
      <c r="BS235" s="22"/>
      <c r="BT235" s="22"/>
      <c r="BU235" s="22"/>
      <c r="BV235" s="22"/>
      <c r="BW235" s="22"/>
      <c r="BX235" s="22"/>
      <c r="BY235" s="22"/>
      <c r="BZ235" s="22"/>
      <c r="CA235" s="22"/>
      <c r="CB235" s="22"/>
      <c r="CC235" s="22"/>
      <c r="CD235" s="22"/>
      <c r="CE235" s="22"/>
      <c r="CF235" s="22"/>
      <c r="CG235" s="22"/>
      <c r="CH235" s="22"/>
      <c r="CI235" s="22"/>
      <c r="CJ235" s="22"/>
    </row>
    <row r="236" spans="1:88" ht="12.75">
      <c r="A236" s="18"/>
      <c r="B236" s="18"/>
      <c r="C236" s="18"/>
      <c r="D236" s="19"/>
      <c r="E236" s="5"/>
      <c r="F236" s="20"/>
      <c r="G236" s="25"/>
      <c r="H236" s="20"/>
      <c r="I236" s="5"/>
      <c r="J236" s="21"/>
      <c r="K236" s="5"/>
      <c r="L236" s="5"/>
      <c r="M236" s="5"/>
      <c r="N236" s="5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/>
      <c r="BA236" s="22"/>
      <c r="BB236" s="22"/>
      <c r="BC236" s="22"/>
      <c r="BD236" s="22"/>
      <c r="BE236" s="22"/>
      <c r="BF236" s="22"/>
      <c r="BG236" s="22"/>
      <c r="BH236" s="22"/>
      <c r="BI236" s="22"/>
      <c r="BJ236" s="22"/>
      <c r="BK236" s="22"/>
      <c r="BL236" s="22"/>
      <c r="BM236" s="22"/>
      <c r="BN236" s="22"/>
      <c r="BO236" s="22"/>
      <c r="BP236" s="22"/>
      <c r="BQ236" s="22"/>
      <c r="BR236" s="22"/>
      <c r="BS236" s="22"/>
      <c r="BT236" s="22"/>
      <c r="BU236" s="22"/>
      <c r="BV236" s="22"/>
      <c r="BW236" s="22"/>
      <c r="BX236" s="22"/>
      <c r="BY236" s="22"/>
      <c r="BZ236" s="22"/>
      <c r="CA236" s="22"/>
      <c r="CB236" s="22"/>
      <c r="CC236" s="22"/>
      <c r="CD236" s="22"/>
      <c r="CE236" s="22"/>
      <c r="CF236" s="22"/>
      <c r="CG236" s="22"/>
      <c r="CH236" s="22"/>
      <c r="CI236" s="22"/>
      <c r="CJ236" s="22"/>
    </row>
    <row r="237" spans="1:88" ht="12.75">
      <c r="A237" s="18"/>
      <c r="B237" s="18"/>
      <c r="C237" s="18"/>
      <c r="D237" s="19"/>
      <c r="E237" s="5"/>
      <c r="F237" s="20"/>
      <c r="G237" s="25"/>
      <c r="H237" s="20"/>
      <c r="I237" s="5"/>
      <c r="J237" s="21"/>
      <c r="K237" s="5"/>
      <c r="L237" s="5"/>
      <c r="M237" s="5"/>
      <c r="N237" s="5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/>
      <c r="BA237" s="22"/>
      <c r="BB237" s="22"/>
      <c r="BC237" s="22"/>
      <c r="BD237" s="22"/>
      <c r="BE237" s="22"/>
      <c r="BF237" s="22"/>
      <c r="BG237" s="22"/>
      <c r="BH237" s="22"/>
      <c r="BI237" s="22"/>
      <c r="BJ237" s="22"/>
      <c r="BK237" s="22"/>
      <c r="BL237" s="22"/>
      <c r="BM237" s="22"/>
      <c r="BN237" s="22"/>
      <c r="BO237" s="22"/>
      <c r="BP237" s="22"/>
      <c r="BQ237" s="22"/>
      <c r="BR237" s="22"/>
      <c r="BS237" s="22"/>
      <c r="BT237" s="22"/>
      <c r="BU237" s="22"/>
      <c r="BV237" s="22"/>
      <c r="BW237" s="22"/>
      <c r="BX237" s="22"/>
      <c r="BY237" s="22"/>
      <c r="BZ237" s="22"/>
      <c r="CA237" s="22"/>
      <c r="CB237" s="22"/>
      <c r="CC237" s="22"/>
      <c r="CD237" s="22"/>
      <c r="CE237" s="22"/>
      <c r="CF237" s="22"/>
      <c r="CG237" s="22"/>
      <c r="CH237" s="22"/>
      <c r="CI237" s="22"/>
      <c r="CJ237" s="22"/>
    </row>
    <row r="238" spans="1:88" ht="12.75">
      <c r="A238" s="18"/>
      <c r="B238" s="18"/>
      <c r="C238" s="18"/>
      <c r="D238" s="19"/>
      <c r="E238" s="5"/>
      <c r="F238" s="20"/>
      <c r="G238" s="25"/>
      <c r="H238" s="20"/>
      <c r="I238" s="5"/>
      <c r="J238" s="21"/>
      <c r="K238" s="5"/>
      <c r="L238" s="5"/>
      <c r="M238" s="5"/>
      <c r="N238" s="5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/>
      <c r="BA238" s="22"/>
      <c r="BB238" s="22"/>
      <c r="BC238" s="22"/>
      <c r="BD238" s="22"/>
      <c r="BE238" s="22"/>
      <c r="BF238" s="22"/>
      <c r="BG238" s="22"/>
      <c r="BH238" s="22"/>
      <c r="BI238" s="22"/>
      <c r="BJ238" s="22"/>
      <c r="BK238" s="22"/>
      <c r="BL238" s="22"/>
      <c r="BM238" s="22"/>
      <c r="BN238" s="22"/>
      <c r="BO238" s="22"/>
      <c r="BP238" s="22"/>
      <c r="BQ238" s="22"/>
      <c r="BR238" s="22"/>
      <c r="BS238" s="22"/>
      <c r="BT238" s="22"/>
      <c r="BU238" s="22"/>
      <c r="BV238" s="22"/>
      <c r="BW238" s="22"/>
      <c r="BX238" s="22"/>
      <c r="BY238" s="22"/>
      <c r="BZ238" s="22"/>
      <c r="CA238" s="22"/>
      <c r="CB238" s="22"/>
      <c r="CC238" s="22"/>
      <c r="CD238" s="22"/>
      <c r="CE238" s="22"/>
      <c r="CF238" s="22"/>
      <c r="CG238" s="22"/>
      <c r="CH238" s="22"/>
      <c r="CI238" s="22"/>
      <c r="CJ238" s="22"/>
    </row>
    <row r="239" spans="1:88" ht="12.75">
      <c r="A239" s="18"/>
      <c r="B239" s="18"/>
      <c r="C239" s="18"/>
      <c r="D239" s="19"/>
      <c r="E239" s="5"/>
      <c r="F239" s="20"/>
      <c r="G239" s="25"/>
      <c r="H239" s="20"/>
      <c r="I239" s="5"/>
      <c r="J239" s="21"/>
      <c r="K239" s="5"/>
      <c r="L239" s="5"/>
      <c r="M239" s="5"/>
      <c r="N239" s="5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/>
      <c r="AP239" s="22"/>
      <c r="AQ239" s="22"/>
      <c r="AR239" s="22"/>
      <c r="AS239" s="22"/>
      <c r="AT239" s="22"/>
      <c r="AU239" s="22"/>
      <c r="AV239" s="22"/>
      <c r="AW239" s="22"/>
      <c r="AX239" s="22"/>
      <c r="AY239" s="22"/>
      <c r="AZ239" s="22"/>
      <c r="BA239" s="22"/>
      <c r="BB239" s="22"/>
      <c r="BC239" s="22"/>
      <c r="BD239" s="22"/>
      <c r="BE239" s="22"/>
      <c r="BF239" s="22"/>
      <c r="BG239" s="22"/>
      <c r="BH239" s="22"/>
      <c r="BI239" s="22"/>
      <c r="BJ239" s="22"/>
      <c r="BK239" s="22"/>
      <c r="BL239" s="22"/>
      <c r="BM239" s="22"/>
      <c r="BN239" s="22"/>
      <c r="BO239" s="22"/>
      <c r="BP239" s="22"/>
      <c r="BQ239" s="22"/>
      <c r="BR239" s="22"/>
      <c r="BS239" s="22"/>
      <c r="BT239" s="22"/>
      <c r="BU239" s="22"/>
      <c r="BV239" s="22"/>
      <c r="BW239" s="22"/>
      <c r="BX239" s="22"/>
      <c r="BY239" s="22"/>
      <c r="BZ239" s="22"/>
      <c r="CA239" s="22"/>
      <c r="CB239" s="22"/>
      <c r="CC239" s="22"/>
      <c r="CD239" s="22"/>
      <c r="CE239" s="22"/>
      <c r="CF239" s="22"/>
      <c r="CG239" s="22"/>
      <c r="CH239" s="22"/>
      <c r="CI239" s="22"/>
      <c r="CJ239" s="22"/>
    </row>
    <row r="240" spans="1:88" ht="12.75">
      <c r="A240" s="18"/>
      <c r="B240" s="18"/>
      <c r="C240" s="18"/>
      <c r="D240" s="19"/>
      <c r="E240" s="5"/>
      <c r="F240" s="20"/>
      <c r="G240" s="25"/>
      <c r="H240" s="20"/>
      <c r="I240" s="5"/>
      <c r="J240" s="21"/>
      <c r="K240" s="5"/>
      <c r="L240" s="5"/>
      <c r="M240" s="5"/>
      <c r="N240" s="5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2"/>
      <c r="AP240" s="22"/>
      <c r="AQ240" s="22"/>
      <c r="AR240" s="22"/>
      <c r="AS240" s="22"/>
      <c r="AT240" s="22"/>
      <c r="AU240" s="22"/>
      <c r="AV240" s="22"/>
      <c r="AW240" s="22"/>
      <c r="AX240" s="22"/>
      <c r="AY240" s="22"/>
      <c r="AZ240" s="22"/>
      <c r="BA240" s="22"/>
      <c r="BB240" s="22"/>
      <c r="BC240" s="22"/>
      <c r="BD240" s="22"/>
      <c r="BE240" s="22"/>
      <c r="BF240" s="22"/>
      <c r="BG240" s="22"/>
      <c r="BH240" s="22"/>
      <c r="BI240" s="22"/>
      <c r="BJ240" s="22"/>
      <c r="BK240" s="22"/>
      <c r="BL240" s="22"/>
      <c r="BM240" s="22"/>
      <c r="BN240" s="22"/>
      <c r="BO240" s="22"/>
      <c r="BP240" s="22"/>
      <c r="BQ240" s="22"/>
      <c r="BR240" s="22"/>
      <c r="BS240" s="22"/>
      <c r="BT240" s="22"/>
      <c r="BU240" s="22"/>
      <c r="BV240" s="22"/>
      <c r="BW240" s="22"/>
      <c r="BX240" s="22"/>
      <c r="BY240" s="22"/>
      <c r="BZ240" s="22"/>
      <c r="CA240" s="22"/>
      <c r="CB240" s="22"/>
      <c r="CC240" s="22"/>
      <c r="CD240" s="22"/>
      <c r="CE240" s="22"/>
      <c r="CF240" s="22"/>
      <c r="CG240" s="22"/>
      <c r="CH240" s="22"/>
      <c r="CI240" s="22"/>
      <c r="CJ240" s="22"/>
    </row>
    <row r="241" spans="1:88" ht="12.75">
      <c r="A241" s="18"/>
      <c r="B241" s="18"/>
      <c r="C241" s="18"/>
      <c r="D241" s="19"/>
      <c r="E241" s="5"/>
      <c r="F241" s="20"/>
      <c r="G241" s="25"/>
      <c r="H241" s="20"/>
      <c r="I241" s="5"/>
      <c r="J241" s="21"/>
      <c r="K241" s="5"/>
      <c r="L241" s="5"/>
      <c r="M241" s="5"/>
      <c r="N241" s="5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/>
      <c r="AS241" s="22"/>
      <c r="AT241" s="22"/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/>
      <c r="BI241" s="22"/>
      <c r="BJ241" s="22"/>
      <c r="BK241" s="22"/>
      <c r="BL241" s="22"/>
      <c r="BM241" s="22"/>
      <c r="BN241" s="22"/>
      <c r="BO241" s="22"/>
      <c r="BP241" s="22"/>
      <c r="BQ241" s="22"/>
      <c r="BR241" s="22"/>
      <c r="BS241" s="22"/>
      <c r="BT241" s="22"/>
      <c r="BU241" s="22"/>
      <c r="BV241" s="22"/>
      <c r="BW241" s="22"/>
      <c r="BX241" s="22"/>
      <c r="BY241" s="22"/>
      <c r="BZ241" s="22"/>
      <c r="CA241" s="22"/>
      <c r="CB241" s="22"/>
      <c r="CC241" s="22"/>
      <c r="CD241" s="22"/>
      <c r="CE241" s="22"/>
      <c r="CF241" s="22"/>
      <c r="CG241" s="22"/>
      <c r="CH241" s="22"/>
      <c r="CI241" s="22"/>
      <c r="CJ241" s="22"/>
    </row>
    <row r="242" spans="1:88" ht="12.75">
      <c r="A242" s="18"/>
      <c r="B242" s="18"/>
      <c r="C242" s="18"/>
      <c r="D242" s="19"/>
      <c r="E242" s="5"/>
      <c r="F242" s="20"/>
      <c r="G242" s="25"/>
      <c r="H242" s="20"/>
      <c r="I242" s="5"/>
      <c r="J242" s="21"/>
      <c r="K242" s="5"/>
      <c r="L242" s="5"/>
      <c r="M242" s="5"/>
      <c r="N242" s="5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CF242" s="22"/>
      <c r="CG242" s="22"/>
      <c r="CH242" s="22"/>
      <c r="CI242" s="22"/>
      <c r="CJ242" s="22"/>
    </row>
    <row r="243" spans="1:88" ht="12.75">
      <c r="A243" s="18"/>
      <c r="B243" s="18"/>
      <c r="C243" s="18"/>
      <c r="D243" s="19"/>
      <c r="E243" s="5"/>
      <c r="F243" s="20"/>
      <c r="G243" s="25"/>
      <c r="H243" s="20"/>
      <c r="I243" s="5"/>
      <c r="J243" s="21"/>
      <c r="K243" s="5"/>
      <c r="L243" s="5"/>
      <c r="M243" s="5"/>
      <c r="N243" s="5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CF243" s="22"/>
      <c r="CG243" s="22"/>
      <c r="CH243" s="22"/>
      <c r="CI243" s="22"/>
      <c r="CJ243" s="22"/>
    </row>
    <row r="244" spans="1:88" ht="12.75">
      <c r="A244" s="18"/>
      <c r="B244" s="18"/>
      <c r="C244" s="18"/>
      <c r="D244" s="19"/>
      <c r="E244" s="5"/>
      <c r="F244" s="20"/>
      <c r="G244" s="25"/>
      <c r="H244" s="20"/>
      <c r="I244" s="5"/>
      <c r="J244" s="21"/>
      <c r="K244" s="5"/>
      <c r="L244" s="5"/>
      <c r="M244" s="5"/>
      <c r="N244" s="5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CF244" s="22"/>
      <c r="CG244" s="22"/>
      <c r="CH244" s="22"/>
      <c r="CI244" s="22"/>
      <c r="CJ244" s="22"/>
    </row>
    <row r="245" spans="1:88" ht="12.75">
      <c r="A245" s="18"/>
      <c r="B245" s="18"/>
      <c r="C245" s="18"/>
      <c r="D245" s="19"/>
      <c r="E245" s="5"/>
      <c r="F245" s="20"/>
      <c r="G245" s="25"/>
      <c r="H245" s="20"/>
      <c r="I245" s="5"/>
      <c r="J245" s="21"/>
      <c r="K245" s="5"/>
      <c r="L245" s="5"/>
      <c r="M245" s="5"/>
      <c r="N245" s="5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/>
      <c r="AW245" s="22"/>
      <c r="AX245" s="22"/>
      <c r="AY245" s="22"/>
      <c r="AZ245" s="22"/>
      <c r="BA245" s="22"/>
      <c r="BB245" s="22"/>
      <c r="BC245" s="22"/>
      <c r="BD245" s="22"/>
      <c r="BE245" s="22"/>
      <c r="BF245" s="22"/>
      <c r="BG245" s="22"/>
      <c r="BH245" s="22"/>
      <c r="BI245" s="22"/>
      <c r="BJ245" s="22"/>
      <c r="BK245" s="22"/>
      <c r="BL245" s="22"/>
      <c r="BM245" s="22"/>
      <c r="BN245" s="22"/>
      <c r="BO245" s="22"/>
      <c r="BP245" s="22"/>
      <c r="BQ245" s="22"/>
      <c r="BR245" s="22"/>
      <c r="BS245" s="22"/>
      <c r="BT245" s="22"/>
      <c r="BU245" s="22"/>
      <c r="BV245" s="22"/>
      <c r="BW245" s="22"/>
      <c r="BX245" s="22"/>
      <c r="BY245" s="22"/>
      <c r="BZ245" s="22"/>
      <c r="CA245" s="22"/>
      <c r="CB245" s="22"/>
      <c r="CC245" s="22"/>
      <c r="CD245" s="22"/>
      <c r="CE245" s="22"/>
      <c r="CF245" s="22"/>
      <c r="CG245" s="22"/>
      <c r="CH245" s="22"/>
      <c r="CI245" s="22"/>
      <c r="CJ245" s="22"/>
    </row>
    <row r="246" spans="1:88" ht="12.75">
      <c r="A246" s="18"/>
      <c r="B246" s="18"/>
      <c r="C246" s="18"/>
      <c r="D246" s="19"/>
      <c r="E246" s="5"/>
      <c r="F246" s="20"/>
      <c r="G246" s="25"/>
      <c r="H246" s="20"/>
      <c r="I246" s="5"/>
      <c r="J246" s="21"/>
      <c r="K246" s="5"/>
      <c r="L246" s="5"/>
      <c r="M246" s="5"/>
      <c r="N246" s="5"/>
      <c r="O246" s="22"/>
      <c r="P246" s="22"/>
      <c r="Q246" s="22"/>
      <c r="R246" s="22"/>
      <c r="S246" s="22"/>
      <c r="T246" s="22"/>
      <c r="U246" s="22"/>
      <c r="V246" s="22"/>
      <c r="W246" s="22"/>
      <c r="X246" s="22"/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2"/>
      <c r="AP246" s="22"/>
      <c r="AQ246" s="22"/>
      <c r="AR246" s="22"/>
      <c r="AS246" s="22"/>
      <c r="AT246" s="22"/>
      <c r="AU246" s="22"/>
      <c r="AV246" s="22"/>
      <c r="AW246" s="22"/>
      <c r="AX246" s="22"/>
      <c r="AY246" s="22"/>
      <c r="AZ246" s="22"/>
      <c r="BA246" s="22"/>
      <c r="BB246" s="22"/>
      <c r="BC246" s="22"/>
      <c r="BD246" s="22"/>
      <c r="BE246" s="22"/>
      <c r="BF246" s="22"/>
      <c r="BG246" s="22"/>
      <c r="BH246" s="22"/>
      <c r="BI246" s="22"/>
      <c r="BJ246" s="22"/>
      <c r="BK246" s="22"/>
      <c r="BL246" s="22"/>
      <c r="BM246" s="22"/>
      <c r="BN246" s="22"/>
      <c r="BO246" s="22"/>
      <c r="BP246" s="22"/>
      <c r="BQ246" s="22"/>
      <c r="BR246" s="22"/>
      <c r="BS246" s="22"/>
      <c r="BT246" s="22"/>
      <c r="BU246" s="22"/>
      <c r="BV246" s="22"/>
      <c r="BW246" s="22"/>
      <c r="BX246" s="22"/>
      <c r="BY246" s="22"/>
      <c r="BZ246" s="22"/>
      <c r="CA246" s="22"/>
      <c r="CB246" s="22"/>
      <c r="CC246" s="22"/>
      <c r="CD246" s="22"/>
      <c r="CE246" s="22"/>
      <c r="CF246" s="22"/>
      <c r="CG246" s="22"/>
      <c r="CH246" s="22"/>
      <c r="CI246" s="22"/>
      <c r="CJ246" s="22"/>
    </row>
    <row r="247" spans="1:88" ht="12.75">
      <c r="A247" s="18"/>
      <c r="B247" s="18"/>
      <c r="C247" s="18"/>
      <c r="D247" s="19"/>
      <c r="E247" s="5"/>
      <c r="F247" s="20"/>
      <c r="G247" s="25"/>
      <c r="H247" s="20"/>
      <c r="I247" s="5"/>
      <c r="J247" s="21"/>
      <c r="K247" s="5"/>
      <c r="L247" s="5"/>
      <c r="M247" s="5"/>
      <c r="N247" s="5"/>
      <c r="O247" s="22"/>
      <c r="P247" s="22"/>
      <c r="Q247" s="22"/>
      <c r="R247" s="22"/>
      <c r="S247" s="22"/>
      <c r="T247" s="22"/>
      <c r="U247" s="22"/>
      <c r="V247" s="22"/>
      <c r="W247" s="22"/>
      <c r="X247" s="22"/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2"/>
      <c r="AP247" s="22"/>
      <c r="AQ247" s="22"/>
      <c r="AR247" s="22"/>
      <c r="AS247" s="22"/>
      <c r="AT247" s="22"/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/>
      <c r="BI247" s="22"/>
      <c r="BJ247" s="22"/>
      <c r="BK247" s="22"/>
      <c r="BL247" s="22"/>
      <c r="BM247" s="22"/>
      <c r="BN247" s="22"/>
      <c r="BO247" s="22"/>
      <c r="BP247" s="22"/>
      <c r="BQ247" s="22"/>
      <c r="BR247" s="22"/>
      <c r="BS247" s="22"/>
      <c r="BT247" s="22"/>
      <c r="BU247" s="22"/>
      <c r="BV247" s="22"/>
      <c r="BW247" s="22"/>
      <c r="BX247" s="22"/>
      <c r="BY247" s="22"/>
      <c r="BZ247" s="22"/>
      <c r="CA247" s="22"/>
      <c r="CB247" s="22"/>
      <c r="CC247" s="22"/>
      <c r="CD247" s="22"/>
      <c r="CE247" s="22"/>
      <c r="CF247" s="22"/>
      <c r="CG247" s="22"/>
      <c r="CH247" s="22"/>
      <c r="CI247" s="22"/>
      <c r="CJ247" s="22"/>
    </row>
    <row r="248" spans="1:88" ht="12.75">
      <c r="A248" s="18"/>
      <c r="B248" s="18"/>
      <c r="C248" s="18"/>
      <c r="D248" s="19"/>
      <c r="E248" s="5"/>
      <c r="F248" s="20"/>
      <c r="G248" s="25"/>
      <c r="H248" s="20"/>
      <c r="I248" s="5"/>
      <c r="J248" s="21"/>
      <c r="K248" s="5"/>
      <c r="L248" s="5"/>
      <c r="M248" s="5"/>
      <c r="N248" s="5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/>
      <c r="AW248" s="22"/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/>
      <c r="BI248" s="22"/>
      <c r="BJ248" s="22"/>
      <c r="BK248" s="22"/>
      <c r="BL248" s="22"/>
      <c r="BM248" s="22"/>
      <c r="BN248" s="22"/>
      <c r="BO248" s="22"/>
      <c r="BP248" s="22"/>
      <c r="BQ248" s="22"/>
      <c r="BR248" s="22"/>
      <c r="BS248" s="22"/>
      <c r="BT248" s="22"/>
      <c r="BU248" s="22"/>
      <c r="BV248" s="22"/>
      <c r="BW248" s="22"/>
      <c r="BX248" s="22"/>
      <c r="BY248" s="22"/>
      <c r="BZ248" s="22"/>
      <c r="CA248" s="22"/>
      <c r="CB248" s="22"/>
      <c r="CC248" s="22"/>
      <c r="CD248" s="22"/>
      <c r="CE248" s="22"/>
      <c r="CF248" s="22"/>
      <c r="CG248" s="22"/>
      <c r="CH248" s="22"/>
      <c r="CI248" s="22"/>
      <c r="CJ248" s="22"/>
    </row>
    <row r="249" spans="1:88" ht="12.75">
      <c r="A249" s="18"/>
      <c r="B249" s="18"/>
      <c r="C249" s="18"/>
      <c r="D249" s="19"/>
      <c r="E249" s="5"/>
      <c r="F249" s="20"/>
      <c r="G249" s="25"/>
      <c r="H249" s="20"/>
      <c r="I249" s="5"/>
      <c r="J249" s="21"/>
      <c r="K249" s="5"/>
      <c r="L249" s="5"/>
      <c r="M249" s="5"/>
      <c r="N249" s="5"/>
      <c r="O249" s="22"/>
      <c r="P249" s="22"/>
      <c r="Q249" s="22"/>
      <c r="R249" s="22"/>
      <c r="S249" s="22"/>
      <c r="T249" s="22"/>
      <c r="U249" s="22"/>
      <c r="V249" s="22"/>
      <c r="W249" s="22"/>
      <c r="X249" s="22"/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/>
      <c r="BI249" s="22"/>
      <c r="BJ249" s="22"/>
      <c r="BK249" s="22"/>
      <c r="BL249" s="22"/>
      <c r="BM249" s="22"/>
      <c r="BN249" s="22"/>
      <c r="BO249" s="22"/>
      <c r="BP249" s="22"/>
      <c r="BQ249" s="22"/>
      <c r="BR249" s="22"/>
      <c r="BS249" s="22"/>
      <c r="BT249" s="22"/>
      <c r="BU249" s="22"/>
      <c r="BV249" s="22"/>
      <c r="BW249" s="22"/>
      <c r="BX249" s="22"/>
      <c r="BY249" s="22"/>
      <c r="BZ249" s="22"/>
      <c r="CA249" s="22"/>
      <c r="CB249" s="22"/>
      <c r="CC249" s="22"/>
      <c r="CD249" s="22"/>
      <c r="CE249" s="22"/>
      <c r="CF249" s="22"/>
      <c r="CG249" s="22"/>
      <c r="CH249" s="22"/>
      <c r="CI249" s="22"/>
      <c r="CJ249" s="22"/>
    </row>
    <row r="250" spans="1:88" ht="12.75">
      <c r="A250" s="18"/>
      <c r="B250" s="18"/>
      <c r="C250" s="18"/>
      <c r="D250" s="19"/>
      <c r="E250" s="5"/>
      <c r="F250" s="20"/>
      <c r="G250" s="25"/>
      <c r="H250" s="20"/>
      <c r="I250" s="5"/>
      <c r="J250" s="21"/>
      <c r="K250" s="5"/>
      <c r="L250" s="5"/>
      <c r="M250" s="5"/>
      <c r="N250" s="5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/>
      <c r="AS250" s="22"/>
      <c r="AT250" s="22"/>
      <c r="AU250" s="22"/>
      <c r="AV250" s="22"/>
      <c r="AW250" s="22"/>
      <c r="AX250" s="22"/>
      <c r="AY250" s="22"/>
      <c r="AZ250" s="22"/>
      <c r="BA250" s="22"/>
      <c r="BB250" s="22"/>
      <c r="BC250" s="22"/>
      <c r="BD250" s="22"/>
      <c r="BE250" s="22"/>
      <c r="BF250" s="22"/>
      <c r="BG250" s="22"/>
      <c r="BH250" s="22"/>
      <c r="BI250" s="22"/>
      <c r="BJ250" s="22"/>
      <c r="BK250" s="22"/>
      <c r="BL250" s="22"/>
      <c r="BM250" s="22"/>
      <c r="BN250" s="22"/>
      <c r="BO250" s="22"/>
      <c r="BP250" s="22"/>
      <c r="BQ250" s="22"/>
      <c r="BR250" s="22"/>
      <c r="BS250" s="22"/>
      <c r="BT250" s="22"/>
      <c r="BU250" s="22"/>
      <c r="BV250" s="22"/>
      <c r="BW250" s="22"/>
      <c r="BX250" s="22"/>
      <c r="BY250" s="22"/>
      <c r="BZ250" s="22"/>
      <c r="CA250" s="22"/>
      <c r="CB250" s="22"/>
      <c r="CC250" s="22"/>
      <c r="CD250" s="22"/>
      <c r="CE250" s="22"/>
      <c r="CF250" s="22"/>
      <c r="CG250" s="22"/>
      <c r="CH250" s="22"/>
      <c r="CI250" s="22"/>
      <c r="CJ250" s="22"/>
    </row>
    <row r="251" spans="1:88" ht="12.75">
      <c r="A251" s="18"/>
      <c r="B251" s="18"/>
      <c r="C251" s="18"/>
      <c r="D251" s="19"/>
      <c r="E251" s="5"/>
      <c r="F251" s="20"/>
      <c r="G251" s="25"/>
      <c r="H251" s="20"/>
      <c r="I251" s="5"/>
      <c r="J251" s="21"/>
      <c r="K251" s="5"/>
      <c r="L251" s="5"/>
      <c r="M251" s="5"/>
      <c r="N251" s="5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/>
      <c r="AS251" s="22"/>
      <c r="AT251" s="22"/>
      <c r="AU251" s="22"/>
      <c r="AV251" s="22"/>
      <c r="AW251" s="22"/>
      <c r="AX251" s="22"/>
      <c r="AY251" s="22"/>
      <c r="AZ251" s="22"/>
      <c r="BA251" s="22"/>
      <c r="BB251" s="22"/>
      <c r="BC251" s="22"/>
      <c r="BD251" s="22"/>
      <c r="BE251" s="22"/>
      <c r="BF251" s="22"/>
      <c r="BG251" s="22"/>
      <c r="BH251" s="22"/>
      <c r="BI251" s="22"/>
      <c r="BJ251" s="22"/>
      <c r="BK251" s="22"/>
      <c r="BL251" s="22"/>
      <c r="BM251" s="22"/>
      <c r="BN251" s="22"/>
      <c r="BO251" s="22"/>
      <c r="BP251" s="22"/>
      <c r="BQ251" s="22"/>
      <c r="BR251" s="22"/>
      <c r="BS251" s="22"/>
      <c r="BT251" s="22"/>
      <c r="BU251" s="22"/>
      <c r="BV251" s="22"/>
      <c r="BW251" s="22"/>
      <c r="BX251" s="22"/>
      <c r="BY251" s="22"/>
      <c r="BZ251" s="22"/>
      <c r="CA251" s="22"/>
      <c r="CB251" s="22"/>
      <c r="CC251" s="22"/>
      <c r="CD251" s="22"/>
      <c r="CE251" s="22"/>
      <c r="CF251" s="22"/>
      <c r="CG251" s="22"/>
      <c r="CH251" s="22"/>
      <c r="CI251" s="22"/>
      <c r="CJ251" s="22"/>
    </row>
    <row r="252" spans="1:88" ht="12.75">
      <c r="A252" s="18"/>
      <c r="B252" s="18"/>
      <c r="C252" s="18"/>
      <c r="D252" s="19"/>
      <c r="E252" s="5"/>
      <c r="F252" s="20"/>
      <c r="G252" s="25"/>
      <c r="H252" s="20"/>
      <c r="I252" s="5"/>
      <c r="J252" s="21"/>
      <c r="K252" s="5"/>
      <c r="L252" s="5"/>
      <c r="M252" s="5"/>
      <c r="N252" s="5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2"/>
      <c r="AP252" s="22"/>
      <c r="AQ252" s="22"/>
      <c r="AR252" s="22"/>
      <c r="AS252" s="22"/>
      <c r="AT252" s="22"/>
      <c r="AU252" s="22"/>
      <c r="AV252" s="22"/>
      <c r="AW252" s="22"/>
      <c r="AX252" s="22"/>
      <c r="AY252" s="22"/>
      <c r="AZ252" s="22"/>
      <c r="BA252" s="22"/>
      <c r="BB252" s="22"/>
      <c r="BC252" s="22"/>
      <c r="BD252" s="22"/>
      <c r="BE252" s="22"/>
      <c r="BF252" s="22"/>
      <c r="BG252" s="22"/>
      <c r="BH252" s="22"/>
      <c r="BI252" s="22"/>
      <c r="BJ252" s="22"/>
      <c r="BK252" s="22"/>
      <c r="BL252" s="22"/>
      <c r="BM252" s="22"/>
      <c r="BN252" s="22"/>
      <c r="BO252" s="22"/>
      <c r="BP252" s="22"/>
      <c r="BQ252" s="22"/>
      <c r="BR252" s="22"/>
      <c r="BS252" s="22"/>
      <c r="BT252" s="22"/>
      <c r="BU252" s="22"/>
      <c r="BV252" s="22"/>
      <c r="BW252" s="22"/>
      <c r="BX252" s="22"/>
      <c r="BY252" s="22"/>
      <c r="BZ252" s="22"/>
      <c r="CA252" s="22"/>
      <c r="CB252" s="22"/>
      <c r="CC252" s="22"/>
      <c r="CD252" s="22"/>
      <c r="CE252" s="22"/>
      <c r="CF252" s="22"/>
      <c r="CG252" s="22"/>
      <c r="CH252" s="22"/>
      <c r="CI252" s="22"/>
      <c r="CJ252" s="22"/>
    </row>
    <row r="253" spans="1:88" ht="12.75">
      <c r="A253" s="18"/>
      <c r="B253" s="18"/>
      <c r="C253" s="18"/>
      <c r="D253" s="19"/>
      <c r="E253" s="5"/>
      <c r="F253" s="20"/>
      <c r="G253" s="25"/>
      <c r="H253" s="20"/>
      <c r="I253" s="5"/>
      <c r="J253" s="21"/>
      <c r="K253" s="5"/>
      <c r="L253" s="5"/>
      <c r="M253" s="5"/>
      <c r="N253" s="5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2"/>
      <c r="AP253" s="22"/>
      <c r="AQ253" s="22"/>
      <c r="AR253" s="22"/>
      <c r="AS253" s="22"/>
      <c r="AT253" s="22"/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/>
      <c r="BI253" s="22"/>
      <c r="BJ253" s="22"/>
      <c r="BK253" s="22"/>
      <c r="BL253" s="22"/>
      <c r="BM253" s="22"/>
      <c r="BN253" s="22"/>
      <c r="BO253" s="22"/>
      <c r="BP253" s="22"/>
      <c r="BQ253" s="22"/>
      <c r="BR253" s="22"/>
      <c r="BS253" s="22"/>
      <c r="BT253" s="22"/>
      <c r="BU253" s="22"/>
      <c r="BV253" s="22"/>
      <c r="BW253" s="22"/>
      <c r="BX253" s="22"/>
      <c r="BY253" s="22"/>
      <c r="BZ253" s="22"/>
      <c r="CA253" s="22"/>
      <c r="CB253" s="22"/>
      <c r="CC253" s="22"/>
      <c r="CD253" s="22"/>
      <c r="CE253" s="22"/>
      <c r="CF253" s="22"/>
      <c r="CG253" s="22"/>
      <c r="CH253" s="22"/>
      <c r="CI253" s="22"/>
      <c r="CJ253" s="22"/>
    </row>
    <row r="254" spans="1:88" ht="12.75">
      <c r="A254" s="18"/>
      <c r="B254" s="18"/>
      <c r="C254" s="18"/>
      <c r="D254" s="19"/>
      <c r="E254" s="5"/>
      <c r="F254" s="20"/>
      <c r="G254" s="25"/>
      <c r="H254" s="20"/>
      <c r="I254" s="5"/>
      <c r="J254" s="21"/>
      <c r="K254" s="5"/>
      <c r="L254" s="5"/>
      <c r="M254" s="5"/>
      <c r="N254" s="5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2"/>
      <c r="AP254" s="22"/>
      <c r="AQ254" s="22"/>
      <c r="AR254" s="22"/>
      <c r="AS254" s="22"/>
      <c r="AT254" s="22"/>
      <c r="AU254" s="22"/>
      <c r="AV254" s="22"/>
      <c r="AW254" s="22"/>
      <c r="AX254" s="22"/>
      <c r="AY254" s="22"/>
      <c r="AZ254" s="22"/>
      <c r="BA254" s="22"/>
      <c r="BB254" s="22"/>
      <c r="BC254" s="22"/>
      <c r="BD254" s="22"/>
      <c r="BE254" s="22"/>
      <c r="BF254" s="22"/>
      <c r="BG254" s="22"/>
      <c r="BH254" s="22"/>
      <c r="BI254" s="22"/>
      <c r="BJ254" s="22"/>
      <c r="BK254" s="22"/>
      <c r="BL254" s="22"/>
      <c r="BM254" s="22"/>
      <c r="BN254" s="22"/>
      <c r="BO254" s="22"/>
      <c r="BP254" s="22"/>
      <c r="BQ254" s="22"/>
      <c r="BR254" s="22"/>
      <c r="BS254" s="22"/>
      <c r="BT254" s="22"/>
      <c r="BU254" s="22"/>
      <c r="BV254" s="22"/>
      <c r="BW254" s="22"/>
      <c r="BX254" s="22"/>
      <c r="BY254" s="22"/>
      <c r="BZ254" s="22"/>
      <c r="CA254" s="22"/>
      <c r="CB254" s="22"/>
      <c r="CC254" s="22"/>
      <c r="CD254" s="22"/>
      <c r="CE254" s="22"/>
      <c r="CF254" s="22"/>
      <c r="CG254" s="22"/>
      <c r="CH254" s="22"/>
      <c r="CI254" s="22"/>
      <c r="CJ254" s="22"/>
    </row>
    <row r="255" spans="1:88" ht="12.75">
      <c r="A255" s="18"/>
      <c r="B255" s="18"/>
      <c r="C255" s="18"/>
      <c r="D255" s="19"/>
      <c r="E255" s="5"/>
      <c r="F255" s="20"/>
      <c r="G255" s="25"/>
      <c r="H255" s="20"/>
      <c r="I255" s="5"/>
      <c r="J255" s="21"/>
      <c r="K255" s="5"/>
      <c r="L255" s="5"/>
      <c r="M255" s="5"/>
      <c r="N255" s="5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/>
      <c r="AW255" s="22"/>
      <c r="AX255" s="22"/>
      <c r="AY255" s="22"/>
      <c r="AZ255" s="22"/>
      <c r="BA255" s="22"/>
      <c r="BB255" s="22"/>
      <c r="BC255" s="22"/>
      <c r="BD255" s="22"/>
      <c r="BE255" s="22"/>
      <c r="BF255" s="22"/>
      <c r="BG255" s="22"/>
      <c r="BH255" s="22"/>
      <c r="BI255" s="22"/>
      <c r="BJ255" s="22"/>
      <c r="BK255" s="22"/>
      <c r="BL255" s="22"/>
      <c r="BM255" s="22"/>
      <c r="BN255" s="22"/>
      <c r="BO255" s="22"/>
      <c r="BP255" s="22"/>
      <c r="BQ255" s="22"/>
      <c r="BR255" s="22"/>
      <c r="BS255" s="22"/>
      <c r="BT255" s="22"/>
      <c r="BU255" s="22"/>
      <c r="BV255" s="22"/>
      <c r="BW255" s="22"/>
      <c r="BX255" s="22"/>
      <c r="BY255" s="22"/>
      <c r="BZ255" s="22"/>
      <c r="CA255" s="22"/>
      <c r="CB255" s="22"/>
      <c r="CC255" s="22"/>
      <c r="CD255" s="22"/>
      <c r="CE255" s="22"/>
      <c r="CF255" s="22"/>
      <c r="CG255" s="22"/>
      <c r="CH255" s="22"/>
      <c r="CI255" s="22"/>
      <c r="CJ255" s="22"/>
    </row>
    <row r="256" spans="1:88" ht="12.75">
      <c r="A256" s="18"/>
      <c r="B256" s="18"/>
      <c r="C256" s="18"/>
      <c r="D256" s="19"/>
      <c r="E256" s="5"/>
      <c r="F256" s="20"/>
      <c r="G256" s="25"/>
      <c r="H256" s="20"/>
      <c r="I256" s="5"/>
      <c r="J256" s="21"/>
      <c r="K256" s="5"/>
      <c r="L256" s="5"/>
      <c r="M256" s="5"/>
      <c r="N256" s="5"/>
      <c r="O256" s="22"/>
      <c r="P256" s="22"/>
      <c r="Q256" s="22"/>
      <c r="R256" s="22"/>
      <c r="S256" s="22"/>
      <c r="T256" s="22"/>
      <c r="U256" s="22"/>
      <c r="V256" s="22"/>
      <c r="W256" s="22"/>
      <c r="X256" s="22"/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2"/>
      <c r="AP256" s="22"/>
      <c r="AQ256" s="22"/>
      <c r="AR256" s="22"/>
      <c r="AS256" s="22"/>
      <c r="AT256" s="22"/>
      <c r="AU256" s="22"/>
      <c r="AV256" s="22"/>
      <c r="AW256" s="22"/>
      <c r="AX256" s="22"/>
      <c r="AY256" s="22"/>
      <c r="AZ256" s="22"/>
      <c r="BA256" s="22"/>
      <c r="BB256" s="22"/>
      <c r="BC256" s="22"/>
      <c r="BD256" s="22"/>
      <c r="BE256" s="22"/>
      <c r="BF256" s="22"/>
      <c r="BG256" s="22"/>
      <c r="BH256" s="22"/>
      <c r="BI256" s="22"/>
      <c r="BJ256" s="22"/>
      <c r="BK256" s="22"/>
      <c r="BL256" s="22"/>
      <c r="BM256" s="22"/>
      <c r="BN256" s="22"/>
      <c r="BO256" s="22"/>
      <c r="BP256" s="22"/>
      <c r="BQ256" s="22"/>
      <c r="BR256" s="22"/>
      <c r="BS256" s="22"/>
      <c r="BT256" s="22"/>
      <c r="BU256" s="22"/>
      <c r="BV256" s="22"/>
      <c r="BW256" s="22"/>
      <c r="BX256" s="22"/>
      <c r="BY256" s="22"/>
      <c r="BZ256" s="22"/>
      <c r="CA256" s="22"/>
      <c r="CB256" s="22"/>
      <c r="CC256" s="22"/>
      <c r="CD256" s="22"/>
      <c r="CE256" s="22"/>
      <c r="CF256" s="22"/>
      <c r="CG256" s="22"/>
      <c r="CH256" s="22"/>
      <c r="CI256" s="22"/>
      <c r="CJ256" s="22"/>
    </row>
    <row r="257" spans="1:88" ht="12.75">
      <c r="A257" s="18"/>
      <c r="B257" s="18"/>
      <c r="C257" s="18"/>
      <c r="D257" s="19"/>
      <c r="E257" s="5"/>
      <c r="F257" s="20"/>
      <c r="G257" s="25"/>
      <c r="H257" s="20"/>
      <c r="I257" s="5"/>
      <c r="J257" s="21"/>
      <c r="K257" s="5"/>
      <c r="L257" s="5"/>
      <c r="M257" s="5"/>
      <c r="N257" s="5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2"/>
      <c r="AP257" s="22"/>
      <c r="AQ257" s="22"/>
      <c r="AR257" s="22"/>
      <c r="AS257" s="22"/>
      <c r="AT257" s="22"/>
      <c r="AU257" s="22"/>
      <c r="AV257" s="22"/>
      <c r="AW257" s="22"/>
      <c r="AX257" s="22"/>
      <c r="AY257" s="22"/>
      <c r="AZ257" s="22"/>
      <c r="BA257" s="22"/>
      <c r="BB257" s="22"/>
      <c r="BC257" s="22"/>
      <c r="BD257" s="22"/>
      <c r="BE257" s="22"/>
      <c r="BF257" s="22"/>
      <c r="BG257" s="22"/>
      <c r="BH257" s="22"/>
      <c r="BI257" s="22"/>
      <c r="BJ257" s="22"/>
      <c r="BK257" s="22"/>
      <c r="BL257" s="22"/>
      <c r="BM257" s="22"/>
      <c r="BN257" s="22"/>
      <c r="BO257" s="22"/>
      <c r="BP257" s="22"/>
      <c r="BQ257" s="22"/>
      <c r="BR257" s="22"/>
      <c r="BS257" s="22"/>
      <c r="BT257" s="22"/>
      <c r="BU257" s="22"/>
      <c r="BV257" s="22"/>
      <c r="BW257" s="22"/>
      <c r="BX257" s="22"/>
      <c r="BY257" s="22"/>
      <c r="BZ257" s="22"/>
      <c r="CA257" s="22"/>
      <c r="CB257" s="22"/>
      <c r="CC257" s="22"/>
      <c r="CD257" s="22"/>
      <c r="CE257" s="22"/>
      <c r="CF257" s="22"/>
      <c r="CG257" s="22"/>
      <c r="CH257" s="22"/>
      <c r="CI257" s="22"/>
      <c r="CJ257" s="22"/>
    </row>
    <row r="258" spans="1:88" ht="12.75">
      <c r="A258" s="18"/>
      <c r="B258" s="18"/>
      <c r="C258" s="18"/>
      <c r="D258" s="19"/>
      <c r="E258" s="5"/>
      <c r="F258" s="20"/>
      <c r="G258" s="25"/>
      <c r="H258" s="20"/>
      <c r="I258" s="5"/>
      <c r="J258" s="21"/>
      <c r="K258" s="5"/>
      <c r="L258" s="5"/>
      <c r="M258" s="5"/>
      <c r="N258" s="5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2"/>
      <c r="AP258" s="22"/>
      <c r="AQ258" s="22"/>
      <c r="AR258" s="22"/>
      <c r="AS258" s="22"/>
      <c r="AT258" s="22"/>
      <c r="AU258" s="22"/>
      <c r="AV258" s="22"/>
      <c r="AW258" s="22"/>
      <c r="AX258" s="22"/>
      <c r="AY258" s="22"/>
      <c r="AZ258" s="22"/>
      <c r="BA258" s="22"/>
      <c r="BB258" s="22"/>
      <c r="BC258" s="22"/>
      <c r="BD258" s="22"/>
      <c r="BE258" s="22"/>
      <c r="BF258" s="22"/>
      <c r="BG258" s="22"/>
      <c r="BH258" s="22"/>
      <c r="BI258" s="22"/>
      <c r="BJ258" s="22"/>
      <c r="BK258" s="22"/>
      <c r="BL258" s="22"/>
      <c r="BM258" s="22"/>
      <c r="BN258" s="22"/>
      <c r="BO258" s="22"/>
      <c r="BP258" s="22"/>
      <c r="BQ258" s="22"/>
      <c r="BR258" s="22"/>
      <c r="BS258" s="22"/>
      <c r="BT258" s="22"/>
      <c r="BU258" s="22"/>
      <c r="BV258" s="22"/>
      <c r="BW258" s="22"/>
      <c r="BX258" s="22"/>
      <c r="BY258" s="22"/>
      <c r="BZ258" s="22"/>
      <c r="CA258" s="22"/>
      <c r="CB258" s="22"/>
      <c r="CC258" s="22"/>
      <c r="CD258" s="22"/>
      <c r="CE258" s="22"/>
      <c r="CF258" s="22"/>
      <c r="CG258" s="22"/>
      <c r="CH258" s="22"/>
      <c r="CI258" s="22"/>
      <c r="CJ258" s="22"/>
    </row>
    <row r="259" spans="1:88" ht="12.75">
      <c r="A259" s="18"/>
      <c r="B259" s="18"/>
      <c r="C259" s="18"/>
      <c r="D259" s="19"/>
      <c r="E259" s="5"/>
      <c r="F259" s="20"/>
      <c r="G259" s="25"/>
      <c r="H259" s="20"/>
      <c r="I259" s="5"/>
      <c r="J259" s="21"/>
      <c r="K259" s="5"/>
      <c r="L259" s="5"/>
      <c r="M259" s="5"/>
      <c r="N259" s="5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22"/>
      <c r="BD259" s="22"/>
      <c r="BE259" s="22"/>
      <c r="BF259" s="22"/>
      <c r="BG259" s="22"/>
      <c r="BH259" s="22"/>
      <c r="BI259" s="22"/>
      <c r="BJ259" s="22"/>
      <c r="BK259" s="22"/>
      <c r="BL259" s="22"/>
      <c r="BM259" s="22"/>
      <c r="BN259" s="22"/>
      <c r="BO259" s="22"/>
      <c r="BP259" s="22"/>
      <c r="BQ259" s="22"/>
      <c r="BR259" s="22"/>
      <c r="BS259" s="22"/>
      <c r="BT259" s="22"/>
      <c r="BU259" s="22"/>
      <c r="BV259" s="22"/>
      <c r="BW259" s="22"/>
      <c r="BX259" s="22"/>
      <c r="BY259" s="22"/>
      <c r="BZ259" s="22"/>
      <c r="CA259" s="22"/>
      <c r="CB259" s="22"/>
      <c r="CC259" s="22"/>
      <c r="CD259" s="22"/>
      <c r="CE259" s="22"/>
      <c r="CF259" s="22"/>
      <c r="CG259" s="22"/>
      <c r="CH259" s="22"/>
      <c r="CI259" s="22"/>
      <c r="CJ259" s="22"/>
    </row>
    <row r="260" spans="1:88" ht="12.75">
      <c r="A260" s="18"/>
      <c r="B260" s="18"/>
      <c r="C260" s="18"/>
      <c r="D260" s="19"/>
      <c r="E260" s="5"/>
      <c r="F260" s="20"/>
      <c r="G260" s="25"/>
      <c r="H260" s="20"/>
      <c r="I260" s="5"/>
      <c r="J260" s="21"/>
      <c r="K260" s="5"/>
      <c r="L260" s="5"/>
      <c r="M260" s="5"/>
      <c r="N260" s="5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22"/>
      <c r="BD260" s="22"/>
      <c r="BE260" s="22"/>
      <c r="BF260" s="22"/>
      <c r="BG260" s="22"/>
      <c r="BH260" s="22"/>
      <c r="BI260" s="22"/>
      <c r="BJ260" s="22"/>
      <c r="BK260" s="22"/>
      <c r="BL260" s="22"/>
      <c r="BM260" s="22"/>
      <c r="BN260" s="22"/>
      <c r="BO260" s="22"/>
      <c r="BP260" s="22"/>
      <c r="BQ260" s="22"/>
      <c r="BR260" s="22"/>
      <c r="BS260" s="22"/>
      <c r="BT260" s="22"/>
      <c r="BU260" s="22"/>
      <c r="BV260" s="22"/>
      <c r="BW260" s="22"/>
      <c r="BX260" s="22"/>
      <c r="BY260" s="22"/>
      <c r="BZ260" s="22"/>
      <c r="CA260" s="22"/>
      <c r="CB260" s="22"/>
      <c r="CC260" s="22"/>
      <c r="CD260" s="22"/>
      <c r="CE260" s="22"/>
      <c r="CF260" s="22"/>
      <c r="CG260" s="22"/>
      <c r="CH260" s="22"/>
      <c r="CI260" s="22"/>
      <c r="CJ260" s="22"/>
    </row>
    <row r="261" spans="1:88" ht="12.75">
      <c r="A261" s="18"/>
      <c r="B261" s="18"/>
      <c r="C261" s="18"/>
      <c r="D261" s="19"/>
      <c r="E261" s="5"/>
      <c r="F261" s="20"/>
      <c r="G261" s="25"/>
      <c r="H261" s="20"/>
      <c r="I261" s="5"/>
      <c r="J261" s="21"/>
      <c r="K261" s="5"/>
      <c r="L261" s="5"/>
      <c r="M261" s="5"/>
      <c r="N261" s="5"/>
      <c r="O261" s="22"/>
      <c r="P261" s="22"/>
      <c r="Q261" s="22"/>
      <c r="R261" s="22"/>
      <c r="S261" s="22"/>
      <c r="T261" s="22"/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22"/>
      <c r="BD261" s="22"/>
      <c r="BE261" s="22"/>
      <c r="BF261" s="22"/>
      <c r="BG261" s="22"/>
      <c r="BH261" s="22"/>
      <c r="BI261" s="22"/>
      <c r="BJ261" s="22"/>
      <c r="BK261" s="22"/>
      <c r="BL261" s="22"/>
      <c r="BM261" s="22"/>
      <c r="BN261" s="22"/>
      <c r="BO261" s="22"/>
      <c r="BP261" s="22"/>
      <c r="BQ261" s="22"/>
      <c r="BR261" s="22"/>
      <c r="BS261" s="22"/>
      <c r="BT261" s="22"/>
      <c r="BU261" s="22"/>
      <c r="BV261" s="22"/>
      <c r="BW261" s="22"/>
      <c r="BX261" s="22"/>
      <c r="BY261" s="22"/>
      <c r="BZ261" s="22"/>
      <c r="CA261" s="22"/>
      <c r="CB261" s="22"/>
      <c r="CC261" s="22"/>
      <c r="CD261" s="22"/>
      <c r="CE261" s="22"/>
      <c r="CF261" s="22"/>
      <c r="CG261" s="22"/>
      <c r="CH261" s="22"/>
      <c r="CI261" s="22"/>
      <c r="CJ261" s="22"/>
    </row>
    <row r="262" spans="1:88" ht="12.75">
      <c r="A262" s="18"/>
      <c r="B262" s="18"/>
      <c r="C262" s="18"/>
      <c r="D262" s="19"/>
      <c r="E262" s="5"/>
      <c r="F262" s="20"/>
      <c r="G262" s="25"/>
      <c r="H262" s="20"/>
      <c r="I262" s="5"/>
      <c r="J262" s="21"/>
      <c r="K262" s="5"/>
      <c r="L262" s="5"/>
      <c r="M262" s="5"/>
      <c r="N262" s="5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22"/>
      <c r="BD262" s="22"/>
      <c r="BE262" s="22"/>
      <c r="BF262" s="22"/>
      <c r="BG262" s="22"/>
      <c r="BH262" s="22"/>
      <c r="BI262" s="22"/>
      <c r="BJ262" s="22"/>
      <c r="BK262" s="22"/>
      <c r="BL262" s="22"/>
      <c r="BM262" s="22"/>
      <c r="BN262" s="22"/>
      <c r="BO262" s="22"/>
      <c r="BP262" s="22"/>
      <c r="BQ262" s="22"/>
      <c r="BR262" s="22"/>
      <c r="BS262" s="22"/>
      <c r="BT262" s="22"/>
      <c r="BU262" s="22"/>
      <c r="BV262" s="22"/>
      <c r="BW262" s="22"/>
      <c r="BX262" s="22"/>
      <c r="BY262" s="22"/>
      <c r="BZ262" s="22"/>
      <c r="CA262" s="22"/>
      <c r="CB262" s="22"/>
      <c r="CC262" s="22"/>
      <c r="CD262" s="22"/>
      <c r="CE262" s="22"/>
      <c r="CF262" s="22"/>
      <c r="CG262" s="22"/>
      <c r="CH262" s="22"/>
      <c r="CI262" s="22"/>
      <c r="CJ262" s="22"/>
    </row>
    <row r="263" spans="1:88" ht="12.75">
      <c r="A263" s="18"/>
      <c r="B263" s="18"/>
      <c r="C263" s="18"/>
      <c r="D263" s="19"/>
      <c r="E263" s="5"/>
      <c r="F263" s="20"/>
      <c r="G263" s="25"/>
      <c r="H263" s="20"/>
      <c r="I263" s="5"/>
      <c r="J263" s="21"/>
      <c r="K263" s="5"/>
      <c r="L263" s="5"/>
      <c r="M263" s="5"/>
      <c r="N263" s="5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22"/>
      <c r="BD263" s="22"/>
      <c r="BE263" s="22"/>
      <c r="BF263" s="22"/>
      <c r="BG263" s="22"/>
      <c r="BH263" s="22"/>
      <c r="BI263" s="22"/>
      <c r="BJ263" s="22"/>
      <c r="BK263" s="22"/>
      <c r="BL263" s="22"/>
      <c r="BM263" s="22"/>
      <c r="BN263" s="22"/>
      <c r="BO263" s="22"/>
      <c r="BP263" s="22"/>
      <c r="BQ263" s="22"/>
      <c r="BR263" s="22"/>
      <c r="BS263" s="22"/>
      <c r="BT263" s="22"/>
      <c r="BU263" s="22"/>
      <c r="BV263" s="22"/>
      <c r="BW263" s="22"/>
      <c r="BX263" s="22"/>
      <c r="BY263" s="22"/>
      <c r="BZ263" s="22"/>
      <c r="CA263" s="22"/>
      <c r="CB263" s="22"/>
      <c r="CC263" s="22"/>
      <c r="CD263" s="22"/>
      <c r="CE263" s="22"/>
      <c r="CF263" s="22"/>
      <c r="CG263" s="22"/>
      <c r="CH263" s="22"/>
      <c r="CI263" s="22"/>
      <c r="CJ263" s="22"/>
    </row>
    <row r="264" spans="1:88" ht="12.75">
      <c r="A264" s="18"/>
      <c r="B264" s="18"/>
      <c r="C264" s="18"/>
      <c r="D264" s="19"/>
      <c r="E264" s="5"/>
      <c r="F264" s="20"/>
      <c r="G264" s="25"/>
      <c r="H264" s="20"/>
      <c r="I264" s="5"/>
      <c r="J264" s="21"/>
      <c r="K264" s="5"/>
      <c r="L264" s="5"/>
      <c r="M264" s="5"/>
      <c r="N264" s="5"/>
      <c r="O264" s="22"/>
      <c r="P264" s="22"/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/>
      <c r="AW264" s="22"/>
      <c r="AX264" s="22"/>
      <c r="AY264" s="22"/>
      <c r="AZ264" s="22"/>
      <c r="BA264" s="22"/>
      <c r="BB264" s="22"/>
      <c r="BC264" s="22"/>
      <c r="BD264" s="22"/>
      <c r="BE264" s="22"/>
      <c r="BF264" s="22"/>
      <c r="BG264" s="22"/>
      <c r="BH264" s="22"/>
      <c r="BI264" s="22"/>
      <c r="BJ264" s="22"/>
      <c r="BK264" s="22"/>
      <c r="BL264" s="22"/>
      <c r="BM264" s="22"/>
      <c r="BN264" s="22"/>
      <c r="BO264" s="22"/>
      <c r="BP264" s="22"/>
      <c r="BQ264" s="22"/>
      <c r="BR264" s="22"/>
      <c r="BS264" s="22"/>
      <c r="BT264" s="22"/>
      <c r="BU264" s="22"/>
      <c r="BV264" s="22"/>
      <c r="BW264" s="22"/>
      <c r="BX264" s="22"/>
      <c r="BY264" s="22"/>
      <c r="BZ264" s="22"/>
      <c r="CA264" s="22"/>
      <c r="CB264" s="22"/>
      <c r="CC264" s="22"/>
      <c r="CD264" s="22"/>
      <c r="CE264" s="22"/>
      <c r="CF264" s="22"/>
      <c r="CG264" s="22"/>
      <c r="CH264" s="22"/>
      <c r="CI264" s="22"/>
      <c r="CJ264" s="22"/>
    </row>
    <row r="265" spans="1:88" ht="12.75">
      <c r="A265" s="18"/>
      <c r="B265" s="18"/>
      <c r="C265" s="18"/>
      <c r="D265" s="19"/>
      <c r="E265" s="5"/>
      <c r="F265" s="20"/>
      <c r="G265" s="25"/>
      <c r="H265" s="20"/>
      <c r="I265" s="5"/>
      <c r="J265" s="21"/>
      <c r="K265" s="5"/>
      <c r="L265" s="5"/>
      <c r="M265" s="5"/>
      <c r="N265" s="5"/>
      <c r="O265" s="22"/>
      <c r="P265" s="22"/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/>
      <c r="AW265" s="22"/>
      <c r="AX265" s="22"/>
      <c r="AY265" s="22"/>
      <c r="AZ265" s="22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22"/>
      <c r="BQ265" s="22"/>
      <c r="BR265" s="22"/>
      <c r="BS265" s="22"/>
      <c r="BT265" s="22"/>
      <c r="BU265" s="22"/>
      <c r="BV265" s="22"/>
      <c r="BW265" s="22"/>
      <c r="BX265" s="22"/>
      <c r="BY265" s="22"/>
      <c r="BZ265" s="22"/>
      <c r="CA265" s="22"/>
      <c r="CB265" s="22"/>
      <c r="CC265" s="22"/>
      <c r="CD265" s="22"/>
      <c r="CE265" s="22"/>
      <c r="CF265" s="22"/>
      <c r="CG265" s="22"/>
      <c r="CH265" s="22"/>
      <c r="CI265" s="22"/>
      <c r="CJ265" s="22"/>
    </row>
    <row r="266" spans="1:88" ht="12.75">
      <c r="A266" s="18"/>
      <c r="B266" s="18"/>
      <c r="C266" s="18"/>
      <c r="D266" s="19"/>
      <c r="E266" s="5"/>
      <c r="F266" s="20"/>
      <c r="G266" s="25"/>
      <c r="H266" s="20"/>
      <c r="I266" s="5"/>
      <c r="J266" s="21"/>
      <c r="K266" s="5"/>
      <c r="L266" s="5"/>
      <c r="M266" s="5"/>
      <c r="N266" s="5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2"/>
      <c r="AP266" s="22"/>
      <c r="AQ266" s="22"/>
      <c r="AR266" s="22"/>
      <c r="AS266" s="22"/>
      <c r="AT266" s="22"/>
      <c r="AU266" s="22"/>
      <c r="AV266" s="22"/>
      <c r="AW266" s="22"/>
      <c r="AX266" s="22"/>
      <c r="AY266" s="22"/>
      <c r="AZ266" s="22"/>
      <c r="BA266" s="22"/>
      <c r="BB266" s="22"/>
      <c r="BC266" s="22"/>
      <c r="BD266" s="22"/>
      <c r="BE266" s="22"/>
      <c r="BF266" s="22"/>
      <c r="BG266" s="22"/>
      <c r="BH266" s="22"/>
      <c r="BI266" s="22"/>
      <c r="BJ266" s="22"/>
      <c r="BK266" s="22"/>
      <c r="BL266" s="22"/>
      <c r="BM266" s="22"/>
      <c r="BN266" s="22"/>
      <c r="BO266" s="22"/>
      <c r="BP266" s="22"/>
      <c r="BQ266" s="22"/>
      <c r="BR266" s="22"/>
      <c r="BS266" s="22"/>
      <c r="BT266" s="22"/>
      <c r="BU266" s="22"/>
      <c r="BV266" s="22"/>
      <c r="BW266" s="22"/>
      <c r="BX266" s="22"/>
      <c r="BY266" s="22"/>
      <c r="BZ266" s="22"/>
      <c r="CA266" s="22"/>
      <c r="CB266" s="22"/>
      <c r="CC266" s="22"/>
      <c r="CD266" s="22"/>
      <c r="CE266" s="22"/>
      <c r="CF266" s="22"/>
      <c r="CG266" s="22"/>
      <c r="CH266" s="22"/>
      <c r="CI266" s="22"/>
      <c r="CJ266" s="22"/>
    </row>
    <row r="267" spans="1:88" ht="12.75">
      <c r="A267" s="18"/>
      <c r="B267" s="18"/>
      <c r="C267" s="18"/>
      <c r="D267" s="19"/>
      <c r="E267" s="5"/>
      <c r="F267" s="20"/>
      <c r="G267" s="25"/>
      <c r="H267" s="20"/>
      <c r="I267" s="5"/>
      <c r="J267" s="21"/>
      <c r="K267" s="5"/>
      <c r="L267" s="5"/>
      <c r="M267" s="5"/>
      <c r="N267" s="5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/>
      <c r="AW267" s="22"/>
      <c r="AX267" s="22"/>
      <c r="AY267" s="22"/>
      <c r="AZ267" s="22"/>
      <c r="BA267" s="22"/>
      <c r="BB267" s="22"/>
      <c r="BC267" s="22"/>
      <c r="BD267" s="22"/>
      <c r="BE267" s="22"/>
      <c r="BF267" s="22"/>
      <c r="BG267" s="22"/>
      <c r="BH267" s="22"/>
      <c r="BI267" s="22"/>
      <c r="BJ267" s="22"/>
      <c r="BK267" s="22"/>
      <c r="BL267" s="22"/>
      <c r="BM267" s="22"/>
      <c r="BN267" s="22"/>
      <c r="BO267" s="22"/>
      <c r="BP267" s="22"/>
      <c r="BQ267" s="22"/>
      <c r="BR267" s="22"/>
      <c r="BS267" s="22"/>
      <c r="BT267" s="22"/>
      <c r="BU267" s="22"/>
      <c r="BV267" s="22"/>
      <c r="BW267" s="22"/>
      <c r="BX267" s="22"/>
      <c r="BY267" s="22"/>
      <c r="BZ267" s="22"/>
      <c r="CA267" s="22"/>
      <c r="CB267" s="22"/>
      <c r="CC267" s="22"/>
      <c r="CD267" s="22"/>
      <c r="CE267" s="22"/>
      <c r="CF267" s="22"/>
      <c r="CG267" s="22"/>
      <c r="CH267" s="22"/>
      <c r="CI267" s="22"/>
      <c r="CJ267" s="22"/>
    </row>
    <row r="268" spans="1:88" ht="12.75">
      <c r="A268" s="18"/>
      <c r="B268" s="18"/>
      <c r="C268" s="18"/>
      <c r="D268" s="19"/>
      <c r="E268" s="5"/>
      <c r="F268" s="20"/>
      <c r="G268" s="25"/>
      <c r="H268" s="20"/>
      <c r="I268" s="5"/>
      <c r="J268" s="21"/>
      <c r="K268" s="5"/>
      <c r="L268" s="5"/>
      <c r="M268" s="5"/>
      <c r="N268" s="5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/>
      <c r="AS268" s="22"/>
      <c r="AT268" s="22"/>
      <c r="AU268" s="22"/>
      <c r="AV268" s="22"/>
      <c r="AW268" s="22"/>
      <c r="AX268" s="22"/>
      <c r="AY268" s="22"/>
      <c r="AZ268" s="22"/>
      <c r="BA268" s="22"/>
      <c r="BB268" s="22"/>
      <c r="BC268" s="22"/>
      <c r="BD268" s="22"/>
      <c r="BE268" s="22"/>
      <c r="BF268" s="22"/>
      <c r="BG268" s="22"/>
      <c r="BH268" s="22"/>
      <c r="BI268" s="22"/>
      <c r="BJ268" s="22"/>
      <c r="BK268" s="22"/>
      <c r="BL268" s="22"/>
      <c r="BM268" s="22"/>
      <c r="BN268" s="22"/>
      <c r="BO268" s="22"/>
      <c r="BP268" s="22"/>
      <c r="BQ268" s="22"/>
      <c r="BR268" s="22"/>
      <c r="BS268" s="22"/>
      <c r="BT268" s="22"/>
      <c r="BU268" s="22"/>
      <c r="BV268" s="22"/>
      <c r="BW268" s="22"/>
      <c r="BX268" s="22"/>
      <c r="BY268" s="22"/>
      <c r="BZ268" s="22"/>
      <c r="CA268" s="22"/>
      <c r="CB268" s="22"/>
      <c r="CC268" s="22"/>
      <c r="CD268" s="22"/>
      <c r="CE268" s="22"/>
      <c r="CF268" s="22"/>
      <c r="CG268" s="22"/>
      <c r="CH268" s="22"/>
      <c r="CI268" s="22"/>
      <c r="CJ268" s="22"/>
    </row>
    <row r="269" spans="1:88" ht="12.75">
      <c r="A269" s="18"/>
      <c r="B269" s="18"/>
      <c r="C269" s="18"/>
      <c r="D269" s="19"/>
      <c r="E269" s="5"/>
      <c r="F269" s="20"/>
      <c r="G269" s="25"/>
      <c r="H269" s="20"/>
      <c r="I269" s="5"/>
      <c r="J269" s="21"/>
      <c r="K269" s="5"/>
      <c r="L269" s="5"/>
      <c r="M269" s="5"/>
      <c r="N269" s="5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/>
      <c r="AV269" s="22"/>
      <c r="AW269" s="22"/>
      <c r="AX269" s="22"/>
      <c r="AY269" s="22"/>
      <c r="AZ269" s="22"/>
      <c r="BA269" s="22"/>
      <c r="BB269" s="22"/>
      <c r="BC269" s="22"/>
      <c r="BD269" s="22"/>
      <c r="BE269" s="22"/>
      <c r="BF269" s="22"/>
      <c r="BG269" s="22"/>
      <c r="BH269" s="22"/>
      <c r="BI269" s="22"/>
      <c r="BJ269" s="22"/>
      <c r="BK269" s="22"/>
      <c r="BL269" s="22"/>
      <c r="BM269" s="22"/>
      <c r="BN269" s="22"/>
      <c r="BO269" s="22"/>
      <c r="BP269" s="22"/>
      <c r="BQ269" s="22"/>
      <c r="BR269" s="22"/>
      <c r="BS269" s="22"/>
      <c r="BT269" s="22"/>
      <c r="BU269" s="22"/>
      <c r="BV269" s="22"/>
      <c r="BW269" s="22"/>
      <c r="BX269" s="22"/>
      <c r="BY269" s="22"/>
      <c r="BZ269" s="22"/>
      <c r="CA269" s="22"/>
      <c r="CB269" s="22"/>
      <c r="CC269" s="22"/>
      <c r="CD269" s="22"/>
      <c r="CE269" s="22"/>
      <c r="CF269" s="22"/>
      <c r="CG269" s="22"/>
      <c r="CH269" s="22"/>
      <c r="CI269" s="22"/>
      <c r="CJ269" s="22"/>
    </row>
    <row r="270" spans="1:88" ht="12.75">
      <c r="A270" s="18"/>
      <c r="B270" s="18"/>
      <c r="C270" s="18"/>
      <c r="D270" s="19"/>
      <c r="E270" s="5"/>
      <c r="F270" s="20"/>
      <c r="G270" s="25"/>
      <c r="H270" s="20"/>
      <c r="I270" s="5"/>
      <c r="J270" s="21"/>
      <c r="K270" s="5"/>
      <c r="L270" s="5"/>
      <c r="M270" s="5"/>
      <c r="N270" s="5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/>
      <c r="BI270" s="22"/>
      <c r="BJ270" s="22"/>
      <c r="BK270" s="22"/>
      <c r="BL270" s="22"/>
      <c r="BM270" s="22"/>
      <c r="BN270" s="22"/>
      <c r="BO270" s="22"/>
      <c r="BP270" s="22"/>
      <c r="BQ270" s="22"/>
      <c r="BR270" s="22"/>
      <c r="BS270" s="22"/>
      <c r="BT270" s="22"/>
      <c r="BU270" s="22"/>
      <c r="BV270" s="22"/>
      <c r="BW270" s="22"/>
      <c r="BX270" s="22"/>
      <c r="BY270" s="22"/>
      <c r="BZ270" s="22"/>
      <c r="CA270" s="22"/>
      <c r="CB270" s="22"/>
      <c r="CC270" s="22"/>
      <c r="CD270" s="22"/>
      <c r="CE270" s="22"/>
      <c r="CF270" s="22"/>
      <c r="CG270" s="22"/>
      <c r="CH270" s="22"/>
      <c r="CI270" s="22"/>
      <c r="CJ270" s="22"/>
    </row>
    <row r="271" spans="1:88" ht="12.75">
      <c r="A271" s="18"/>
      <c r="B271" s="18"/>
      <c r="C271" s="18"/>
      <c r="D271" s="19"/>
      <c r="E271" s="5"/>
      <c r="F271" s="20"/>
      <c r="G271" s="25"/>
      <c r="H271" s="20"/>
      <c r="I271" s="5"/>
      <c r="J271" s="21"/>
      <c r="K271" s="5"/>
      <c r="L271" s="5"/>
      <c r="M271" s="5"/>
      <c r="N271" s="5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/>
      <c r="AW271" s="22"/>
      <c r="AX271" s="22"/>
      <c r="AY271" s="22"/>
      <c r="AZ271" s="22"/>
      <c r="BA271" s="22"/>
      <c r="BB271" s="22"/>
      <c r="BC271" s="22"/>
      <c r="BD271" s="22"/>
      <c r="BE271" s="22"/>
      <c r="BF271" s="22"/>
      <c r="BG271" s="22"/>
      <c r="BH271" s="22"/>
      <c r="BI271" s="22"/>
      <c r="BJ271" s="22"/>
      <c r="BK271" s="22"/>
      <c r="BL271" s="22"/>
      <c r="BM271" s="22"/>
      <c r="BN271" s="22"/>
      <c r="BO271" s="22"/>
      <c r="BP271" s="22"/>
      <c r="BQ271" s="22"/>
      <c r="BR271" s="22"/>
      <c r="BS271" s="22"/>
      <c r="BT271" s="22"/>
      <c r="BU271" s="22"/>
      <c r="BV271" s="22"/>
      <c r="BW271" s="22"/>
      <c r="BX271" s="22"/>
      <c r="BY271" s="22"/>
      <c r="BZ271" s="22"/>
      <c r="CA271" s="22"/>
      <c r="CB271" s="22"/>
      <c r="CC271" s="22"/>
      <c r="CD271" s="22"/>
      <c r="CE271" s="22"/>
      <c r="CF271" s="22"/>
      <c r="CG271" s="22"/>
      <c r="CH271" s="22"/>
      <c r="CI271" s="22"/>
      <c r="CJ271" s="22"/>
    </row>
    <row r="272" spans="1:88" ht="12.75">
      <c r="A272" s="18"/>
      <c r="B272" s="18"/>
      <c r="C272" s="18"/>
      <c r="D272" s="19"/>
      <c r="E272" s="5"/>
      <c r="F272" s="20"/>
      <c r="G272" s="25"/>
      <c r="H272" s="20"/>
      <c r="I272" s="5"/>
      <c r="J272" s="21"/>
      <c r="K272" s="5"/>
      <c r="L272" s="5"/>
      <c r="M272" s="5"/>
      <c r="N272" s="5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/>
      <c r="AW272" s="22"/>
      <c r="AX272" s="22"/>
      <c r="AY272" s="22"/>
      <c r="AZ272" s="22"/>
      <c r="BA272" s="22"/>
      <c r="BB272" s="22"/>
      <c r="BC272" s="22"/>
      <c r="BD272" s="22"/>
      <c r="BE272" s="22"/>
      <c r="BF272" s="22"/>
      <c r="BG272" s="22"/>
      <c r="BH272" s="22"/>
      <c r="BI272" s="22"/>
      <c r="BJ272" s="22"/>
      <c r="BK272" s="22"/>
      <c r="BL272" s="22"/>
      <c r="BM272" s="22"/>
      <c r="BN272" s="22"/>
      <c r="BO272" s="22"/>
      <c r="BP272" s="22"/>
      <c r="BQ272" s="22"/>
      <c r="BR272" s="22"/>
      <c r="BS272" s="22"/>
      <c r="BT272" s="22"/>
      <c r="BU272" s="22"/>
      <c r="BV272" s="22"/>
      <c r="BW272" s="22"/>
      <c r="BX272" s="22"/>
      <c r="BY272" s="22"/>
      <c r="BZ272" s="22"/>
      <c r="CA272" s="22"/>
      <c r="CB272" s="22"/>
      <c r="CC272" s="22"/>
      <c r="CD272" s="22"/>
      <c r="CE272" s="22"/>
      <c r="CF272" s="22"/>
      <c r="CG272" s="22"/>
      <c r="CH272" s="22"/>
      <c r="CI272" s="22"/>
      <c r="CJ272" s="22"/>
    </row>
    <row r="273" spans="1:88" ht="12.75">
      <c r="A273" s="18"/>
      <c r="B273" s="18"/>
      <c r="C273" s="18"/>
      <c r="D273" s="19"/>
      <c r="E273" s="5"/>
      <c r="F273" s="20"/>
      <c r="G273" s="25"/>
      <c r="H273" s="20"/>
      <c r="I273" s="5"/>
      <c r="J273" s="21"/>
      <c r="K273" s="5"/>
      <c r="L273" s="5"/>
      <c r="M273" s="5"/>
      <c r="N273" s="5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/>
      <c r="BI273" s="22"/>
      <c r="BJ273" s="22"/>
      <c r="BK273" s="22"/>
      <c r="BL273" s="22"/>
      <c r="BM273" s="22"/>
      <c r="BN273" s="22"/>
      <c r="BO273" s="22"/>
      <c r="BP273" s="22"/>
      <c r="BQ273" s="22"/>
      <c r="BR273" s="22"/>
      <c r="BS273" s="22"/>
      <c r="BT273" s="22"/>
      <c r="BU273" s="22"/>
      <c r="BV273" s="22"/>
      <c r="BW273" s="22"/>
      <c r="BX273" s="22"/>
      <c r="BY273" s="22"/>
      <c r="BZ273" s="22"/>
      <c r="CA273" s="22"/>
      <c r="CB273" s="22"/>
      <c r="CC273" s="22"/>
      <c r="CD273" s="22"/>
      <c r="CE273" s="22"/>
      <c r="CF273" s="22"/>
      <c r="CG273" s="22"/>
      <c r="CH273" s="22"/>
      <c r="CI273" s="22"/>
      <c r="CJ273" s="22"/>
    </row>
    <row r="274" spans="1:88" ht="12.75">
      <c r="A274" s="18"/>
      <c r="B274" s="18"/>
      <c r="C274" s="18"/>
      <c r="D274" s="19"/>
      <c r="E274" s="5"/>
      <c r="F274" s="20"/>
      <c r="G274" s="25"/>
      <c r="H274" s="20"/>
      <c r="I274" s="5"/>
      <c r="J274" s="21"/>
      <c r="K274" s="5"/>
      <c r="L274" s="5"/>
      <c r="M274" s="5"/>
      <c r="N274" s="5"/>
      <c r="O274" s="22"/>
      <c r="P274" s="22"/>
      <c r="Q274" s="22"/>
      <c r="R274" s="22"/>
      <c r="S274" s="22"/>
      <c r="T274" s="22"/>
      <c r="U274" s="22"/>
      <c r="V274" s="22"/>
      <c r="W274" s="22"/>
      <c r="X274" s="22"/>
      <c r="Y274" s="22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2"/>
      <c r="AP274" s="22"/>
      <c r="AQ274" s="22"/>
      <c r="AR274" s="22"/>
      <c r="AS274" s="22"/>
      <c r="AT274" s="22"/>
      <c r="AU274" s="22"/>
      <c r="AV274" s="22"/>
      <c r="AW274" s="22"/>
      <c r="AX274" s="22"/>
      <c r="AY274" s="22"/>
      <c r="AZ274" s="22"/>
      <c r="BA274" s="22"/>
      <c r="BB274" s="22"/>
      <c r="BC274" s="22"/>
      <c r="BD274" s="22"/>
      <c r="BE274" s="22"/>
      <c r="BF274" s="22"/>
      <c r="BG274" s="22"/>
      <c r="BH274" s="22"/>
      <c r="BI274" s="22"/>
      <c r="BJ274" s="22"/>
      <c r="BK274" s="22"/>
      <c r="BL274" s="22"/>
      <c r="BM274" s="22"/>
      <c r="BN274" s="22"/>
      <c r="BO274" s="22"/>
      <c r="BP274" s="22"/>
      <c r="BQ274" s="22"/>
      <c r="BR274" s="22"/>
      <c r="BS274" s="22"/>
      <c r="BT274" s="22"/>
      <c r="BU274" s="22"/>
      <c r="BV274" s="22"/>
      <c r="BW274" s="22"/>
      <c r="BX274" s="22"/>
      <c r="BY274" s="22"/>
      <c r="BZ274" s="22"/>
      <c r="CA274" s="22"/>
      <c r="CB274" s="22"/>
      <c r="CC274" s="22"/>
      <c r="CD274" s="22"/>
      <c r="CE274" s="22"/>
      <c r="CF274" s="22"/>
      <c r="CG274" s="22"/>
      <c r="CH274" s="22"/>
      <c r="CI274" s="22"/>
      <c r="CJ274" s="22"/>
    </row>
    <row r="275" spans="1:88" ht="12.75">
      <c r="A275" s="18"/>
      <c r="B275" s="18"/>
      <c r="C275" s="18"/>
      <c r="D275" s="19"/>
      <c r="E275" s="5"/>
      <c r="F275" s="20"/>
      <c r="G275" s="25"/>
      <c r="H275" s="20"/>
      <c r="I275" s="5"/>
      <c r="J275" s="21"/>
      <c r="K275" s="5"/>
      <c r="L275" s="5"/>
      <c r="M275" s="5"/>
      <c r="N275" s="5"/>
      <c r="O275" s="22"/>
      <c r="P275" s="22"/>
      <c r="Q275" s="22"/>
      <c r="R275" s="22"/>
      <c r="S275" s="22"/>
      <c r="T275" s="22"/>
      <c r="U275" s="22"/>
      <c r="V275" s="22"/>
      <c r="W275" s="22"/>
      <c r="X275" s="22"/>
      <c r="Y275" s="22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2"/>
      <c r="AP275" s="22"/>
      <c r="AQ275" s="22"/>
      <c r="AR275" s="22"/>
      <c r="AS275" s="22"/>
      <c r="AT275" s="22"/>
      <c r="AU275" s="22"/>
      <c r="AV275" s="22"/>
      <c r="AW275" s="22"/>
      <c r="AX275" s="22"/>
      <c r="AY275" s="22"/>
      <c r="AZ275" s="22"/>
      <c r="BA275" s="22"/>
      <c r="BB275" s="22"/>
      <c r="BC275" s="22"/>
      <c r="BD275" s="22"/>
      <c r="BE275" s="22"/>
      <c r="BF275" s="22"/>
      <c r="BG275" s="22"/>
      <c r="BH275" s="22"/>
      <c r="BI275" s="22"/>
      <c r="BJ275" s="22"/>
      <c r="BK275" s="22"/>
      <c r="BL275" s="22"/>
      <c r="BM275" s="22"/>
      <c r="BN275" s="22"/>
      <c r="BO275" s="22"/>
      <c r="BP275" s="22"/>
      <c r="BQ275" s="22"/>
      <c r="BR275" s="22"/>
      <c r="BS275" s="22"/>
      <c r="BT275" s="22"/>
      <c r="BU275" s="22"/>
      <c r="BV275" s="22"/>
      <c r="BW275" s="22"/>
      <c r="BX275" s="22"/>
      <c r="BY275" s="22"/>
      <c r="BZ275" s="22"/>
      <c r="CA275" s="22"/>
      <c r="CB275" s="22"/>
      <c r="CC275" s="22"/>
      <c r="CD275" s="22"/>
      <c r="CE275" s="22"/>
      <c r="CF275" s="22"/>
      <c r="CG275" s="22"/>
      <c r="CH275" s="22"/>
      <c r="CI275" s="22"/>
      <c r="CJ275" s="22"/>
    </row>
    <row r="276" spans="1:88" ht="12.75">
      <c r="A276" s="18"/>
      <c r="B276" s="18"/>
      <c r="C276" s="18"/>
      <c r="D276" s="19"/>
      <c r="E276" s="5"/>
      <c r="F276" s="20"/>
      <c r="G276" s="25"/>
      <c r="H276" s="20"/>
      <c r="I276" s="5"/>
      <c r="J276" s="21"/>
      <c r="K276" s="5"/>
      <c r="L276" s="5"/>
      <c r="M276" s="5"/>
      <c r="N276" s="5"/>
      <c r="O276" s="22"/>
      <c r="P276" s="22"/>
      <c r="Q276" s="22"/>
      <c r="R276" s="22"/>
      <c r="S276" s="22"/>
      <c r="T276" s="22"/>
      <c r="U276" s="22"/>
      <c r="V276" s="22"/>
      <c r="W276" s="22"/>
      <c r="X276" s="22"/>
      <c r="Y276" s="22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2"/>
      <c r="AP276" s="22"/>
      <c r="AQ276" s="22"/>
      <c r="AR276" s="22"/>
      <c r="AS276" s="22"/>
      <c r="AT276" s="22"/>
      <c r="AU276" s="22"/>
      <c r="AV276" s="22"/>
      <c r="AW276" s="22"/>
      <c r="AX276" s="22"/>
      <c r="AY276" s="22"/>
      <c r="AZ276" s="22"/>
      <c r="BA276" s="22"/>
      <c r="BB276" s="22"/>
      <c r="BC276" s="22"/>
      <c r="BD276" s="22"/>
      <c r="BE276" s="22"/>
      <c r="BF276" s="22"/>
      <c r="BG276" s="22"/>
      <c r="BH276" s="22"/>
      <c r="BI276" s="22"/>
      <c r="BJ276" s="22"/>
      <c r="BK276" s="22"/>
      <c r="BL276" s="22"/>
      <c r="BM276" s="22"/>
      <c r="BN276" s="22"/>
      <c r="BO276" s="22"/>
      <c r="BP276" s="22"/>
      <c r="BQ276" s="22"/>
      <c r="BR276" s="22"/>
      <c r="BS276" s="22"/>
      <c r="BT276" s="22"/>
      <c r="BU276" s="22"/>
      <c r="BV276" s="22"/>
      <c r="BW276" s="22"/>
      <c r="BX276" s="22"/>
      <c r="BY276" s="22"/>
      <c r="BZ276" s="22"/>
      <c r="CA276" s="22"/>
      <c r="CB276" s="22"/>
      <c r="CC276" s="22"/>
      <c r="CD276" s="22"/>
      <c r="CE276" s="22"/>
      <c r="CF276" s="22"/>
      <c r="CG276" s="22"/>
      <c r="CH276" s="22"/>
      <c r="CI276" s="22"/>
      <c r="CJ276" s="22"/>
    </row>
    <row r="277" spans="1:88" ht="12.75">
      <c r="A277" s="18"/>
      <c r="B277" s="18"/>
      <c r="C277" s="18"/>
      <c r="D277" s="19"/>
      <c r="E277" s="5"/>
      <c r="F277" s="20"/>
      <c r="G277" s="25"/>
      <c r="H277" s="20"/>
      <c r="I277" s="5"/>
      <c r="J277" s="21"/>
      <c r="K277" s="5"/>
      <c r="L277" s="5"/>
      <c r="M277" s="5"/>
      <c r="N277" s="5"/>
      <c r="O277" s="22"/>
      <c r="P277" s="22"/>
      <c r="Q277" s="22"/>
      <c r="R277" s="22"/>
      <c r="S277" s="22"/>
      <c r="T277" s="22"/>
      <c r="U277" s="22"/>
      <c r="V277" s="22"/>
      <c r="W277" s="22"/>
      <c r="X277" s="22"/>
      <c r="Y277" s="22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2"/>
      <c r="AP277" s="22"/>
      <c r="AQ277" s="22"/>
      <c r="AR277" s="22"/>
      <c r="AS277" s="22"/>
      <c r="AT277" s="22"/>
      <c r="AU277" s="22"/>
      <c r="AV277" s="22"/>
      <c r="AW277" s="22"/>
      <c r="AX277" s="22"/>
      <c r="AY277" s="22"/>
      <c r="AZ277" s="22"/>
      <c r="BA277" s="22"/>
      <c r="BB277" s="22"/>
      <c r="BC277" s="22"/>
      <c r="BD277" s="22"/>
      <c r="BE277" s="22"/>
      <c r="BF277" s="22"/>
      <c r="BG277" s="22"/>
      <c r="BH277" s="22"/>
      <c r="BI277" s="22"/>
      <c r="BJ277" s="22"/>
      <c r="BK277" s="22"/>
      <c r="BL277" s="22"/>
      <c r="BM277" s="22"/>
      <c r="BN277" s="22"/>
      <c r="BO277" s="22"/>
      <c r="BP277" s="22"/>
      <c r="BQ277" s="22"/>
      <c r="BR277" s="22"/>
      <c r="BS277" s="22"/>
      <c r="BT277" s="22"/>
      <c r="BU277" s="22"/>
      <c r="BV277" s="22"/>
      <c r="BW277" s="22"/>
      <c r="BX277" s="22"/>
      <c r="BY277" s="22"/>
      <c r="BZ277" s="22"/>
      <c r="CA277" s="22"/>
      <c r="CB277" s="22"/>
      <c r="CC277" s="22"/>
      <c r="CD277" s="22"/>
      <c r="CE277" s="22"/>
      <c r="CF277" s="22"/>
      <c r="CG277" s="22"/>
      <c r="CH277" s="22"/>
      <c r="CI277" s="22"/>
      <c r="CJ277" s="22"/>
    </row>
    <row r="278" spans="1:88" ht="12.75">
      <c r="A278" s="18"/>
      <c r="B278" s="18"/>
      <c r="C278" s="18"/>
      <c r="D278" s="19"/>
      <c r="E278" s="5"/>
      <c r="F278" s="20"/>
      <c r="G278" s="25"/>
      <c r="H278" s="20"/>
      <c r="I278" s="5"/>
      <c r="J278" s="21"/>
      <c r="K278" s="5"/>
      <c r="L278" s="5"/>
      <c r="M278" s="5"/>
      <c r="N278" s="5"/>
      <c r="O278" s="22"/>
      <c r="P278" s="22"/>
      <c r="Q278" s="22"/>
      <c r="R278" s="22"/>
      <c r="S278" s="22"/>
      <c r="T278" s="22"/>
      <c r="U278" s="22"/>
      <c r="V278" s="22"/>
      <c r="W278" s="22"/>
      <c r="X278" s="22"/>
      <c r="Y278" s="22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2"/>
      <c r="AP278" s="22"/>
      <c r="AQ278" s="22"/>
      <c r="AR278" s="22"/>
      <c r="AS278" s="22"/>
      <c r="AT278" s="22"/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/>
      <c r="BI278" s="22"/>
      <c r="BJ278" s="22"/>
      <c r="BK278" s="22"/>
      <c r="BL278" s="22"/>
      <c r="BM278" s="22"/>
      <c r="BN278" s="22"/>
      <c r="BO278" s="22"/>
      <c r="BP278" s="22"/>
      <c r="BQ278" s="22"/>
      <c r="BR278" s="22"/>
      <c r="BS278" s="22"/>
      <c r="BT278" s="22"/>
      <c r="BU278" s="22"/>
      <c r="BV278" s="22"/>
      <c r="BW278" s="22"/>
      <c r="BX278" s="22"/>
      <c r="BY278" s="22"/>
      <c r="BZ278" s="22"/>
      <c r="CA278" s="22"/>
      <c r="CB278" s="22"/>
      <c r="CC278" s="22"/>
      <c r="CD278" s="22"/>
      <c r="CE278" s="22"/>
      <c r="CF278" s="22"/>
      <c r="CG278" s="22"/>
      <c r="CH278" s="22"/>
      <c r="CI278" s="22"/>
      <c r="CJ278" s="22"/>
    </row>
    <row r="279" spans="1:88" ht="12.75">
      <c r="A279" s="18"/>
      <c r="B279" s="18"/>
      <c r="C279" s="18"/>
      <c r="D279" s="19"/>
      <c r="E279" s="5"/>
      <c r="F279" s="20"/>
      <c r="G279" s="25"/>
      <c r="H279" s="20"/>
      <c r="I279" s="5"/>
      <c r="J279" s="21"/>
      <c r="K279" s="5"/>
      <c r="L279" s="5"/>
      <c r="M279" s="5"/>
      <c r="N279" s="5"/>
      <c r="O279" s="22"/>
      <c r="P279" s="22"/>
      <c r="Q279" s="22"/>
      <c r="R279" s="22"/>
      <c r="S279" s="22"/>
      <c r="T279" s="22"/>
      <c r="U279" s="22"/>
      <c r="V279" s="22"/>
      <c r="W279" s="22"/>
      <c r="X279" s="22"/>
      <c r="Y279" s="22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2"/>
      <c r="AP279" s="22"/>
      <c r="AQ279" s="22"/>
      <c r="AR279" s="22"/>
      <c r="AS279" s="22"/>
      <c r="AT279" s="22"/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/>
      <c r="BI279" s="22"/>
      <c r="BJ279" s="22"/>
      <c r="BK279" s="22"/>
      <c r="BL279" s="22"/>
      <c r="BM279" s="22"/>
      <c r="BN279" s="22"/>
      <c r="BO279" s="22"/>
      <c r="BP279" s="22"/>
      <c r="BQ279" s="22"/>
      <c r="BR279" s="22"/>
      <c r="BS279" s="22"/>
      <c r="BT279" s="22"/>
      <c r="BU279" s="22"/>
      <c r="BV279" s="22"/>
      <c r="BW279" s="22"/>
      <c r="BX279" s="22"/>
      <c r="BY279" s="22"/>
      <c r="BZ279" s="22"/>
      <c r="CA279" s="22"/>
      <c r="CB279" s="22"/>
      <c r="CC279" s="22"/>
      <c r="CD279" s="22"/>
      <c r="CE279" s="22"/>
      <c r="CF279" s="22"/>
      <c r="CG279" s="22"/>
      <c r="CH279" s="22"/>
      <c r="CI279" s="22"/>
      <c r="CJ279" s="22"/>
    </row>
    <row r="280" spans="1:88" ht="12.75">
      <c r="A280" s="18"/>
      <c r="B280" s="18"/>
      <c r="C280" s="18"/>
      <c r="D280" s="19"/>
      <c r="E280" s="5"/>
      <c r="F280" s="20"/>
      <c r="G280" s="25"/>
      <c r="H280" s="20"/>
      <c r="I280" s="5"/>
      <c r="J280" s="21"/>
      <c r="K280" s="5"/>
      <c r="L280" s="5"/>
      <c r="M280" s="5"/>
      <c r="N280" s="5"/>
      <c r="O280" s="22"/>
      <c r="P280" s="22"/>
      <c r="Q280" s="22"/>
      <c r="R280" s="22"/>
      <c r="S280" s="22"/>
      <c r="T280" s="22"/>
      <c r="U280" s="22"/>
      <c r="V280" s="22"/>
      <c r="W280" s="22"/>
      <c r="X280" s="22"/>
      <c r="Y280" s="22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2"/>
      <c r="AP280" s="22"/>
      <c r="AQ280" s="22"/>
      <c r="AR280" s="22"/>
      <c r="AS280" s="22"/>
      <c r="AT280" s="22"/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/>
      <c r="BI280" s="22"/>
      <c r="BJ280" s="22"/>
      <c r="BK280" s="22"/>
      <c r="BL280" s="22"/>
      <c r="BM280" s="22"/>
      <c r="BN280" s="22"/>
      <c r="BO280" s="22"/>
      <c r="BP280" s="22"/>
      <c r="BQ280" s="22"/>
      <c r="BR280" s="22"/>
      <c r="BS280" s="22"/>
      <c r="BT280" s="22"/>
      <c r="BU280" s="22"/>
      <c r="BV280" s="22"/>
      <c r="BW280" s="22"/>
      <c r="BX280" s="22"/>
      <c r="BY280" s="22"/>
      <c r="BZ280" s="22"/>
      <c r="CA280" s="22"/>
      <c r="CB280" s="22"/>
      <c r="CC280" s="22"/>
      <c r="CD280" s="22"/>
      <c r="CE280" s="22"/>
      <c r="CF280" s="22"/>
      <c r="CG280" s="22"/>
      <c r="CH280" s="22"/>
      <c r="CI280" s="22"/>
      <c r="CJ280" s="22"/>
    </row>
    <row r="281" spans="1:88" ht="12.75">
      <c r="A281" s="18"/>
      <c r="B281" s="18"/>
      <c r="C281" s="18"/>
      <c r="D281" s="19"/>
      <c r="E281" s="5"/>
      <c r="F281" s="20"/>
      <c r="G281" s="25"/>
      <c r="H281" s="20"/>
      <c r="I281" s="5"/>
      <c r="J281" s="21"/>
      <c r="K281" s="5"/>
      <c r="L281" s="5"/>
      <c r="M281" s="5"/>
      <c r="N281" s="5"/>
      <c r="O281" s="22"/>
      <c r="P281" s="22"/>
      <c r="Q281" s="22"/>
      <c r="R281" s="22"/>
      <c r="S281" s="22"/>
      <c r="T281" s="22"/>
      <c r="U281" s="22"/>
      <c r="V281" s="22"/>
      <c r="W281" s="22"/>
      <c r="X281" s="22"/>
      <c r="Y281" s="22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2"/>
      <c r="AP281" s="22"/>
      <c r="AQ281" s="22"/>
      <c r="AR281" s="22"/>
      <c r="AS281" s="22"/>
      <c r="AT281" s="22"/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/>
      <c r="BI281" s="22"/>
      <c r="BJ281" s="22"/>
      <c r="BK281" s="22"/>
      <c r="BL281" s="22"/>
      <c r="BM281" s="22"/>
      <c r="BN281" s="22"/>
      <c r="BO281" s="22"/>
      <c r="BP281" s="22"/>
      <c r="BQ281" s="22"/>
      <c r="BR281" s="22"/>
      <c r="BS281" s="22"/>
      <c r="BT281" s="22"/>
      <c r="BU281" s="22"/>
      <c r="BV281" s="22"/>
      <c r="BW281" s="22"/>
      <c r="BX281" s="22"/>
      <c r="BY281" s="22"/>
      <c r="BZ281" s="22"/>
      <c r="CA281" s="22"/>
      <c r="CB281" s="22"/>
      <c r="CC281" s="22"/>
      <c r="CD281" s="22"/>
      <c r="CE281" s="22"/>
      <c r="CF281" s="22"/>
      <c r="CG281" s="22"/>
      <c r="CH281" s="22"/>
      <c r="CI281" s="22"/>
      <c r="CJ281" s="22"/>
    </row>
    <row r="282" spans="1:88" ht="12.75">
      <c r="A282" s="18"/>
      <c r="B282" s="18"/>
      <c r="C282" s="18"/>
      <c r="D282" s="19"/>
      <c r="E282" s="5"/>
      <c r="F282" s="20"/>
      <c r="G282" s="25"/>
      <c r="H282" s="20"/>
      <c r="I282" s="5"/>
      <c r="J282" s="21"/>
      <c r="K282" s="5"/>
      <c r="L282" s="5"/>
      <c r="M282" s="5"/>
      <c r="N282" s="5"/>
      <c r="O282" s="22"/>
      <c r="P282" s="22"/>
      <c r="Q282" s="22"/>
      <c r="R282" s="22"/>
      <c r="S282" s="22"/>
      <c r="T282" s="22"/>
      <c r="U282" s="22"/>
      <c r="V282" s="22"/>
      <c r="W282" s="22"/>
      <c r="X282" s="22"/>
      <c r="Y282" s="22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2"/>
      <c r="AP282" s="22"/>
      <c r="AQ282" s="22"/>
      <c r="AR282" s="22"/>
      <c r="AS282" s="22"/>
      <c r="AT282" s="22"/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/>
      <c r="BI282" s="22"/>
      <c r="BJ282" s="22"/>
      <c r="BK282" s="22"/>
      <c r="BL282" s="22"/>
      <c r="BM282" s="22"/>
      <c r="BN282" s="22"/>
      <c r="BO282" s="22"/>
      <c r="BP282" s="22"/>
      <c r="BQ282" s="22"/>
      <c r="BR282" s="22"/>
      <c r="BS282" s="22"/>
      <c r="BT282" s="22"/>
      <c r="BU282" s="22"/>
      <c r="BV282" s="22"/>
      <c r="BW282" s="22"/>
      <c r="BX282" s="22"/>
      <c r="BY282" s="22"/>
      <c r="BZ282" s="22"/>
      <c r="CA282" s="22"/>
      <c r="CB282" s="22"/>
      <c r="CC282" s="22"/>
      <c r="CD282" s="22"/>
      <c r="CE282" s="22"/>
      <c r="CF282" s="22"/>
      <c r="CG282" s="22"/>
      <c r="CH282" s="22"/>
      <c r="CI282" s="22"/>
      <c r="CJ282" s="22"/>
    </row>
    <row r="283" spans="1:88" ht="12.75">
      <c r="A283" s="18"/>
      <c r="B283" s="18"/>
      <c r="C283" s="18"/>
      <c r="D283" s="19"/>
      <c r="E283" s="5"/>
      <c r="F283" s="20"/>
      <c r="G283" s="25"/>
      <c r="H283" s="20"/>
      <c r="I283" s="5"/>
      <c r="J283" s="21"/>
      <c r="K283" s="5"/>
      <c r="L283" s="5"/>
      <c r="M283" s="5"/>
      <c r="N283" s="5"/>
      <c r="O283" s="22"/>
      <c r="P283" s="22"/>
      <c r="Q283" s="22"/>
      <c r="R283" s="22"/>
      <c r="S283" s="22"/>
      <c r="T283" s="22"/>
      <c r="U283" s="22"/>
      <c r="V283" s="22"/>
      <c r="W283" s="22"/>
      <c r="X283" s="22"/>
      <c r="Y283" s="22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2"/>
      <c r="AP283" s="22"/>
      <c r="AQ283" s="22"/>
      <c r="AR283" s="22"/>
      <c r="AS283" s="22"/>
      <c r="AT283" s="22"/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/>
      <c r="BI283" s="22"/>
      <c r="BJ283" s="22"/>
      <c r="BK283" s="22"/>
      <c r="BL283" s="22"/>
      <c r="BM283" s="22"/>
      <c r="BN283" s="22"/>
      <c r="BO283" s="22"/>
      <c r="BP283" s="22"/>
      <c r="BQ283" s="22"/>
      <c r="BR283" s="22"/>
      <c r="BS283" s="22"/>
      <c r="BT283" s="22"/>
      <c r="BU283" s="22"/>
      <c r="BV283" s="22"/>
      <c r="BW283" s="22"/>
      <c r="BX283" s="22"/>
      <c r="BY283" s="22"/>
      <c r="BZ283" s="22"/>
      <c r="CA283" s="22"/>
      <c r="CB283" s="22"/>
      <c r="CC283" s="22"/>
      <c r="CD283" s="22"/>
      <c r="CE283" s="22"/>
      <c r="CF283" s="22"/>
      <c r="CG283" s="22"/>
      <c r="CH283" s="22"/>
      <c r="CI283" s="22"/>
      <c r="CJ283" s="22"/>
    </row>
    <row r="284" spans="1:88" ht="12.75">
      <c r="A284" s="18"/>
      <c r="B284" s="18"/>
      <c r="C284" s="18"/>
      <c r="D284" s="19"/>
      <c r="E284" s="5"/>
      <c r="F284" s="20"/>
      <c r="G284" s="25"/>
      <c r="H284" s="20"/>
      <c r="I284" s="5"/>
      <c r="J284" s="21"/>
      <c r="K284" s="5"/>
      <c r="L284" s="5"/>
      <c r="M284" s="5"/>
      <c r="N284" s="5"/>
      <c r="O284" s="22"/>
      <c r="P284" s="22"/>
      <c r="Q284" s="22"/>
      <c r="R284" s="22"/>
      <c r="S284" s="22"/>
      <c r="T284" s="22"/>
      <c r="U284" s="22"/>
      <c r="V284" s="22"/>
      <c r="W284" s="22"/>
      <c r="X284" s="22"/>
      <c r="Y284" s="22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2"/>
      <c r="AP284" s="22"/>
      <c r="AQ284" s="22"/>
      <c r="AR284" s="22"/>
      <c r="AS284" s="22"/>
      <c r="AT284" s="22"/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/>
      <c r="BI284" s="22"/>
      <c r="BJ284" s="22"/>
      <c r="BK284" s="22"/>
      <c r="BL284" s="22"/>
      <c r="BM284" s="22"/>
      <c r="BN284" s="22"/>
      <c r="BO284" s="22"/>
      <c r="BP284" s="22"/>
      <c r="BQ284" s="22"/>
      <c r="BR284" s="22"/>
      <c r="BS284" s="22"/>
      <c r="BT284" s="22"/>
      <c r="BU284" s="22"/>
      <c r="BV284" s="22"/>
      <c r="BW284" s="22"/>
      <c r="BX284" s="22"/>
      <c r="BY284" s="22"/>
      <c r="BZ284" s="22"/>
      <c r="CA284" s="22"/>
      <c r="CB284" s="22"/>
      <c r="CC284" s="22"/>
      <c r="CD284" s="22"/>
      <c r="CE284" s="22"/>
      <c r="CF284" s="22"/>
      <c r="CG284" s="22"/>
      <c r="CH284" s="22"/>
      <c r="CI284" s="22"/>
      <c r="CJ284" s="22"/>
    </row>
    <row r="285" spans="1:88" ht="12.75">
      <c r="A285" s="18"/>
      <c r="B285" s="18"/>
      <c r="C285" s="18"/>
      <c r="D285" s="19"/>
      <c r="E285" s="5"/>
      <c r="F285" s="20"/>
      <c r="G285" s="25"/>
      <c r="H285" s="20"/>
      <c r="I285" s="5"/>
      <c r="J285" s="21"/>
      <c r="K285" s="5"/>
      <c r="L285" s="5"/>
      <c r="M285" s="5"/>
      <c r="N285" s="5"/>
      <c r="O285" s="22"/>
      <c r="P285" s="22"/>
      <c r="Q285" s="22"/>
      <c r="R285" s="22"/>
      <c r="S285" s="22"/>
      <c r="T285" s="22"/>
      <c r="U285" s="22"/>
      <c r="V285" s="22"/>
      <c r="W285" s="22"/>
      <c r="X285" s="22"/>
      <c r="Y285" s="22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2"/>
      <c r="AP285" s="22"/>
      <c r="AQ285" s="22"/>
      <c r="AR285" s="22"/>
      <c r="AS285" s="22"/>
      <c r="AT285" s="22"/>
      <c r="AU285" s="22"/>
      <c r="AV285" s="22"/>
      <c r="AW285" s="22"/>
      <c r="AX285" s="22"/>
      <c r="AY285" s="22"/>
      <c r="AZ285" s="22"/>
      <c r="BA285" s="22"/>
      <c r="BB285" s="22"/>
      <c r="BC285" s="22"/>
      <c r="BD285" s="22"/>
      <c r="BE285" s="22"/>
      <c r="BF285" s="22"/>
      <c r="BG285" s="22"/>
      <c r="BH285" s="22"/>
      <c r="BI285" s="22"/>
      <c r="BJ285" s="22"/>
      <c r="BK285" s="22"/>
      <c r="BL285" s="22"/>
      <c r="BM285" s="22"/>
      <c r="BN285" s="22"/>
      <c r="BO285" s="22"/>
      <c r="BP285" s="22"/>
      <c r="BQ285" s="22"/>
      <c r="BR285" s="22"/>
      <c r="BS285" s="22"/>
      <c r="BT285" s="22"/>
      <c r="BU285" s="22"/>
      <c r="BV285" s="22"/>
      <c r="BW285" s="22"/>
      <c r="BX285" s="22"/>
      <c r="BY285" s="22"/>
      <c r="BZ285" s="22"/>
      <c r="CA285" s="22"/>
      <c r="CB285" s="22"/>
      <c r="CC285" s="22"/>
      <c r="CD285" s="22"/>
      <c r="CE285" s="22"/>
      <c r="CF285" s="22"/>
      <c r="CG285" s="22"/>
      <c r="CH285" s="22"/>
      <c r="CI285" s="22"/>
      <c r="CJ285" s="22"/>
    </row>
    <row r="286" spans="1:88" ht="12.75">
      <c r="A286" s="18"/>
      <c r="B286" s="18"/>
      <c r="C286" s="18"/>
      <c r="D286" s="19"/>
      <c r="E286" s="5"/>
      <c r="F286" s="20"/>
      <c r="G286" s="25"/>
      <c r="H286" s="20"/>
      <c r="I286" s="5"/>
      <c r="J286" s="21"/>
      <c r="K286" s="5"/>
      <c r="L286" s="5"/>
      <c r="M286" s="5"/>
      <c r="N286" s="5"/>
      <c r="O286" s="22"/>
      <c r="P286" s="22"/>
      <c r="Q286" s="22"/>
      <c r="R286" s="22"/>
      <c r="S286" s="22"/>
      <c r="T286" s="22"/>
      <c r="U286" s="22"/>
      <c r="V286" s="22"/>
      <c r="W286" s="22"/>
      <c r="X286" s="22"/>
      <c r="Y286" s="22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2"/>
      <c r="AP286" s="22"/>
      <c r="AQ286" s="22"/>
      <c r="AR286" s="22"/>
      <c r="AS286" s="22"/>
      <c r="AT286" s="22"/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/>
      <c r="BI286" s="22"/>
      <c r="BJ286" s="22"/>
      <c r="BK286" s="22"/>
      <c r="BL286" s="22"/>
      <c r="BM286" s="22"/>
      <c r="BN286" s="22"/>
      <c r="BO286" s="22"/>
      <c r="BP286" s="22"/>
      <c r="BQ286" s="22"/>
      <c r="BR286" s="22"/>
      <c r="BS286" s="22"/>
      <c r="BT286" s="22"/>
      <c r="BU286" s="22"/>
      <c r="BV286" s="22"/>
      <c r="BW286" s="22"/>
      <c r="BX286" s="22"/>
      <c r="BY286" s="22"/>
      <c r="BZ286" s="22"/>
      <c r="CA286" s="22"/>
      <c r="CB286" s="22"/>
      <c r="CC286" s="22"/>
      <c r="CD286" s="22"/>
      <c r="CE286" s="22"/>
      <c r="CF286" s="22"/>
      <c r="CG286" s="22"/>
      <c r="CH286" s="22"/>
      <c r="CI286" s="22"/>
      <c r="CJ286" s="22"/>
    </row>
    <row r="287" spans="1:88" ht="12.75">
      <c r="A287" s="18"/>
      <c r="B287" s="18"/>
      <c r="C287" s="18"/>
      <c r="D287" s="19"/>
      <c r="E287" s="5"/>
      <c r="F287" s="20"/>
      <c r="G287" s="25"/>
      <c r="H287" s="20"/>
      <c r="I287" s="5"/>
      <c r="J287" s="21"/>
      <c r="K287" s="5"/>
      <c r="L287" s="5"/>
      <c r="M287" s="5"/>
      <c r="N287" s="5"/>
      <c r="O287" s="22"/>
      <c r="P287" s="22"/>
      <c r="Q287" s="22"/>
      <c r="R287" s="22"/>
      <c r="S287" s="22"/>
      <c r="T287" s="22"/>
      <c r="U287" s="22"/>
      <c r="V287" s="22"/>
      <c r="W287" s="22"/>
      <c r="X287" s="22"/>
      <c r="Y287" s="22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2"/>
      <c r="AP287" s="22"/>
      <c r="AQ287" s="22"/>
      <c r="AR287" s="22"/>
      <c r="AS287" s="22"/>
      <c r="AT287" s="22"/>
      <c r="AU287" s="22"/>
      <c r="AV287" s="22"/>
      <c r="AW287" s="22"/>
      <c r="AX287" s="22"/>
      <c r="AY287" s="22"/>
      <c r="AZ287" s="22"/>
      <c r="BA287" s="22"/>
      <c r="BB287" s="22"/>
      <c r="BC287" s="22"/>
      <c r="BD287" s="22"/>
      <c r="BE287" s="22"/>
      <c r="BF287" s="22"/>
      <c r="BG287" s="22"/>
      <c r="BH287" s="22"/>
      <c r="BI287" s="22"/>
      <c r="BJ287" s="22"/>
      <c r="BK287" s="22"/>
      <c r="BL287" s="22"/>
      <c r="BM287" s="22"/>
      <c r="BN287" s="22"/>
      <c r="BO287" s="22"/>
      <c r="BP287" s="22"/>
      <c r="BQ287" s="22"/>
      <c r="BR287" s="22"/>
      <c r="BS287" s="22"/>
      <c r="BT287" s="22"/>
      <c r="BU287" s="22"/>
      <c r="BV287" s="22"/>
      <c r="BW287" s="22"/>
      <c r="BX287" s="22"/>
      <c r="BY287" s="22"/>
      <c r="BZ287" s="22"/>
      <c r="CA287" s="22"/>
      <c r="CB287" s="22"/>
      <c r="CC287" s="22"/>
      <c r="CD287" s="22"/>
      <c r="CE287" s="22"/>
      <c r="CF287" s="22"/>
      <c r="CG287" s="22"/>
      <c r="CH287" s="22"/>
      <c r="CI287" s="22"/>
      <c r="CJ287" s="22"/>
    </row>
    <row r="288" spans="1:88" ht="12.75">
      <c r="A288" s="18"/>
      <c r="B288" s="18"/>
      <c r="C288" s="18"/>
      <c r="D288" s="19"/>
      <c r="E288" s="5"/>
      <c r="F288" s="20"/>
      <c r="G288" s="25"/>
      <c r="H288" s="20"/>
      <c r="I288" s="5"/>
      <c r="J288" s="21"/>
      <c r="K288" s="5"/>
      <c r="L288" s="5"/>
      <c r="M288" s="5"/>
      <c r="N288" s="5"/>
      <c r="O288" s="22"/>
      <c r="P288" s="22"/>
      <c r="Q288" s="22"/>
      <c r="R288" s="22"/>
      <c r="S288" s="22"/>
      <c r="T288" s="22"/>
      <c r="U288" s="22"/>
      <c r="V288" s="22"/>
      <c r="W288" s="22"/>
      <c r="X288" s="22"/>
      <c r="Y288" s="22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2"/>
      <c r="AP288" s="22"/>
      <c r="AQ288" s="22"/>
      <c r="AR288" s="22"/>
      <c r="AS288" s="22"/>
      <c r="AT288" s="22"/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/>
      <c r="BI288" s="22"/>
      <c r="BJ288" s="22"/>
      <c r="BK288" s="22"/>
      <c r="BL288" s="22"/>
      <c r="BM288" s="22"/>
      <c r="BN288" s="22"/>
      <c r="BO288" s="22"/>
      <c r="BP288" s="22"/>
      <c r="BQ288" s="22"/>
      <c r="BR288" s="22"/>
      <c r="BS288" s="22"/>
      <c r="BT288" s="22"/>
      <c r="BU288" s="22"/>
      <c r="BV288" s="22"/>
      <c r="BW288" s="22"/>
      <c r="BX288" s="22"/>
      <c r="BY288" s="22"/>
      <c r="BZ288" s="22"/>
      <c r="CA288" s="22"/>
      <c r="CB288" s="22"/>
      <c r="CC288" s="22"/>
      <c r="CD288" s="22"/>
      <c r="CE288" s="22"/>
      <c r="CF288" s="22"/>
      <c r="CG288" s="22"/>
      <c r="CH288" s="22"/>
      <c r="CI288" s="22"/>
      <c r="CJ288" s="22"/>
    </row>
    <row r="289" spans="1:88" ht="12.75">
      <c r="A289" s="18"/>
      <c r="B289" s="18"/>
      <c r="C289" s="18"/>
      <c r="D289" s="19"/>
      <c r="E289" s="5"/>
      <c r="F289" s="20"/>
      <c r="G289" s="25"/>
      <c r="H289" s="20"/>
      <c r="I289" s="5"/>
      <c r="J289" s="21"/>
      <c r="K289" s="5"/>
      <c r="L289" s="5"/>
      <c r="M289" s="5"/>
      <c r="N289" s="5"/>
      <c r="O289" s="22"/>
      <c r="P289" s="22"/>
      <c r="Q289" s="22"/>
      <c r="R289" s="22"/>
      <c r="S289" s="22"/>
      <c r="T289" s="22"/>
      <c r="U289" s="22"/>
      <c r="V289" s="22"/>
      <c r="W289" s="22"/>
      <c r="X289" s="22"/>
      <c r="Y289" s="22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2"/>
      <c r="AP289" s="22"/>
      <c r="AQ289" s="22"/>
      <c r="AR289" s="22"/>
      <c r="AS289" s="22"/>
      <c r="AT289" s="22"/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/>
      <c r="BI289" s="22"/>
      <c r="BJ289" s="22"/>
      <c r="BK289" s="22"/>
      <c r="BL289" s="22"/>
      <c r="BM289" s="22"/>
      <c r="BN289" s="22"/>
      <c r="BO289" s="22"/>
      <c r="BP289" s="22"/>
      <c r="BQ289" s="22"/>
      <c r="BR289" s="22"/>
      <c r="BS289" s="22"/>
      <c r="BT289" s="22"/>
      <c r="BU289" s="22"/>
      <c r="BV289" s="22"/>
      <c r="BW289" s="22"/>
      <c r="BX289" s="22"/>
      <c r="BY289" s="22"/>
      <c r="BZ289" s="22"/>
      <c r="CA289" s="22"/>
      <c r="CB289" s="22"/>
      <c r="CC289" s="22"/>
      <c r="CD289" s="22"/>
      <c r="CE289" s="22"/>
      <c r="CF289" s="22"/>
      <c r="CG289" s="22"/>
      <c r="CH289" s="22"/>
      <c r="CI289" s="22"/>
      <c r="CJ289" s="22"/>
    </row>
    <row r="290" spans="1:88" ht="12.75">
      <c r="A290" s="18"/>
      <c r="B290" s="18"/>
      <c r="C290" s="18"/>
      <c r="D290" s="19"/>
      <c r="E290" s="5"/>
      <c r="F290" s="20"/>
      <c r="G290" s="25"/>
      <c r="H290" s="20"/>
      <c r="I290" s="5"/>
      <c r="J290" s="21"/>
      <c r="K290" s="5"/>
      <c r="L290" s="5"/>
      <c r="M290" s="5"/>
      <c r="N290" s="5"/>
      <c r="O290" s="22"/>
      <c r="P290" s="22"/>
      <c r="Q290" s="22"/>
      <c r="R290" s="22"/>
      <c r="S290" s="22"/>
      <c r="T290" s="22"/>
      <c r="U290" s="22"/>
      <c r="V290" s="22"/>
      <c r="W290" s="22"/>
      <c r="X290" s="22"/>
      <c r="Y290" s="22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2"/>
      <c r="AP290" s="22"/>
      <c r="AQ290" s="22"/>
      <c r="AR290" s="22"/>
      <c r="AS290" s="22"/>
      <c r="AT290" s="22"/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/>
      <c r="BI290" s="22"/>
      <c r="BJ290" s="22"/>
      <c r="BK290" s="22"/>
      <c r="BL290" s="22"/>
      <c r="BM290" s="22"/>
      <c r="BN290" s="22"/>
      <c r="BO290" s="22"/>
      <c r="BP290" s="22"/>
      <c r="BQ290" s="22"/>
      <c r="BR290" s="22"/>
      <c r="BS290" s="22"/>
      <c r="BT290" s="22"/>
      <c r="BU290" s="22"/>
      <c r="BV290" s="22"/>
      <c r="BW290" s="22"/>
      <c r="BX290" s="22"/>
      <c r="BY290" s="22"/>
      <c r="BZ290" s="22"/>
      <c r="CA290" s="22"/>
      <c r="CB290" s="22"/>
      <c r="CC290" s="22"/>
      <c r="CD290" s="22"/>
      <c r="CE290" s="22"/>
      <c r="CF290" s="22"/>
      <c r="CG290" s="22"/>
      <c r="CH290" s="22"/>
      <c r="CI290" s="22"/>
      <c r="CJ290" s="22"/>
    </row>
    <row r="291" spans="1:3" ht="12.75">
      <c r="A291" s="18"/>
      <c r="B291" s="18"/>
      <c r="C291" s="18"/>
    </row>
  </sheetData>
  <sheetProtection/>
  <mergeCells count="157">
    <mergeCell ref="A133:C133"/>
    <mergeCell ref="A134:C134"/>
    <mergeCell ref="E102:E103"/>
    <mergeCell ref="J142:K142"/>
    <mergeCell ref="J139:K139"/>
    <mergeCell ref="B142:F142"/>
    <mergeCell ref="B139:F139"/>
    <mergeCell ref="A102:C103"/>
    <mergeCell ref="A132:C132"/>
    <mergeCell ref="A106:C106"/>
    <mergeCell ref="A115:C115"/>
    <mergeCell ref="A130:C130"/>
    <mergeCell ref="J16:K16"/>
    <mergeCell ref="E100:E101"/>
    <mergeCell ref="I19:K19"/>
    <mergeCell ref="F20:F21"/>
    <mergeCell ref="G20:G21"/>
    <mergeCell ref="H20:H21"/>
    <mergeCell ref="I20:I21"/>
    <mergeCell ref="E94:E95"/>
    <mergeCell ref="E81:E82"/>
    <mergeCell ref="E96:E97"/>
    <mergeCell ref="E98:E99"/>
    <mergeCell ref="E90:E91"/>
    <mergeCell ref="E92:E93"/>
    <mergeCell ref="A10:G10"/>
    <mergeCell ref="A30:C30"/>
    <mergeCell ref="A90:C91"/>
    <mergeCell ref="A98:C99"/>
    <mergeCell ref="A96:C97"/>
    <mergeCell ref="A22:C22"/>
    <mergeCell ref="F19:H19"/>
    <mergeCell ref="H14:I14"/>
    <mergeCell ref="H15:I15"/>
    <mergeCell ref="J10:K10"/>
    <mergeCell ref="J11:K11"/>
    <mergeCell ref="J12:K12"/>
    <mergeCell ref="J13:K13"/>
    <mergeCell ref="J14:K14"/>
    <mergeCell ref="J15:K15"/>
    <mergeCell ref="H10:I10"/>
    <mergeCell ref="H11:I11"/>
    <mergeCell ref="A100:C101"/>
    <mergeCell ref="J20:J21"/>
    <mergeCell ref="K20:K21"/>
    <mergeCell ref="E1:J1"/>
    <mergeCell ref="E2:J2"/>
    <mergeCell ref="B5:I6"/>
    <mergeCell ref="B7:I7"/>
    <mergeCell ref="G3:I3"/>
    <mergeCell ref="A31:C31"/>
    <mergeCell ref="A32:C32"/>
    <mergeCell ref="A33:C33"/>
    <mergeCell ref="A34:C34"/>
    <mergeCell ref="A23:C23"/>
    <mergeCell ref="A24:C24"/>
    <mergeCell ref="A25:C25"/>
    <mergeCell ref="A26:C26"/>
    <mergeCell ref="A29:C29"/>
    <mergeCell ref="A28:C28"/>
    <mergeCell ref="A45:C45"/>
    <mergeCell ref="A35:C35"/>
    <mergeCell ref="A36:C36"/>
    <mergeCell ref="A37:C37"/>
    <mergeCell ref="A38:C38"/>
    <mergeCell ref="A39:C39"/>
    <mergeCell ref="A40:C40"/>
    <mergeCell ref="A52:C52"/>
    <mergeCell ref="A53:C53"/>
    <mergeCell ref="A54:C54"/>
    <mergeCell ref="A55:C55"/>
    <mergeCell ref="A41:C41"/>
    <mergeCell ref="A42:C42"/>
    <mergeCell ref="A43:C43"/>
    <mergeCell ref="A44:C44"/>
    <mergeCell ref="A46:C46"/>
    <mergeCell ref="A47:C47"/>
    <mergeCell ref="A59:C59"/>
    <mergeCell ref="A60:C60"/>
    <mergeCell ref="A64:C64"/>
    <mergeCell ref="A61:C61"/>
    <mergeCell ref="A48:C48"/>
    <mergeCell ref="A49:C49"/>
    <mergeCell ref="A50:C50"/>
    <mergeCell ref="A51:C51"/>
    <mergeCell ref="A56:C56"/>
    <mergeCell ref="A57:C57"/>
    <mergeCell ref="A123:C123"/>
    <mergeCell ref="A84:C84"/>
    <mergeCell ref="A85:C85"/>
    <mergeCell ref="A86:C86"/>
    <mergeCell ref="A58:C58"/>
    <mergeCell ref="A71:C71"/>
    <mergeCell ref="A66:C66"/>
    <mergeCell ref="A65:C65"/>
    <mergeCell ref="A63:C63"/>
    <mergeCell ref="A70:C70"/>
    <mergeCell ref="A88:C88"/>
    <mergeCell ref="A109:C109"/>
    <mergeCell ref="A131:C131"/>
    <mergeCell ref="A110:C110"/>
    <mergeCell ref="A114:C114"/>
    <mergeCell ref="A118:C118"/>
    <mergeCell ref="A111:C111"/>
    <mergeCell ref="A129:C129"/>
    <mergeCell ref="A128:C128"/>
    <mergeCell ref="A120:C120"/>
    <mergeCell ref="A94:C95"/>
    <mergeCell ref="A104:C104"/>
    <mergeCell ref="A105:C105"/>
    <mergeCell ref="A81:C82"/>
    <mergeCell ref="A78:C78"/>
    <mergeCell ref="A80:C80"/>
    <mergeCell ref="A89:C89"/>
    <mergeCell ref="A79:C79"/>
    <mergeCell ref="A83:C83"/>
    <mergeCell ref="A87:C87"/>
    <mergeCell ref="A17:E17"/>
    <mergeCell ref="A112:C112"/>
    <mergeCell ref="A113:C113"/>
    <mergeCell ref="A92:C93"/>
    <mergeCell ref="A62:C62"/>
    <mergeCell ref="A67:C67"/>
    <mergeCell ref="A69:C69"/>
    <mergeCell ref="A108:C108"/>
    <mergeCell ref="A76:C76"/>
    <mergeCell ref="A107:C107"/>
    <mergeCell ref="A19:C21"/>
    <mergeCell ref="A116:C116"/>
    <mergeCell ref="H12:I12"/>
    <mergeCell ref="H13:I13"/>
    <mergeCell ref="A74:C74"/>
    <mergeCell ref="A77:C77"/>
    <mergeCell ref="A73:C73"/>
    <mergeCell ref="A75:C75"/>
    <mergeCell ref="A27:C27"/>
    <mergeCell ref="A72:C72"/>
    <mergeCell ref="A125:C125"/>
    <mergeCell ref="A68:C68"/>
    <mergeCell ref="E19:E21"/>
    <mergeCell ref="D19:D21"/>
    <mergeCell ref="A11:G11"/>
    <mergeCell ref="A12:G12"/>
    <mergeCell ref="A13:G13"/>
    <mergeCell ref="A14:G14"/>
    <mergeCell ref="A15:G15"/>
    <mergeCell ref="A16:G16"/>
    <mergeCell ref="A119:C119"/>
    <mergeCell ref="A127:C127"/>
    <mergeCell ref="B157:C157"/>
    <mergeCell ref="B156:D156"/>
    <mergeCell ref="H16:I16"/>
    <mergeCell ref="A126:C126"/>
    <mergeCell ref="A121:C121"/>
    <mergeCell ref="A122:C122"/>
    <mergeCell ref="A124:C124"/>
    <mergeCell ref="A117:C117"/>
  </mergeCells>
  <printOptions/>
  <pageMargins left="0.25" right="0.25" top="0.75" bottom="0.75" header="0.3" footer="0.3"/>
  <pageSetup horizontalDpi="600" verticalDpi="600" orientation="portrait" paperSize="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Moldsilva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Tatiana</cp:lastModifiedBy>
  <cp:lastPrinted>2017-03-02T10:52:40Z</cp:lastPrinted>
  <dcterms:created xsi:type="dcterms:W3CDTF">2003-03-04T13:52:38Z</dcterms:created>
  <dcterms:modified xsi:type="dcterms:W3CDTF">2017-03-02T13:13:44Z</dcterms:modified>
  <cp:category/>
  <cp:version/>
  <cp:contentType/>
  <cp:contentStatus/>
</cp:coreProperties>
</file>