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800" activeTab="3"/>
  </bookViews>
  <sheets>
    <sheet name="F-1" sheetId="1" r:id="rId1"/>
    <sheet name="F-2" sheetId="2" r:id="rId2"/>
    <sheet name="F-3" sheetId="3" r:id="rId3"/>
    <sheet name="F-4" sheetId="4" r:id="rId4"/>
    <sheet name="F-5" sheetId="5" state="hidden" r:id="rId5"/>
  </sheets>
  <externalReferences>
    <externalReference r:id="rId8"/>
  </externalReferences>
  <definedNames>
    <definedName name="_xlnm.Print_Area" localSheetId="0">'F-1'!$A$1:$L$63</definedName>
    <definedName name="_xlnm.Print_Area" localSheetId="1">'F-2'!$A$1:$K$59</definedName>
    <definedName name="_xlnm.Print_Area" localSheetId="2">'F-3'!$A$1:$M$89</definedName>
    <definedName name="_xlnm.Print_Area" localSheetId="4">'F-5'!$A$1:$J$61</definedName>
    <definedName name="_xlnm.Print_Titles" localSheetId="2">'F-3'!$9:$11</definedName>
  </definedNames>
  <calcPr fullCalcOnLoad="1"/>
</workbook>
</file>

<file path=xl/sharedStrings.xml><?xml version="1.0" encoding="utf-8"?>
<sst xmlns="http://schemas.openxmlformats.org/spreadsheetml/2006/main" count="4389" uniqueCount="1306">
  <si>
    <t>Aprobat</t>
  </si>
  <si>
    <t>Precizat pe an</t>
  </si>
  <si>
    <t>devieri
(+/-)</t>
  </si>
  <si>
    <t>în %%</t>
  </si>
  <si>
    <t>I. VENITURI</t>
  </si>
  <si>
    <t>Executat
faţă de precizat</t>
  </si>
  <si>
    <t>Comentarii:</t>
  </si>
  <si>
    <t>Matrix A3 / laser A4, album, antet pe fiecare pagină</t>
  </si>
  <si>
    <t>lei/mii lei/mln lei</t>
  </si>
  <si>
    <t>numarul de rinduri este flexibil  in dependenta de informatie</t>
  </si>
  <si>
    <t>Resurse, total</t>
  </si>
  <si>
    <t>2+3</t>
  </si>
  <si>
    <r>
      <t xml:space="preserve">1. </t>
    </r>
    <r>
      <rPr>
        <u val="single"/>
        <sz val="12"/>
        <rFont val="Arial"/>
        <family val="2"/>
      </rPr>
      <t>Selectare</t>
    </r>
    <r>
      <rPr>
        <sz val="12"/>
        <rFont val="Arial"/>
        <family val="2"/>
      </rPr>
      <t>:</t>
    </r>
  </si>
  <si>
    <r>
      <rPr>
        <sz val="12"/>
        <rFont val="Arial"/>
        <family val="2"/>
      </rPr>
      <t xml:space="preserve">2. </t>
    </r>
    <r>
      <rPr>
        <u val="single"/>
        <sz val="12"/>
        <rFont val="Arial"/>
        <family val="2"/>
      </rPr>
      <t>Filtrare</t>
    </r>
    <r>
      <rPr>
        <sz val="12"/>
        <rFont val="Arial"/>
        <family val="2"/>
      </rPr>
      <t>:</t>
    </r>
  </si>
  <si>
    <r>
      <t xml:space="preserve">3. </t>
    </r>
    <r>
      <rPr>
        <u val="single"/>
        <sz val="12"/>
        <rFont val="Arial"/>
        <family val="2"/>
      </rPr>
      <t>Sortare</t>
    </r>
    <r>
      <rPr>
        <sz val="12"/>
        <rFont val="Arial"/>
        <family val="2"/>
      </rPr>
      <t xml:space="preserve">: </t>
    </r>
  </si>
  <si>
    <r>
      <t xml:space="preserve">4. </t>
    </r>
    <r>
      <rPr>
        <u val="single"/>
        <sz val="12"/>
        <rFont val="Arial"/>
        <family val="2"/>
      </rPr>
      <t>Grupare</t>
    </r>
    <r>
      <rPr>
        <sz val="12"/>
        <rFont val="Arial"/>
        <family val="2"/>
      </rPr>
      <t>:</t>
    </r>
  </si>
  <si>
    <r>
      <t xml:space="preserve">5. </t>
    </r>
    <r>
      <rPr>
        <u val="single"/>
        <sz val="12"/>
        <rFont val="Arial"/>
        <family val="2"/>
      </rPr>
      <t>Tipar:</t>
    </r>
  </si>
  <si>
    <r>
      <t xml:space="preserve">6. </t>
    </r>
    <r>
      <rPr>
        <u val="single"/>
        <sz val="12"/>
        <rFont val="Arial"/>
        <family val="2"/>
      </rPr>
      <t>Unitate de masura:</t>
    </r>
  </si>
  <si>
    <r>
      <t xml:space="preserve">7. </t>
    </r>
    <r>
      <rPr>
        <u val="single"/>
        <sz val="12"/>
        <rFont val="Arial"/>
        <family val="2"/>
      </rPr>
      <t>Completarea:</t>
    </r>
  </si>
  <si>
    <t>Denumirea</t>
  </si>
  <si>
    <t>Cod</t>
  </si>
  <si>
    <t>20=30+40</t>
  </si>
  <si>
    <t>perioadă, buget</t>
  </si>
  <si>
    <t>ECO</t>
  </si>
  <si>
    <t>I. VENITURI, total</t>
  </si>
  <si>
    <t>II. CHELTUIELI, total</t>
  </si>
  <si>
    <t>Inclusiv: cheltuieli de personal</t>
  </si>
  <si>
    <t>III. SOLD BUGETAR</t>
  </si>
  <si>
    <t>1-(2+3)</t>
  </si>
  <si>
    <t>IV. SURSE DE FINANŢARE, total</t>
  </si>
  <si>
    <t>4+5+9</t>
  </si>
  <si>
    <t>inclusiv conform clasificației economice (k3)</t>
  </si>
  <si>
    <t>mii lei</t>
  </si>
  <si>
    <t>(2+3)-3192</t>
  </si>
  <si>
    <t xml:space="preserve">Executarea </t>
  </si>
  <si>
    <t>Executat I semestru</t>
  </si>
  <si>
    <t>Bugetul Public Național</t>
  </si>
  <si>
    <t>Bugetul de Stat</t>
  </si>
  <si>
    <t>Bugetul Asigurărilor Sociale de Stat</t>
  </si>
  <si>
    <t>Fondurile Asigurării Obligatorii de Asistenţă Medicală</t>
  </si>
  <si>
    <t>Executat
semestrul I faţă de executat semestrul I anul precedent</t>
  </si>
  <si>
    <t>Executat semestrul I anul precedent</t>
  </si>
  <si>
    <t>inclusiv transferuri de la alte bugete</t>
  </si>
  <si>
    <t>Executarea</t>
  </si>
  <si>
    <t xml:space="preserve">IMPOZITE ŞI TAXE </t>
  </si>
  <si>
    <t xml:space="preserve">  IMPOZITE PE VENIT</t>
  </si>
  <si>
    <t xml:space="preserve">     Impozit pe venitul persoanelor fizice</t>
  </si>
  <si>
    <t xml:space="preserve">     Impozit pe venitul persoanelor juridice</t>
  </si>
  <si>
    <t xml:space="preserve">  IMPOZITE PE BUNURILE IMOBILIARE</t>
  </si>
  <si>
    <t xml:space="preserve">  IMPOZITE ŞI TAXE PE MĂRFURI ŞI SERVICII</t>
  </si>
  <si>
    <t xml:space="preserve">     Taxa pe valoarea adaugata </t>
  </si>
  <si>
    <t xml:space="preserve">       Taxa pe valoarea adăugată la mărfurile produse şi serviciile prestate pe teritoriul Republicii Moldova</t>
  </si>
  <si>
    <t xml:space="preserve">       Taxa pe valoarea adaugată la marfurile importate</t>
  </si>
  <si>
    <t xml:space="preserve">       Restituirea taxei pe valoarea adaugată</t>
  </si>
  <si>
    <t xml:space="preserve">  Accize</t>
  </si>
  <si>
    <t xml:space="preserve">       Accize la mărfurile produse pe teritoriul Republicii Moldova</t>
  </si>
  <si>
    <t xml:space="preserve">        Accize la marfurile importate</t>
  </si>
  <si>
    <t xml:space="preserve">       Restituirea accizelor</t>
  </si>
  <si>
    <t xml:space="preserve">  Taxe pentru servicii specifice</t>
  </si>
  <si>
    <t xml:space="preserve">  Taxe şi plăţi pentru utilizarea mărfurilor şi  pentru practicarea unor genuri de activitate</t>
  </si>
  <si>
    <t xml:space="preserve">  Alte taxe pentru mărfuri şi servicii</t>
  </si>
  <si>
    <t>CONTRIBUŢII ŞI PRIME DE ASIGURĂRI OBLIGATORII</t>
  </si>
  <si>
    <t xml:space="preserve">GRANTURI </t>
  </si>
  <si>
    <t xml:space="preserve">   GRANTURI  DA LA GUVERNELE ALTOR STATE </t>
  </si>
  <si>
    <t xml:space="preserve">   GRANTURI DE LA ORGANIZAŢIILE INTERNAŢIONALE</t>
  </si>
  <si>
    <t xml:space="preserve">ALTE VENITURI  </t>
  </si>
  <si>
    <t xml:space="preserve">   VENITURI DIN PROPRIETATE</t>
  </si>
  <si>
    <t xml:space="preserve">     Dobînzi încasate</t>
  </si>
  <si>
    <t xml:space="preserve">     Dividende primite</t>
  </si>
  <si>
    <t xml:space="preserve">          Dividende primite de la cota parte a proprietăţii publice în societăţile pe acţiuni</t>
  </si>
  <si>
    <t xml:space="preserve">          Defalcări de la profitul net al întreprinderilor de stat (municipale)</t>
  </si>
  <si>
    <t xml:space="preserve">  VENITURI DIN VÎNZAREA MĂRFURILOR ŞI SERVICIILOR</t>
  </si>
  <si>
    <t xml:space="preserve">    Taxe şi plăţi administrative</t>
  </si>
  <si>
    <t xml:space="preserve">    Comercializarea mărfurilor şi serviciilor de către instituţiile bugetare</t>
  </si>
  <si>
    <t xml:space="preserve">  AMENZI ŞI SANCŢIUNI </t>
  </si>
  <si>
    <t xml:space="preserve">  DONAŢII VOLUNTARE</t>
  </si>
  <si>
    <t xml:space="preserve">   ALTE VENITURI</t>
  </si>
  <si>
    <t xml:space="preserve">       Taxe pentru folosirea drumurilor</t>
  </si>
  <si>
    <t xml:space="preserve">  TAXE ASUPRA COMERŢULUI EXTERIOR ŞI OPERAŢIUNILOR EXTERNE</t>
  </si>
  <si>
    <t>CREANŢE INTERNE</t>
  </si>
  <si>
    <t>CREDITE INTERNE INSTITUȚIILOR NEFINANCIARE ȘI FINANCIARE</t>
  </si>
  <si>
    <t>ÎMPRUMUTURI RECREDITATE INTERNE ÎNTRE BUGETE</t>
  </si>
  <si>
    <t>ÎMPRUMUTURI RECREDITATE INTERNE INSTITUȚIILOR NEFINANCIARE ȘI FINANCIARE</t>
  </si>
  <si>
    <t>CREANŢE EXTERNE</t>
  </si>
  <si>
    <t>DATORII INTERNE</t>
  </si>
  <si>
    <t>ÎMPRUMUTURI EXTERNE</t>
  </si>
  <si>
    <t xml:space="preserve">ACTIVE FINANCIARE  </t>
  </si>
  <si>
    <t>DATORII</t>
  </si>
  <si>
    <t>MODIFICAREA SOLDULUI DE MIJLOACE BĂNEŞTI</t>
  </si>
  <si>
    <t>Sold de mijloace banesti la inceputul perioadei</t>
  </si>
  <si>
    <t>Sold de mijloace banesti la sfirsitul perioadei</t>
  </si>
  <si>
    <t>indicatorilor bugetului public național conform clasificației economice</t>
  </si>
  <si>
    <t>indicatorilor generali ai bugetului public național și a componentelor acestuia</t>
  </si>
  <si>
    <t>Formularul nr.5</t>
  </si>
  <si>
    <t>inclusiv transferuri la alte bugete</t>
  </si>
  <si>
    <t>Cheltuieli recurente</t>
  </si>
  <si>
    <t>Cheltuieli de personal</t>
  </si>
  <si>
    <t>Bunuri și servicii</t>
  </si>
  <si>
    <t xml:space="preserve">Dobînzi </t>
  </si>
  <si>
    <t>datoria externă</t>
  </si>
  <si>
    <t>datoria internă</t>
  </si>
  <si>
    <t>Subsidii</t>
  </si>
  <si>
    <t>Prestații sociale</t>
  </si>
  <si>
    <t xml:space="preserve">Alte cheltuieli </t>
  </si>
  <si>
    <t>Transferuri intre bugete</t>
  </si>
  <si>
    <t>Transferuri către BUAT</t>
  </si>
  <si>
    <t>Transferuri către BASS</t>
  </si>
  <si>
    <t>Transferuri către FAOAM</t>
  </si>
  <si>
    <t>Active nefinanciare fără investiții capitale</t>
  </si>
  <si>
    <t>Investiții capitale</t>
  </si>
  <si>
    <t>3-3192</t>
  </si>
  <si>
    <t>Estimările executării scontate</t>
  </si>
  <si>
    <t>Executat semestrul I</t>
  </si>
  <si>
    <t xml:space="preserve"> bugetului de stat în perioada </t>
  </si>
  <si>
    <t>Estimările executării scontate pe an</t>
  </si>
  <si>
    <t>Estimările executării scontate pe an față de precizat pe an</t>
  </si>
  <si>
    <t>Bugetele consolidate locale</t>
  </si>
  <si>
    <t>Granturi acordate</t>
  </si>
  <si>
    <t>alte nivele ale sistemului bugetar</t>
  </si>
  <si>
    <t>DIFERENȚA DE CURS VALUTAR</t>
  </si>
  <si>
    <t>ÎMPRUMUTURI INTERNE DE LA INSTITUȚIILE NEFINANCIARE ȘI FINANCIARE</t>
  </si>
  <si>
    <t>&lt;0</t>
  </si>
  <si>
    <t>&gt;200</t>
  </si>
  <si>
    <t xml:space="preserve">   TRANSFERURI PRIMITE ÎN CADRUL BUGETULUI    PUBLIC NAȚIONAL</t>
  </si>
  <si>
    <t xml:space="preserve">     Renta</t>
  </si>
  <si>
    <t>1 ianuarie - 30 iunie 2017</t>
  </si>
  <si>
    <t>a indicatorilor bugetului public național pe anul 2017</t>
  </si>
  <si>
    <t>Corectarea soldului de mijloace bănești</t>
  </si>
  <si>
    <t>Anexa nr.1</t>
  </si>
  <si>
    <t>Anexa nr.2</t>
  </si>
  <si>
    <t>Anexa nr.3</t>
  </si>
  <si>
    <t>mil lei</t>
  </si>
  <si>
    <t>Anexa nr.4</t>
  </si>
  <si>
    <t>bugetelor autorităților publice centrale</t>
  </si>
  <si>
    <t xml:space="preserve">(conform anexei nr.3 la legea bugetului de stat) </t>
  </si>
  <si>
    <t>1 ianuarie - 30 iunie</t>
  </si>
  <si>
    <t>(mii lei)</t>
  </si>
  <si>
    <t>Executat anul curent</t>
  </si>
  <si>
    <t>Executat fata de precizat</t>
  </si>
  <si>
    <t>Executat anul precedent</t>
  </si>
  <si>
    <t>Executat anul curent fata de anul precedent</t>
  </si>
  <si>
    <t>devieri (+/-)</t>
  </si>
  <si>
    <t>in %</t>
  </si>
  <si>
    <t>TOTAL</t>
  </si>
  <si>
    <t/>
  </si>
  <si>
    <t>Cheltuieli si active nefinanciare, total</t>
  </si>
  <si>
    <t>21</t>
  </si>
  <si>
    <t>Investitii capitale in active in curs de executie</t>
  </si>
  <si>
    <t>3192</t>
  </si>
  <si>
    <t>1+2</t>
  </si>
  <si>
    <t>resurse generale</t>
  </si>
  <si>
    <t>1</t>
  </si>
  <si>
    <t>venituri colectate</t>
  </si>
  <si>
    <t>296+297</t>
  </si>
  <si>
    <t>dintre care venituri speciale</t>
  </si>
  <si>
    <t>296</t>
  </si>
  <si>
    <t>resurse ale proiectelor finantate din surse externe</t>
  </si>
  <si>
    <t>298+299</t>
  </si>
  <si>
    <t>SECRETARIATUL PARLAMENTULUI RM</t>
  </si>
  <si>
    <t>0101</t>
  </si>
  <si>
    <t xml:space="preserve">  44.6</t>
  </si>
  <si>
    <t xml:space="preserve"> 109.7</t>
  </si>
  <si>
    <t xml:space="preserve">  50.1</t>
  </si>
  <si>
    <t xml:space="preserve"> 106.9</t>
  </si>
  <si>
    <t>Servicii de stat cu destinatie generala</t>
  </si>
  <si>
    <t>01</t>
  </si>
  <si>
    <t xml:space="preserve">  44.2</t>
  </si>
  <si>
    <t xml:space="preserve"> 110.2</t>
  </si>
  <si>
    <t xml:space="preserve">  71.1</t>
  </si>
  <si>
    <t xml:space="preserve">  57.3</t>
  </si>
  <si>
    <t xml:space="preserve"> 100.0</t>
  </si>
  <si>
    <t>(2+3)</t>
  </si>
  <si>
    <t>Activitatea Parlamentului</t>
  </si>
  <si>
    <t>APARATUL PRESEDINTELUI REPUBLICII MOLDOVA</t>
  </si>
  <si>
    <t>0102</t>
  </si>
  <si>
    <t xml:space="preserve">  32.7</t>
  </si>
  <si>
    <t xml:space="preserve"> 123.9</t>
  </si>
  <si>
    <t xml:space="preserve">  41.7</t>
  </si>
  <si>
    <t xml:space="preserve"> 109.2</t>
  </si>
  <si>
    <t xml:space="preserve"> 123.7</t>
  </si>
  <si>
    <t>Activitatea Presedintelui Republicii Moldova</t>
  </si>
  <si>
    <t>0201</t>
  </si>
  <si>
    <t>CURTEA CONSTITUTIONALA</t>
  </si>
  <si>
    <t>0103</t>
  </si>
  <si>
    <t xml:space="preserve">  57.6</t>
  </si>
  <si>
    <t xml:space="preserve"> 172.9</t>
  </si>
  <si>
    <t xml:space="preserve">  54.3</t>
  </si>
  <si>
    <t xml:space="preserve"> 132.9</t>
  </si>
  <si>
    <t xml:space="preserve">  57.7</t>
  </si>
  <si>
    <t xml:space="preserve"> 171.6</t>
  </si>
  <si>
    <t xml:space="preserve">  45.0</t>
  </si>
  <si>
    <t>Jurisdictie constitiutionala</t>
  </si>
  <si>
    <t>0401</t>
  </si>
  <si>
    <t>CURTEA DE CONTURI</t>
  </si>
  <si>
    <t>0104</t>
  </si>
  <si>
    <t xml:space="preserve">  47.9</t>
  </si>
  <si>
    <t xml:space="preserve"> 131.0</t>
  </si>
  <si>
    <t xml:space="preserve">  48.0</t>
  </si>
  <si>
    <t xml:space="preserve"> 113.1</t>
  </si>
  <si>
    <t>Auditul extern al finantelor publice</t>
  </si>
  <si>
    <t>0510</t>
  </si>
  <si>
    <t>CANCELARIA DE STAT</t>
  </si>
  <si>
    <t xml:space="preserve">  36.6</t>
  </si>
  <si>
    <t xml:space="preserve">  86.1</t>
  </si>
  <si>
    <t xml:space="preserve">  46.8</t>
  </si>
  <si>
    <t xml:space="preserve">  94.4</t>
  </si>
  <si>
    <t xml:space="preserve">  35.8</t>
  </si>
  <si>
    <t xml:space="preserve">  82.5</t>
  </si>
  <si>
    <t xml:space="preserve"> 121.7</t>
  </si>
  <si>
    <t xml:space="preserve">  47.7</t>
  </si>
  <si>
    <t xml:space="preserve"> 124.7</t>
  </si>
  <si>
    <t xml:space="preserve">   9.3</t>
  </si>
  <si>
    <t xml:space="preserve">   7.7</t>
  </si>
  <si>
    <t>Exercitarea guvernarii</t>
  </si>
  <si>
    <t>0301</t>
  </si>
  <si>
    <t xml:space="preserve">  40.7</t>
  </si>
  <si>
    <t xml:space="preserve"> 104.1</t>
  </si>
  <si>
    <t>Servicii de suport pentru exercitarea guvernarii</t>
  </si>
  <si>
    <t>0302</t>
  </si>
  <si>
    <t xml:space="preserve">  38.5</t>
  </si>
  <si>
    <t xml:space="preserve"> 105.5</t>
  </si>
  <si>
    <t>e-Transformare a Guvernarii</t>
  </si>
  <si>
    <t>0303</t>
  </si>
  <si>
    <t xml:space="preserve">  24.0</t>
  </si>
  <si>
    <t xml:space="preserve">  34.8</t>
  </si>
  <si>
    <t>Cercetari stiintifice aplicate in directia strategica "Patrimoniul national si dezvoltarea societatii"</t>
  </si>
  <si>
    <t>0807</t>
  </si>
  <si>
    <t xml:space="preserve">  20.8</t>
  </si>
  <si>
    <t xml:space="preserve">  66.0</t>
  </si>
  <si>
    <t>Cercetari stiintifice fundamentale in directia strategica "Patrimoniul national si dezvoltarea societatii"</t>
  </si>
  <si>
    <t>1606</t>
  </si>
  <si>
    <t xml:space="preserve">  22.0</t>
  </si>
  <si>
    <t xml:space="preserve">  75.0</t>
  </si>
  <si>
    <t>Sustinerea diasporei</t>
  </si>
  <si>
    <t>2403</t>
  </si>
  <si>
    <t xml:space="preserve">   2.6</t>
  </si>
  <si>
    <t xml:space="preserve"> 126.8</t>
  </si>
  <si>
    <t>Ocrotirea sanatatii</t>
  </si>
  <si>
    <t>07</t>
  </si>
  <si>
    <t xml:space="preserve">  42.2</t>
  </si>
  <si>
    <t xml:space="preserve"> 142.9</t>
  </si>
  <si>
    <t xml:space="preserve">  42.7</t>
  </si>
  <si>
    <t xml:space="preserve"> 144.4</t>
  </si>
  <si>
    <t xml:space="preserve">  23.8</t>
  </si>
  <si>
    <t xml:space="preserve">  80.2</t>
  </si>
  <si>
    <t>Sanatate publica</t>
  </si>
  <si>
    <t>8004</t>
  </si>
  <si>
    <t xml:space="preserve">  49.1</t>
  </si>
  <si>
    <t xml:space="preserve"> 104.0</t>
  </si>
  <si>
    <t>Asistenta medicala  de reabilitare si recuperare</t>
  </si>
  <si>
    <t>8013</t>
  </si>
  <si>
    <t xml:space="preserve">  41.3</t>
  </si>
  <si>
    <t xml:space="preserve"> 143.4</t>
  </si>
  <si>
    <t>Programe nationale si speciale in domeniul ocrotirii sanatatii</t>
  </si>
  <si>
    <t>8018</t>
  </si>
  <si>
    <t xml:space="preserve">  &gt;200</t>
  </si>
  <si>
    <t>Invatamint</t>
  </si>
  <si>
    <t>09</t>
  </si>
  <si>
    <t xml:space="preserve">  40.9</t>
  </si>
  <si>
    <t xml:space="preserve">  77.6</t>
  </si>
  <si>
    <t>Invatamint  superior</t>
  </si>
  <si>
    <t>8810</t>
  </si>
  <si>
    <t xml:space="preserve">  77.1</t>
  </si>
  <si>
    <t>Perfectionarea cadrelor</t>
  </si>
  <si>
    <t>8812</t>
  </si>
  <si>
    <t xml:space="preserve">  41.6</t>
  </si>
  <si>
    <t xml:space="preserve">  89.1</t>
  </si>
  <si>
    <t>MINISTERUL ECONOMIEI</t>
  </si>
  <si>
    <t>0202</t>
  </si>
  <si>
    <t xml:space="preserve">  35.0</t>
  </si>
  <si>
    <t xml:space="preserve"> 111.8</t>
  </si>
  <si>
    <t xml:space="preserve">  41.5</t>
  </si>
  <si>
    <t xml:space="preserve"> 162.8</t>
  </si>
  <si>
    <t xml:space="preserve">  50.7</t>
  </si>
  <si>
    <t xml:space="preserve"> 112.9</t>
  </si>
  <si>
    <t>Servicii in domeniul economiei</t>
  </si>
  <si>
    <t>04</t>
  </si>
  <si>
    <t xml:space="preserve">  45.7</t>
  </si>
  <si>
    <t xml:space="preserve">  29.2</t>
  </si>
  <si>
    <t xml:space="preserve">  31.4</t>
  </si>
  <si>
    <t xml:space="preserve">  17.3</t>
  </si>
  <si>
    <t xml:space="preserve">  11.5</t>
  </si>
  <si>
    <t>Politici si management  in domeniul macroeconomic si de dezvoltare a economiei</t>
  </si>
  <si>
    <t>5001</t>
  </si>
  <si>
    <t xml:space="preserve">  46.7</t>
  </si>
  <si>
    <t xml:space="preserve"> 115.0</t>
  </si>
  <si>
    <t>Promovarea exporturilor</t>
  </si>
  <si>
    <t>5002</t>
  </si>
  <si>
    <t xml:space="preserve">  14.9</t>
  </si>
  <si>
    <t xml:space="preserve">  78.1</t>
  </si>
  <si>
    <t>Sustinerea intreprinderilor mici si mijlocii</t>
  </si>
  <si>
    <t>5004</t>
  </si>
  <si>
    <t xml:space="preserve">  51.0</t>
  </si>
  <si>
    <t>Reglementare prin licentiere</t>
  </si>
  <si>
    <t>5006</t>
  </si>
  <si>
    <t xml:space="preserve">  48.3</t>
  </si>
  <si>
    <t xml:space="preserve"> 127.0</t>
  </si>
  <si>
    <t>Protectia drepturilor consumatorilor</t>
  </si>
  <si>
    <t>5008</t>
  </si>
  <si>
    <t xml:space="preserve">  45.3</t>
  </si>
  <si>
    <t xml:space="preserve">  88.3</t>
  </si>
  <si>
    <t>Administrarea patrimoniului de stat</t>
  </si>
  <si>
    <t>5009</t>
  </si>
  <si>
    <t xml:space="preserve">  31.3</t>
  </si>
  <si>
    <t xml:space="preserve">  95.8</t>
  </si>
  <si>
    <t>Securitate industriala</t>
  </si>
  <si>
    <t>5011</t>
  </si>
  <si>
    <t xml:space="preserve">  46.0</t>
  </si>
  <si>
    <t xml:space="preserve"> 123.6</t>
  </si>
  <si>
    <t>Politici si management in sectorul energetic</t>
  </si>
  <si>
    <t>5801</t>
  </si>
  <si>
    <t xml:space="preserve">  10.2</t>
  </si>
  <si>
    <t>Retele si conducte de gaz</t>
  </si>
  <si>
    <t>5802</t>
  </si>
  <si>
    <t xml:space="preserve">   3.6</t>
  </si>
  <si>
    <t xml:space="preserve">  11.4</t>
  </si>
  <si>
    <t>Retele electrice</t>
  </si>
  <si>
    <t>5803</t>
  </si>
  <si>
    <t xml:space="preserve">  93.8</t>
  </si>
  <si>
    <t>Eficienta energetica si surse regenerabile</t>
  </si>
  <si>
    <t>5804</t>
  </si>
  <si>
    <t xml:space="preserve">  44.1</t>
  </si>
  <si>
    <t>Retele termice</t>
  </si>
  <si>
    <t>5805</t>
  </si>
  <si>
    <t xml:space="preserve">   2.3</t>
  </si>
  <si>
    <t xml:space="preserve">   6.4</t>
  </si>
  <si>
    <t>Dezvoltarea clusteriala a sectorului industrial</t>
  </si>
  <si>
    <t>6002</t>
  </si>
  <si>
    <t>Dezvoltarea sistemului national de  standardizare</t>
  </si>
  <si>
    <t>6802</t>
  </si>
  <si>
    <t xml:space="preserve">  50.0</t>
  </si>
  <si>
    <t xml:space="preserve">  85.7</t>
  </si>
  <si>
    <t>Dezvoltarea sistemului national de  metrologie</t>
  </si>
  <si>
    <t>6804</t>
  </si>
  <si>
    <t xml:space="preserve">  73.6</t>
  </si>
  <si>
    <t>Dezvoltarea sistemului national de  acreditare</t>
  </si>
  <si>
    <t>6805</t>
  </si>
  <si>
    <t xml:space="preserve">  80.0</t>
  </si>
  <si>
    <t xml:space="preserve"> 160.0</t>
  </si>
  <si>
    <t>MINISTERUL FINANTELOR</t>
  </si>
  <si>
    <t>0203</t>
  </si>
  <si>
    <t xml:space="preserve">  43.1</t>
  </si>
  <si>
    <t xml:space="preserve">  49.4</t>
  </si>
  <si>
    <t xml:space="preserve"> 160.1</t>
  </si>
  <si>
    <t xml:space="preserve">  13.9</t>
  </si>
  <si>
    <t xml:space="preserve">  92.4</t>
  </si>
  <si>
    <t xml:space="preserve">  42.6</t>
  </si>
  <si>
    <t xml:space="preserve"> 147.3</t>
  </si>
  <si>
    <t xml:space="preserve">  43.6</t>
  </si>
  <si>
    <t xml:space="preserve">  96.6</t>
  </si>
  <si>
    <t xml:space="preserve">   4.9</t>
  </si>
  <si>
    <t>Politici si management in domeniul bugetar-fiscal</t>
  </si>
  <si>
    <t>0501</t>
  </si>
  <si>
    <t xml:space="preserve">  38.2</t>
  </si>
  <si>
    <t xml:space="preserve"> 111.0</t>
  </si>
  <si>
    <t>Administrarea veniturilor publice</t>
  </si>
  <si>
    <t>0502</t>
  </si>
  <si>
    <t xml:space="preserve">  41.8</t>
  </si>
  <si>
    <t>Executarea si raportarea bugetului public national</t>
  </si>
  <si>
    <t>0503</t>
  </si>
  <si>
    <t xml:space="preserve">  52.0</t>
  </si>
  <si>
    <t xml:space="preserve"> 110.8</t>
  </si>
  <si>
    <t>Inspectia financiara</t>
  </si>
  <si>
    <t>0504</t>
  </si>
  <si>
    <t xml:space="preserve">  74.5</t>
  </si>
  <si>
    <t xml:space="preserve"> 163.7</t>
  </si>
  <si>
    <t>Supravegherea activitatii de audit</t>
  </si>
  <si>
    <t>0505</t>
  </si>
  <si>
    <t xml:space="preserve">  37.7</t>
  </si>
  <si>
    <t xml:space="preserve"> 188.6</t>
  </si>
  <si>
    <t>Administrarea achizitiilor publice</t>
  </si>
  <si>
    <t>0508</t>
  </si>
  <si>
    <t xml:space="preserve">  50.8</t>
  </si>
  <si>
    <t xml:space="preserve"> 138.1</t>
  </si>
  <si>
    <t xml:space="preserve">  68.9</t>
  </si>
  <si>
    <t>MINISTERUL JUSTITIEI</t>
  </si>
  <si>
    <t>0204</t>
  </si>
  <si>
    <t xml:space="preserve">  40.4</t>
  </si>
  <si>
    <t xml:space="preserve">  90.1</t>
  </si>
  <si>
    <t xml:space="preserve">  44.5</t>
  </si>
  <si>
    <t xml:space="preserve">  88.7</t>
  </si>
  <si>
    <t xml:space="preserve">  46.4</t>
  </si>
  <si>
    <t xml:space="preserve"> 118.3</t>
  </si>
  <si>
    <t xml:space="preserve">   9.0</t>
  </si>
  <si>
    <t xml:space="preserve">  41.0</t>
  </si>
  <si>
    <t xml:space="preserve">  30.0</t>
  </si>
  <si>
    <t xml:space="preserve">  45.8</t>
  </si>
  <si>
    <t xml:space="preserve">  90.4</t>
  </si>
  <si>
    <t>Starea civila</t>
  </si>
  <si>
    <t>1205</t>
  </si>
  <si>
    <t>Stare civila</t>
  </si>
  <si>
    <t>4011</t>
  </si>
  <si>
    <t>Ordine publica si securitate nationala</t>
  </si>
  <si>
    <t>03</t>
  </si>
  <si>
    <t xml:space="preserve"> 114.5</t>
  </si>
  <si>
    <t xml:space="preserve"> 120.3</t>
  </si>
  <si>
    <t xml:space="preserve">  47.0</t>
  </si>
  <si>
    <t xml:space="preserve"> 105.1</t>
  </si>
  <si>
    <t xml:space="preserve">   1.1</t>
  </si>
  <si>
    <t xml:space="preserve">   6.8</t>
  </si>
  <si>
    <t>Politici si management in domeniul justitiei</t>
  </si>
  <si>
    <t>4001</t>
  </si>
  <si>
    <t xml:space="preserve">  43.8</t>
  </si>
  <si>
    <t xml:space="preserve"> 142.4</t>
  </si>
  <si>
    <t>Aparare a drepturilor si intereselor legale ale persoanelor</t>
  </si>
  <si>
    <t>4008</t>
  </si>
  <si>
    <t xml:space="preserve">  50.5</t>
  </si>
  <si>
    <t>Expertiza legala</t>
  </si>
  <si>
    <t>4009</t>
  </si>
  <si>
    <t xml:space="preserve">  45.2</t>
  </si>
  <si>
    <t xml:space="preserve"> 130.1</t>
  </si>
  <si>
    <t>Sistem integrat de informare juridica</t>
  </si>
  <si>
    <t>4010</t>
  </si>
  <si>
    <t xml:space="preserve">  13.7</t>
  </si>
  <si>
    <t xml:space="preserve"> 138.4</t>
  </si>
  <si>
    <t>Mediere</t>
  </si>
  <si>
    <t>4013</t>
  </si>
  <si>
    <t xml:space="preserve">  12.2</t>
  </si>
  <si>
    <t xml:space="preserve">  76.6</t>
  </si>
  <si>
    <t>Armonizare a legislatiei</t>
  </si>
  <si>
    <t>4014</t>
  </si>
  <si>
    <t xml:space="preserve">  38.7</t>
  </si>
  <si>
    <t xml:space="preserve"> 100.4</t>
  </si>
  <si>
    <t>Administrare judecatoreasca</t>
  </si>
  <si>
    <t>4015</t>
  </si>
  <si>
    <t xml:space="preserve">  18.1</t>
  </si>
  <si>
    <t xml:space="preserve">  75.6</t>
  </si>
  <si>
    <t>Asigurarea masurilor alternative de detentie</t>
  </si>
  <si>
    <t>4016</t>
  </si>
  <si>
    <t xml:space="preserve">  44.9</t>
  </si>
  <si>
    <t xml:space="preserve"> 138.7</t>
  </si>
  <si>
    <t>Apostilarea actelor publice</t>
  </si>
  <si>
    <t>4017</t>
  </si>
  <si>
    <t xml:space="preserve">  70.7</t>
  </si>
  <si>
    <t>Sistemul penitenciar</t>
  </si>
  <si>
    <t>4302</t>
  </si>
  <si>
    <t xml:space="preserve">  39.9</t>
  </si>
  <si>
    <t xml:space="preserve"> 113.0</t>
  </si>
  <si>
    <t>Protectie sociala</t>
  </si>
  <si>
    <t>10</t>
  </si>
  <si>
    <t>Protectie a persoanelor in etate</t>
  </si>
  <si>
    <t>9004</t>
  </si>
  <si>
    <t>Asistenta sociala a persoanelor cu necesitati speciale</t>
  </si>
  <si>
    <t>9010</t>
  </si>
  <si>
    <t>Sustinerea suplimentara a unor categorii de populatie</t>
  </si>
  <si>
    <t>9011</t>
  </si>
  <si>
    <t>Protectie sociala pensionarilor din rindul structurilor de forta</t>
  </si>
  <si>
    <t>9018</t>
  </si>
  <si>
    <t>MINISTERUL AFACERILOR INTERNE</t>
  </si>
  <si>
    <t>0205</t>
  </si>
  <si>
    <t xml:space="preserve">  42.4</t>
  </si>
  <si>
    <t xml:space="preserve">  90.2</t>
  </si>
  <si>
    <t xml:space="preserve">  43.2</t>
  </si>
  <si>
    <t xml:space="preserve">  90.5</t>
  </si>
  <si>
    <t xml:space="preserve">  45.9</t>
  </si>
  <si>
    <t xml:space="preserve"> 118.5</t>
  </si>
  <si>
    <t xml:space="preserve">   0.1</t>
  </si>
  <si>
    <t xml:space="preserve">   0.5</t>
  </si>
  <si>
    <t xml:space="preserve"> 119.4</t>
  </si>
  <si>
    <t xml:space="preserve"> 123.3</t>
  </si>
  <si>
    <t xml:space="preserve">  98.3</t>
  </si>
  <si>
    <t xml:space="preserve"> 101.6</t>
  </si>
  <si>
    <t xml:space="preserve">   0.9</t>
  </si>
  <si>
    <t>Politici si management in domeniul  afacerilor interne</t>
  </si>
  <si>
    <t>3501</t>
  </si>
  <si>
    <t xml:space="preserve">  55.8</t>
  </si>
  <si>
    <t xml:space="preserve"> 127.5</t>
  </si>
  <si>
    <t>Ordine si siguranta publica</t>
  </si>
  <si>
    <t>3502</t>
  </si>
  <si>
    <t xml:space="preserve">  39.4</t>
  </si>
  <si>
    <t>Migratie si azil</t>
  </si>
  <si>
    <t>3503</t>
  </si>
  <si>
    <t xml:space="preserve"> 115.1</t>
  </si>
  <si>
    <t>Trupe de carabinieri</t>
  </si>
  <si>
    <t>3504</t>
  </si>
  <si>
    <t xml:space="preserve">  43.0</t>
  </si>
  <si>
    <t xml:space="preserve"> 139.9</t>
  </si>
  <si>
    <t>Servicii de suport in domeniul afacerilor interne</t>
  </si>
  <si>
    <t>3505</t>
  </si>
  <si>
    <t xml:space="preserve">  37.4</t>
  </si>
  <si>
    <t xml:space="preserve"> 104.5</t>
  </si>
  <si>
    <t>Managementul frontierei</t>
  </si>
  <si>
    <t>3506</t>
  </si>
  <si>
    <t xml:space="preserve"> 124.5</t>
  </si>
  <si>
    <t>Protectia civila si apararea  impotriva incendiilor</t>
  </si>
  <si>
    <t>3702</t>
  </si>
  <si>
    <t xml:space="preserve">  45.6</t>
  </si>
  <si>
    <t xml:space="preserve"> 117.3</t>
  </si>
  <si>
    <t>Protectia mediului</t>
  </si>
  <si>
    <t>05</t>
  </si>
  <si>
    <t xml:space="preserve">  39.1</t>
  </si>
  <si>
    <t xml:space="preserve"> 112.8</t>
  </si>
  <si>
    <t xml:space="preserve">  36.0</t>
  </si>
  <si>
    <t xml:space="preserve"> 114.6</t>
  </si>
  <si>
    <t xml:space="preserve"> 105.2</t>
  </si>
  <si>
    <t xml:space="preserve"> 101.7</t>
  </si>
  <si>
    <t>Managementul deseurilor radioactive</t>
  </si>
  <si>
    <t>7006</t>
  </si>
  <si>
    <t xml:space="preserve">   6.5</t>
  </si>
  <si>
    <t>MINISTERUL AFACERILOR EXTERNE SI INTEGRARII EUROPENE</t>
  </si>
  <si>
    <t>0206</t>
  </si>
  <si>
    <t xml:space="preserve">  47.1</t>
  </si>
  <si>
    <t xml:space="preserve">  42.3</t>
  </si>
  <si>
    <t xml:space="preserve">  66.6</t>
  </si>
  <si>
    <t>Politici si management in domeniul relatiilor externe</t>
  </si>
  <si>
    <t>0601</t>
  </si>
  <si>
    <t xml:space="preserve">  52.8</t>
  </si>
  <si>
    <t>Promovarea intereselor nationale prin intermediul antenelor diplomatice</t>
  </si>
  <si>
    <t>0602</t>
  </si>
  <si>
    <t xml:space="preserve">  43.9</t>
  </si>
  <si>
    <t>MINISTERUL APARARII</t>
  </si>
  <si>
    <t>0207</t>
  </si>
  <si>
    <t xml:space="preserve">  40.8</t>
  </si>
  <si>
    <t xml:space="preserve">  67.5</t>
  </si>
  <si>
    <t xml:space="preserve"> 110.9</t>
  </si>
  <si>
    <t>Aparare nationala</t>
  </si>
  <si>
    <t>02</t>
  </si>
  <si>
    <t xml:space="preserve"> 100.7</t>
  </si>
  <si>
    <t xml:space="preserve">  40.0</t>
  </si>
  <si>
    <t xml:space="preserve"> 100.8</t>
  </si>
  <si>
    <t xml:space="preserve">  59.5</t>
  </si>
  <si>
    <t xml:space="preserve"> 108.2</t>
  </si>
  <si>
    <t xml:space="preserve">  33.8</t>
  </si>
  <si>
    <t xml:space="preserve">  65.4</t>
  </si>
  <si>
    <t>Politici si management in domeniul apararii</t>
  </si>
  <si>
    <t>3101</t>
  </si>
  <si>
    <t xml:space="preserve"> 134.5</t>
  </si>
  <si>
    <t>Forte  terestre</t>
  </si>
  <si>
    <t>3102</t>
  </si>
  <si>
    <t>Forte aeriene</t>
  </si>
  <si>
    <t>3103</t>
  </si>
  <si>
    <t xml:space="preserve">  40.5</t>
  </si>
  <si>
    <t xml:space="preserve"> 106.1</t>
  </si>
  <si>
    <t>Servicii de suport in domeniul apararii  nationale</t>
  </si>
  <si>
    <t>3104</t>
  </si>
  <si>
    <t xml:space="preserve">  38.9</t>
  </si>
  <si>
    <t>MINISTERUL  DEZVOLTARII REGIONALE SI CONSTRUCTIILOR</t>
  </si>
  <si>
    <t>0208</t>
  </si>
  <si>
    <t xml:space="preserve">  25.0</t>
  </si>
  <si>
    <t xml:space="preserve">  83.0</t>
  </si>
  <si>
    <t xml:space="preserve">  23.2</t>
  </si>
  <si>
    <t xml:space="preserve">  72.6</t>
  </si>
  <si>
    <t xml:space="preserve">  52.6</t>
  </si>
  <si>
    <t xml:space="preserve"> 131.2</t>
  </si>
  <si>
    <t xml:space="preserve">  30.2</t>
  </si>
  <si>
    <t xml:space="preserve"> 119.7</t>
  </si>
  <si>
    <t xml:space="preserve">  66.3</t>
  </si>
  <si>
    <t xml:space="preserve">  87.4</t>
  </si>
  <si>
    <t>Serviciile de suport pentru activitatea Parlamentului</t>
  </si>
  <si>
    <t xml:space="preserve">  20.3</t>
  </si>
  <si>
    <t xml:space="preserve">  49.7</t>
  </si>
  <si>
    <t xml:space="preserve">  21.1</t>
  </si>
  <si>
    <t xml:space="preserve">  56.0</t>
  </si>
  <si>
    <t xml:space="preserve">   9.4</t>
  </si>
  <si>
    <t>Politici si management in domeniul dezvoltarii regionale si constructiilor</t>
  </si>
  <si>
    <t>6101</t>
  </si>
  <si>
    <t xml:space="preserve"> 134.0</t>
  </si>
  <si>
    <t>Controlul de stat in constructii</t>
  </si>
  <si>
    <t>6103</t>
  </si>
  <si>
    <t xml:space="preserve">  47.5</t>
  </si>
  <si>
    <t xml:space="preserve"> 118.9</t>
  </si>
  <si>
    <t>Dezvoltarea bazei normative in constructii</t>
  </si>
  <si>
    <t>6104</t>
  </si>
  <si>
    <t xml:space="preserve">  33.0</t>
  </si>
  <si>
    <t>Implementarea proiectelor de dezvoltare regionala</t>
  </si>
  <si>
    <t>6105</t>
  </si>
  <si>
    <t xml:space="preserve"> 112.0</t>
  </si>
  <si>
    <t>Dezvoltarea drumurilor</t>
  </si>
  <si>
    <t>6402</t>
  </si>
  <si>
    <t xml:space="preserve">  12.1</t>
  </si>
  <si>
    <t>Dezvoltarea turismului</t>
  </si>
  <si>
    <t>6602</t>
  </si>
  <si>
    <t xml:space="preserve">   7.6</t>
  </si>
  <si>
    <t xml:space="preserve">  66.5</t>
  </si>
  <si>
    <t>Colectarea, conservarea si distrugerea poluantilor organici persistenti, a deseurilor menajere solide si deseurilor chimice</t>
  </si>
  <si>
    <t>7002</t>
  </si>
  <si>
    <t>Securitate ecologica a mediului</t>
  </si>
  <si>
    <t>7003</t>
  </si>
  <si>
    <t>Gospodaria de locuinte si gospodaria serviciilor comunale</t>
  </si>
  <si>
    <t>06</t>
  </si>
  <si>
    <t xml:space="preserve">  25.6</t>
  </si>
  <si>
    <t xml:space="preserve"> 122.9</t>
  </si>
  <si>
    <t xml:space="preserve"> 108.4</t>
  </si>
  <si>
    <t xml:space="preserve">  27.0</t>
  </si>
  <si>
    <t xml:space="preserve">  29.4</t>
  </si>
  <si>
    <t>Aprovizionarea cu apa si canalizare</t>
  </si>
  <si>
    <t>7503</t>
  </si>
  <si>
    <t xml:space="preserve">  18.7</t>
  </si>
  <si>
    <t>Constructia locuintelor</t>
  </si>
  <si>
    <t>7504</t>
  </si>
  <si>
    <t xml:space="preserve">  30.4</t>
  </si>
  <si>
    <t>MINISTERUL AGRICULTURII SI INDUSTRIEI ALIMENTARE</t>
  </si>
  <si>
    <t>0209</t>
  </si>
  <si>
    <t xml:space="preserve">  36.3</t>
  </si>
  <si>
    <t xml:space="preserve">  36.4</t>
  </si>
  <si>
    <t xml:space="preserve">  44.8</t>
  </si>
  <si>
    <t xml:space="preserve">  34.5</t>
  </si>
  <si>
    <t xml:space="preserve">  37.9</t>
  </si>
  <si>
    <t xml:space="preserve"> 137.7</t>
  </si>
  <si>
    <t>Cercetari stiintifice fundamentale in directia strategica "Biotehnologie"</t>
  </si>
  <si>
    <t>1605</t>
  </si>
  <si>
    <t xml:space="preserve">  40.2</t>
  </si>
  <si>
    <t xml:space="preserve"> 143.6</t>
  </si>
  <si>
    <t>Pregatirea cadrelor prin postdoctorat</t>
  </si>
  <si>
    <t>1908</t>
  </si>
  <si>
    <t xml:space="preserve"> 101.3</t>
  </si>
  <si>
    <t xml:space="preserve">  79.2</t>
  </si>
  <si>
    <t xml:space="preserve">  91.2</t>
  </si>
  <si>
    <t xml:space="preserve"> 188.9</t>
  </si>
  <si>
    <t>Cercetari stiintifice aplicate in domeniul politicilor macroeconomice si programelor de dezvoltare economica, in directia strategica "Materiale, tehnologii si produse inovative ".</t>
  </si>
  <si>
    <t>5007</t>
  </si>
  <si>
    <t>Politici si management in domeniul agriculturii</t>
  </si>
  <si>
    <t>5101</t>
  </si>
  <si>
    <t>Dezvoltarea durabila a sectoarelor fitotehnie si horticultura</t>
  </si>
  <si>
    <t>5102</t>
  </si>
  <si>
    <t xml:space="preserve">  27.7</t>
  </si>
  <si>
    <t>Cresterea si sanatatea animalelor</t>
  </si>
  <si>
    <t>5103</t>
  </si>
  <si>
    <t xml:space="preserve">  33.7</t>
  </si>
  <si>
    <t xml:space="preserve">  97.6</t>
  </si>
  <si>
    <t>Dezvoltarea viticulturii si vinificatiei</t>
  </si>
  <si>
    <t>5104</t>
  </si>
  <si>
    <t xml:space="preserve">  34.7</t>
  </si>
  <si>
    <t xml:space="preserve"> 155.6</t>
  </si>
  <si>
    <t>Subventionarea producatorilor agricoli</t>
  </si>
  <si>
    <t>5105</t>
  </si>
  <si>
    <t xml:space="preserve">  38.4</t>
  </si>
  <si>
    <t xml:space="preserve"> 137.9</t>
  </si>
  <si>
    <t>Securitate alimentara</t>
  </si>
  <si>
    <t>5106</t>
  </si>
  <si>
    <t xml:space="preserve"> 180.9</t>
  </si>
  <si>
    <t>Cercetari stiintifice aplicate in domeniul agriculturii, in directia strategica "Biotehnologie"</t>
  </si>
  <si>
    <t>5107</t>
  </si>
  <si>
    <t xml:space="preserve">  39.0</t>
  </si>
  <si>
    <t xml:space="preserve"> 109.1</t>
  </si>
  <si>
    <t xml:space="preserve">  49.8</t>
  </si>
  <si>
    <t xml:space="preserve"> 102.9</t>
  </si>
  <si>
    <t xml:space="preserve">  48.5</t>
  </si>
  <si>
    <t xml:space="preserve">  64.9</t>
  </si>
  <si>
    <t>Invatamint  liceal</t>
  </si>
  <si>
    <t>8806</t>
  </si>
  <si>
    <t xml:space="preserve">  74.9</t>
  </si>
  <si>
    <t>Invatamint  profesional-tehnic postsecundar</t>
  </si>
  <si>
    <t>8809</t>
  </si>
  <si>
    <t xml:space="preserve">  57.5</t>
  </si>
  <si>
    <t xml:space="preserve"> 102.1</t>
  </si>
  <si>
    <t xml:space="preserve"> 195.1</t>
  </si>
  <si>
    <t>Servicii generale in educatie</t>
  </si>
  <si>
    <t>8813</t>
  </si>
  <si>
    <t>Educatie extrascolara si sustinerea elevilor dotati</t>
  </si>
  <si>
    <t>8814</t>
  </si>
  <si>
    <t xml:space="preserve">  46.1</t>
  </si>
  <si>
    <t xml:space="preserve">  74.4</t>
  </si>
  <si>
    <t xml:space="preserve">  78.3</t>
  </si>
  <si>
    <t>Protectie a familiei si copilului</t>
  </si>
  <si>
    <t>9006</t>
  </si>
  <si>
    <t>MINISTERUL TRANSPORTURILOR SI INFRASCTRUCTURII DRUMURILOR</t>
  </si>
  <si>
    <t>0210</t>
  </si>
  <si>
    <t xml:space="preserve">  36.9</t>
  </si>
  <si>
    <t xml:space="preserve"> 150.4</t>
  </si>
  <si>
    <t xml:space="preserve">  55.9</t>
  </si>
  <si>
    <t xml:space="preserve"> 115.7</t>
  </si>
  <si>
    <t xml:space="preserve">  15.3</t>
  </si>
  <si>
    <t xml:space="preserve">  71.7</t>
  </si>
  <si>
    <t xml:space="preserve">  64.7</t>
  </si>
  <si>
    <t xml:space="preserve">  84.8</t>
  </si>
  <si>
    <t xml:space="preserve"> 147.0</t>
  </si>
  <si>
    <t xml:space="preserve">   7.2</t>
  </si>
  <si>
    <t xml:space="preserve">  17.6</t>
  </si>
  <si>
    <t>Politicii si management in domeniul transporturilor si infrastructurii drumurilor</t>
  </si>
  <si>
    <t>6401</t>
  </si>
  <si>
    <t xml:space="preserve"> 185.2</t>
  </si>
  <si>
    <t xml:space="preserve">  36.8</t>
  </si>
  <si>
    <t xml:space="preserve"> 150.8</t>
  </si>
  <si>
    <t>Dezvoltarea transportului  naval</t>
  </si>
  <si>
    <t>6403</t>
  </si>
  <si>
    <t xml:space="preserve">  36.2</t>
  </si>
  <si>
    <t xml:space="preserve">  45.1</t>
  </si>
  <si>
    <t>MINISTERUL MEDIULUI</t>
  </si>
  <si>
    <t>0211</t>
  </si>
  <si>
    <t xml:space="preserve">  29.0</t>
  </si>
  <si>
    <t xml:space="preserve">  51.6</t>
  </si>
  <si>
    <t xml:space="preserve">  40.3</t>
  </si>
  <si>
    <t xml:space="preserve">  62.4</t>
  </si>
  <si>
    <t xml:space="preserve">  62.1</t>
  </si>
  <si>
    <t xml:space="preserve"> 108.6</t>
  </si>
  <si>
    <t>Sisteme de irigare si desecare</t>
  </si>
  <si>
    <t>5108</t>
  </si>
  <si>
    <t xml:space="preserve">  50.6</t>
  </si>
  <si>
    <t>Reglementare si control al extractiei  resurselor  minerale utilile</t>
  </si>
  <si>
    <t>5902</t>
  </si>
  <si>
    <t xml:space="preserve">  43.5</t>
  </si>
  <si>
    <t xml:space="preserve"> 105.8</t>
  </si>
  <si>
    <t>Explorarea subsolului</t>
  </si>
  <si>
    <t>5903</t>
  </si>
  <si>
    <t xml:space="preserve">  38.3</t>
  </si>
  <si>
    <t xml:space="preserve"> 124.2</t>
  </si>
  <si>
    <t xml:space="preserve">  29.8</t>
  </si>
  <si>
    <t xml:space="preserve">  28.5</t>
  </si>
  <si>
    <t xml:space="preserve">  17.4</t>
  </si>
  <si>
    <t xml:space="preserve">  15.7</t>
  </si>
  <si>
    <t>Prognozarea meteo</t>
  </si>
  <si>
    <t>5010</t>
  </si>
  <si>
    <t>Politici si management in domeniul protectiei mediului</t>
  </si>
  <si>
    <t>7001</t>
  </si>
  <si>
    <t xml:space="preserve">  32.3</t>
  </si>
  <si>
    <t xml:space="preserve">  16.9</t>
  </si>
  <si>
    <t xml:space="preserve"> 115.5</t>
  </si>
  <si>
    <t>Monitoringul calitatii mediului</t>
  </si>
  <si>
    <t>7004</t>
  </si>
  <si>
    <t xml:space="preserve">  72.5</t>
  </si>
  <si>
    <t>Protectia si conservarea biodiversitatii</t>
  </si>
  <si>
    <t>7005</t>
  </si>
  <si>
    <t xml:space="preserve">   1.4</t>
  </si>
  <si>
    <t>Cercetari stiintifice aplicate in domeniul protectiei mediului</t>
  </si>
  <si>
    <t>7007</t>
  </si>
  <si>
    <t>Radioprotectie si securitate nucleara</t>
  </si>
  <si>
    <t>7008</t>
  </si>
  <si>
    <t xml:space="preserve"> 116.1</t>
  </si>
  <si>
    <t xml:space="preserve">  28.1</t>
  </si>
  <si>
    <t xml:space="preserve">  55.2</t>
  </si>
  <si>
    <t xml:space="preserve">   1.3</t>
  </si>
  <si>
    <t>MINISTERUL EDUCATIEI</t>
  </si>
  <si>
    <t>0212</t>
  </si>
  <si>
    <t xml:space="preserve"> 129.7</t>
  </si>
  <si>
    <t xml:space="preserve">  49.9</t>
  </si>
  <si>
    <t xml:space="preserve"> 126.1</t>
  </si>
  <si>
    <t xml:space="preserve"> 107.6</t>
  </si>
  <si>
    <t xml:space="preserve">  23.9</t>
  </si>
  <si>
    <t xml:space="preserve">  51.5</t>
  </si>
  <si>
    <t xml:space="preserve"> 184.5</t>
  </si>
  <si>
    <t xml:space="preserve">  60.0</t>
  </si>
  <si>
    <t xml:space="preserve"> 176.2</t>
  </si>
  <si>
    <t>Cercetari stiintifice fundamentale in directia strategica "Materiale, tehnologii si produse inovative"</t>
  </si>
  <si>
    <t>1602</t>
  </si>
  <si>
    <t xml:space="preserve">  69.7</t>
  </si>
  <si>
    <t xml:space="preserve">  69.3</t>
  </si>
  <si>
    <t xml:space="preserve">  59.6</t>
  </si>
  <si>
    <t xml:space="preserve"> 185.4</t>
  </si>
  <si>
    <t xml:space="preserve">  65.9</t>
  </si>
  <si>
    <t xml:space="preserve">  66.2</t>
  </si>
  <si>
    <t xml:space="preserve">  70.0</t>
  </si>
  <si>
    <t>Cercetari stiintifice aplicate in sectorul energetic in directia strategica "Eficienta, energetica si valorificarea surselor regenerabile de energie"</t>
  </si>
  <si>
    <t>5807</t>
  </si>
  <si>
    <t xml:space="preserve">  60.1</t>
  </si>
  <si>
    <t>Cultura,  sport,  tineret, culte si  odihna</t>
  </si>
  <si>
    <t>08</t>
  </si>
  <si>
    <t xml:space="preserve"> 141.4</t>
  </si>
  <si>
    <t xml:space="preserve">  61.1</t>
  </si>
  <si>
    <t xml:space="preserve"> 141.9</t>
  </si>
  <si>
    <t xml:space="preserve">   9.5</t>
  </si>
  <si>
    <t xml:space="preserve"> 129.1</t>
  </si>
  <si>
    <t>Dezvoltarea culturii</t>
  </si>
  <si>
    <t>8502</t>
  </si>
  <si>
    <t xml:space="preserve">  35.3</t>
  </si>
  <si>
    <t xml:space="preserve"> 174.2</t>
  </si>
  <si>
    <t>Sustinerea culturii scrise</t>
  </si>
  <si>
    <t>8504</t>
  </si>
  <si>
    <t xml:space="preserve"> 127.7</t>
  </si>
  <si>
    <t xml:space="preserve">  48.1</t>
  </si>
  <si>
    <t xml:space="preserve"> 128.8</t>
  </si>
  <si>
    <t xml:space="preserve">  47.8</t>
  </si>
  <si>
    <t xml:space="preserve"> 132.6</t>
  </si>
  <si>
    <t xml:space="preserve">  53.2</t>
  </si>
  <si>
    <t xml:space="preserve">  34.3</t>
  </si>
  <si>
    <t xml:space="preserve">  45.4</t>
  </si>
  <si>
    <t>Actiuni cu caracter general</t>
  </si>
  <si>
    <t>0808</t>
  </si>
  <si>
    <t>Politicii si management in domeniul  educatiei</t>
  </si>
  <si>
    <t>8801</t>
  </si>
  <si>
    <t xml:space="preserve">  47.6</t>
  </si>
  <si>
    <t xml:space="preserve"> 169.1</t>
  </si>
  <si>
    <t>Invatamint  gimnazial</t>
  </si>
  <si>
    <t>8804</t>
  </si>
  <si>
    <t xml:space="preserve">  56.1</t>
  </si>
  <si>
    <t>Invatamint  special</t>
  </si>
  <si>
    <t>8805</t>
  </si>
  <si>
    <t xml:space="preserve">  37.5</t>
  </si>
  <si>
    <t xml:space="preserve">  80.1</t>
  </si>
  <si>
    <t xml:space="preserve">  99.9</t>
  </si>
  <si>
    <t>Invatamint  profesional-tehnic secundar</t>
  </si>
  <si>
    <t>8808</t>
  </si>
  <si>
    <t xml:space="preserve">  43.4</t>
  </si>
  <si>
    <t xml:space="preserve"> 125.0</t>
  </si>
  <si>
    <t xml:space="preserve"> 144.2</t>
  </si>
  <si>
    <t xml:space="preserve">  48.4</t>
  </si>
  <si>
    <t xml:space="preserve"> 114.2</t>
  </si>
  <si>
    <t xml:space="preserve"> 121.6</t>
  </si>
  <si>
    <t xml:space="preserve"> 129.2</t>
  </si>
  <si>
    <t>Curriculum</t>
  </si>
  <si>
    <t>8815</t>
  </si>
  <si>
    <t xml:space="preserve">  33.9</t>
  </si>
  <si>
    <t>Asigurarea calitatii in invatamint</t>
  </si>
  <si>
    <t>8816</t>
  </si>
  <si>
    <t xml:space="preserve">  16.8</t>
  </si>
  <si>
    <t xml:space="preserve"> 102.3</t>
  </si>
  <si>
    <t xml:space="preserve"> 113.5</t>
  </si>
  <si>
    <t>MINISTERUL  CULTURII</t>
  </si>
  <si>
    <t>0213</t>
  </si>
  <si>
    <t xml:space="preserve"> 112.7</t>
  </si>
  <si>
    <t xml:space="preserve">  48.2</t>
  </si>
  <si>
    <t xml:space="preserve"> 115.2</t>
  </si>
  <si>
    <t xml:space="preserve"> 107.5</t>
  </si>
  <si>
    <t xml:space="preserve">   8.5</t>
  </si>
  <si>
    <t xml:space="preserve">  54.5</t>
  </si>
  <si>
    <t xml:space="preserve">  46.3</t>
  </si>
  <si>
    <t xml:space="preserve"> 128.4</t>
  </si>
  <si>
    <t xml:space="preserve"> 116.6</t>
  </si>
  <si>
    <t xml:space="preserve">  41.9</t>
  </si>
  <si>
    <t xml:space="preserve"> 117.1</t>
  </si>
  <si>
    <t>Politici si management in domeniul culturii</t>
  </si>
  <si>
    <t>8501</t>
  </si>
  <si>
    <t xml:space="preserve">  56.7</t>
  </si>
  <si>
    <t xml:space="preserve"> 148.2</t>
  </si>
  <si>
    <t>Potejarea si punerea in valoare a patrimoniului cultural national</t>
  </si>
  <si>
    <t>8503</t>
  </si>
  <si>
    <t xml:space="preserve">  25.3</t>
  </si>
  <si>
    <t xml:space="preserve">  91.8</t>
  </si>
  <si>
    <t xml:space="preserve">  32.4</t>
  </si>
  <si>
    <t>Sustinerea cinematografiei</t>
  </si>
  <si>
    <t>8510</t>
  </si>
  <si>
    <t xml:space="preserve"> 106.0</t>
  </si>
  <si>
    <t xml:space="preserve"> 107.0</t>
  </si>
  <si>
    <t xml:space="preserve">  83.9</t>
  </si>
  <si>
    <t xml:space="preserve"> 103.9</t>
  </si>
  <si>
    <t xml:space="preserve">  88.0</t>
  </si>
  <si>
    <t>MINISTERUL MUNCII, PROTECTIEI SOCIALE SI FAMILIEI</t>
  </si>
  <si>
    <t>0214</t>
  </si>
  <si>
    <t xml:space="preserve"> 112.5</t>
  </si>
  <si>
    <t xml:space="preserve">  43.7</t>
  </si>
  <si>
    <t xml:space="preserve"> 111.2</t>
  </si>
  <si>
    <t xml:space="preserve">  48.9</t>
  </si>
  <si>
    <t xml:space="preserve"> 104.9</t>
  </si>
  <si>
    <t xml:space="preserve">  55.5</t>
  </si>
  <si>
    <t xml:space="preserve">  51.8</t>
  </si>
  <si>
    <t>Servicii generale in domeniul fortei de munca</t>
  </si>
  <si>
    <t>5003</t>
  </si>
  <si>
    <t xml:space="preserve">  42.9</t>
  </si>
  <si>
    <t xml:space="preserve"> 100.6</t>
  </si>
  <si>
    <t xml:space="preserve">  87.2</t>
  </si>
  <si>
    <t>Politici si management in domeniul protectiei sociale</t>
  </si>
  <si>
    <t>9001</t>
  </si>
  <si>
    <t xml:space="preserve"> 107.9</t>
  </si>
  <si>
    <t xml:space="preserve"> 108.5</t>
  </si>
  <si>
    <t xml:space="preserve"> 104.8</t>
  </si>
  <si>
    <t>Protectie a somerilor</t>
  </si>
  <si>
    <t>9008</t>
  </si>
  <si>
    <t xml:space="preserve">  39.2</t>
  </si>
  <si>
    <t xml:space="preserve">  77.8</t>
  </si>
  <si>
    <t>Protectie in domeniul asigurarii cu locuinte</t>
  </si>
  <si>
    <t>9009</t>
  </si>
  <si>
    <t xml:space="preserve"> 132.0</t>
  </si>
  <si>
    <t>Protectie sociala in cazuri exceptionale</t>
  </si>
  <si>
    <t>9012</t>
  </si>
  <si>
    <t>Serviciul public in domeniul protectiei sociale</t>
  </si>
  <si>
    <t>9017</t>
  </si>
  <si>
    <t xml:space="preserve">  38.1</t>
  </si>
  <si>
    <t>Protectie sociala a unor categorii de cetateni</t>
  </si>
  <si>
    <t>9019</t>
  </si>
  <si>
    <t xml:space="preserve">  24.3</t>
  </si>
  <si>
    <t xml:space="preserve"> 113.7</t>
  </si>
  <si>
    <t>Sustinerea activitatilor sistemului de protectie sociala</t>
  </si>
  <si>
    <t>9020</t>
  </si>
  <si>
    <t xml:space="preserve">  17.0</t>
  </si>
  <si>
    <t xml:space="preserve"> 112.1</t>
  </si>
  <si>
    <t>fara P1P2</t>
  </si>
  <si>
    <t>MINISTERUL SANATATII</t>
  </si>
  <si>
    <t>0215</t>
  </si>
  <si>
    <t xml:space="preserve">  43.3</t>
  </si>
  <si>
    <t xml:space="preserve"> 125.9</t>
  </si>
  <si>
    <t xml:space="preserve"> 100.5</t>
  </si>
  <si>
    <t xml:space="preserve">   1.2</t>
  </si>
  <si>
    <t xml:space="preserve">  34.9</t>
  </si>
  <si>
    <t xml:space="preserve"> 101.1</t>
  </si>
  <si>
    <t xml:space="preserve">  33.4</t>
  </si>
  <si>
    <t>Cercetari stiintifice fundamentale in directia strategica "Sanatate si biomedicina"</t>
  </si>
  <si>
    <t>1604</t>
  </si>
  <si>
    <t xml:space="preserve">  32.5</t>
  </si>
  <si>
    <t xml:space="preserve">  97.4</t>
  </si>
  <si>
    <t>Servicii de suport pentru sfera stiintei si inovarii</t>
  </si>
  <si>
    <t>1907</t>
  </si>
  <si>
    <t xml:space="preserve"> 134.4</t>
  </si>
  <si>
    <t xml:space="preserve">  20.9</t>
  </si>
  <si>
    <t xml:space="preserve">  18.9</t>
  </si>
  <si>
    <t xml:space="preserve"> 133.0</t>
  </si>
  <si>
    <t xml:space="preserve"> 197.4</t>
  </si>
  <si>
    <t xml:space="preserve"> 103.8</t>
  </si>
  <si>
    <t xml:space="preserve">  27.4</t>
  </si>
  <si>
    <t>Politici si management in domeniul ocrotirii sanatatii</t>
  </si>
  <si>
    <t>8001</t>
  </si>
  <si>
    <t xml:space="preserve">  51.4</t>
  </si>
  <si>
    <t xml:space="preserve"> 134.7</t>
  </si>
  <si>
    <t>Monitorizare, evaluare a sistemului de sanatate si management al calitatii</t>
  </si>
  <si>
    <t>8003</t>
  </si>
  <si>
    <t xml:space="preserve">  32.6</t>
  </si>
  <si>
    <t xml:space="preserve">  95.7</t>
  </si>
  <si>
    <t xml:space="preserve">  41.4</t>
  </si>
  <si>
    <t xml:space="preserve"> 105.0</t>
  </si>
  <si>
    <t>Asistenta medicala specializata de ambulatoriu</t>
  </si>
  <si>
    <t>8006</t>
  </si>
  <si>
    <t xml:space="preserve">  41.2</t>
  </si>
  <si>
    <t>Cercetari stiintifice aplicate in domeniul sanatatii publice si serviciilor medicale, in directia strategica "Sanatate si biomedicina"</t>
  </si>
  <si>
    <t>8007</t>
  </si>
  <si>
    <t xml:space="preserve"> 103.7</t>
  </si>
  <si>
    <t>Medicina legala</t>
  </si>
  <si>
    <t>8014</t>
  </si>
  <si>
    <t xml:space="preserve">  37.3</t>
  </si>
  <si>
    <t xml:space="preserve"> 110.6</t>
  </si>
  <si>
    <t>Management  al medicamentelor si dispozitivelor medicale</t>
  </si>
  <si>
    <t>8016</t>
  </si>
  <si>
    <t xml:space="preserve">  23.7</t>
  </si>
  <si>
    <t xml:space="preserve">  68.2</t>
  </si>
  <si>
    <t xml:space="preserve"> 193.4</t>
  </si>
  <si>
    <t>Dezvoltarea si modernizarea institutiilor in domeniul ocrotirii sanatatii</t>
  </si>
  <si>
    <t>8019</t>
  </si>
  <si>
    <t xml:space="preserve">  33.5</t>
  </si>
  <si>
    <t xml:space="preserve"> 185.5</t>
  </si>
  <si>
    <t xml:space="preserve">  49.2</t>
  </si>
  <si>
    <t xml:space="preserve"> 112.4</t>
  </si>
  <si>
    <t xml:space="preserve">  56.3</t>
  </si>
  <si>
    <t xml:space="preserve"> 109.9</t>
  </si>
  <si>
    <t xml:space="preserve"> 113.8</t>
  </si>
  <si>
    <t>Invatamint  superior postuniversitar</t>
  </si>
  <si>
    <t>8811</t>
  </si>
  <si>
    <t xml:space="preserve">  35.9</t>
  </si>
  <si>
    <t xml:space="preserve">  96.2</t>
  </si>
  <si>
    <t xml:space="preserve">  39.7</t>
  </si>
  <si>
    <t xml:space="preserve">  94.0</t>
  </si>
  <si>
    <t xml:space="preserve">  42.1</t>
  </si>
  <si>
    <t xml:space="preserve"> 104.3</t>
  </si>
  <si>
    <t xml:space="preserve">  20.1</t>
  </si>
  <si>
    <t>MINISTERUL TINERETULUI SI SPORTULUI</t>
  </si>
  <si>
    <t>0216</t>
  </si>
  <si>
    <t xml:space="preserve"> 108.1</t>
  </si>
  <si>
    <t xml:space="preserve">  24.7</t>
  </si>
  <si>
    <t xml:space="preserve">  68.1</t>
  </si>
  <si>
    <t>Politici si management in domeniul tineretului si sportului</t>
  </si>
  <si>
    <t>8601</t>
  </si>
  <si>
    <t xml:space="preserve"> 128.5</t>
  </si>
  <si>
    <t>Sport</t>
  </si>
  <si>
    <t>8602</t>
  </si>
  <si>
    <t>Tineret</t>
  </si>
  <si>
    <t>8603</t>
  </si>
  <si>
    <t xml:space="preserve">  19.8</t>
  </si>
  <si>
    <t xml:space="preserve"> 127.2</t>
  </si>
  <si>
    <t>MINISTERUL TEHNOLOGIEI INFORMATIEI SI COMUNICATIILOR</t>
  </si>
  <si>
    <t>0217</t>
  </si>
  <si>
    <t xml:space="preserve">  11.1</t>
  </si>
  <si>
    <t xml:space="preserve">  52.9</t>
  </si>
  <si>
    <t>Politicii si management in domeniul dezvoltarii informationale</t>
  </si>
  <si>
    <t>1501</t>
  </si>
  <si>
    <t xml:space="preserve">BIROUL NATIONAL DE STATISTICA </t>
  </si>
  <si>
    <t>0241</t>
  </si>
  <si>
    <t xml:space="preserve"> 105.6</t>
  </si>
  <si>
    <t xml:space="preserve">  48.6</t>
  </si>
  <si>
    <t xml:space="preserve"> 108.3</t>
  </si>
  <si>
    <t xml:space="preserve"> 107.7</t>
  </si>
  <si>
    <t xml:space="preserve">  74.1</t>
  </si>
  <si>
    <t>Politici si management in domeniul statisticii</t>
  </si>
  <si>
    <t>1201</t>
  </si>
  <si>
    <t xml:space="preserve"> 117.6</t>
  </si>
  <si>
    <t>Lucrari statistice</t>
  </si>
  <si>
    <t>1202</t>
  </si>
  <si>
    <t xml:space="preserve"> 107.3</t>
  </si>
  <si>
    <t>Desfasurarea recensamintelor</t>
  </si>
  <si>
    <t>1204</t>
  </si>
  <si>
    <t>AGENTIA RELATII FUNCIARE SI CADASTRU</t>
  </si>
  <si>
    <t>0242</t>
  </si>
  <si>
    <t xml:space="preserve">  28.8</t>
  </si>
  <si>
    <t xml:space="preserve">  96.8</t>
  </si>
  <si>
    <t xml:space="preserve">  35.6</t>
  </si>
  <si>
    <t xml:space="preserve"> 121.0</t>
  </si>
  <si>
    <t xml:space="preserve">  28.4</t>
  </si>
  <si>
    <t xml:space="preserve">  69.0</t>
  </si>
  <si>
    <t>Politici si management in domeniul geodeziei, cartografiei si cadastrului</t>
  </si>
  <si>
    <t>6901</t>
  </si>
  <si>
    <t xml:space="preserve"> 115.9</t>
  </si>
  <si>
    <t>Dezvoltarea relatiilor funciare si a cadastrului</t>
  </si>
  <si>
    <t>6902</t>
  </si>
  <si>
    <t xml:space="preserve">  23.4</t>
  </si>
  <si>
    <t>Valorificarea terenurilor noi si sporirea fertilitatii solurilor</t>
  </si>
  <si>
    <t>6903</t>
  </si>
  <si>
    <t xml:space="preserve">  68.8</t>
  </si>
  <si>
    <t>Sistem de evaluare si reevaluare a bunurilor imobiliare</t>
  </si>
  <si>
    <t>6904</t>
  </si>
  <si>
    <t xml:space="preserve">  31.9</t>
  </si>
  <si>
    <t>Geodezie, cartografie si geoinformatica</t>
  </si>
  <si>
    <t>6905</t>
  </si>
  <si>
    <t xml:space="preserve">  26.5</t>
  </si>
  <si>
    <t xml:space="preserve">  68.4</t>
  </si>
  <si>
    <t>BIROUL RELATII INTERETNICE</t>
  </si>
  <si>
    <t>0243</t>
  </si>
  <si>
    <t xml:space="preserve">  54.8</t>
  </si>
  <si>
    <t xml:space="preserve"> 151.2</t>
  </si>
  <si>
    <t xml:space="preserve"> 121.8</t>
  </si>
  <si>
    <t xml:space="preserve"> 166.5</t>
  </si>
  <si>
    <t xml:space="preserve">  79.7</t>
  </si>
  <si>
    <t>Politici si management in domeniul minoritatilor nationale</t>
  </si>
  <si>
    <t>2401</t>
  </si>
  <si>
    <t xml:space="preserve">  58.0</t>
  </si>
  <si>
    <t xml:space="preserve"> 149.9</t>
  </si>
  <si>
    <t>Relatii interetnice</t>
  </si>
  <si>
    <t>2402</t>
  </si>
  <si>
    <t xml:space="preserve"> 157.8</t>
  </si>
  <si>
    <t>AGENTIA "MOLDSILVA"</t>
  </si>
  <si>
    <t>0244</t>
  </si>
  <si>
    <t xml:space="preserve"> 109.0</t>
  </si>
  <si>
    <t xml:space="preserve"> 131.7</t>
  </si>
  <si>
    <t>Politici si management in domeniul  sectorului forestier</t>
  </si>
  <si>
    <t>5401</t>
  </si>
  <si>
    <t xml:space="preserve"> 141.2</t>
  </si>
  <si>
    <t>Dezvoltarea silviculturii</t>
  </si>
  <si>
    <t>5402</t>
  </si>
  <si>
    <t>AGENTIA REZERVE MATERIALE</t>
  </si>
  <si>
    <t>0245</t>
  </si>
  <si>
    <t xml:space="preserve">  21.9</t>
  </si>
  <si>
    <t xml:space="preserve">  49.0</t>
  </si>
  <si>
    <t xml:space="preserve"> 113.4</t>
  </si>
  <si>
    <t xml:space="preserve">   6.6</t>
  </si>
  <si>
    <t xml:space="preserve">  34.1</t>
  </si>
  <si>
    <t>Politici si managment al rezervelor materiale ale statului</t>
  </si>
  <si>
    <t>2701</t>
  </si>
  <si>
    <t xml:space="preserve"> 142.6</t>
  </si>
  <si>
    <t>Rezerve materiale ale statului</t>
  </si>
  <si>
    <t>2702</t>
  </si>
  <si>
    <t xml:space="preserve">  15.6</t>
  </si>
  <si>
    <t>Servicii de suport in domeniul rezervelor materiale ale statului</t>
  </si>
  <si>
    <t>2703</t>
  </si>
  <si>
    <t xml:space="preserve"> 139.6</t>
  </si>
  <si>
    <t>AGENTIA TURISMULUI</t>
  </si>
  <si>
    <t>0246</t>
  </si>
  <si>
    <t xml:space="preserve">  42.5</t>
  </si>
  <si>
    <t xml:space="preserve"> 101.8</t>
  </si>
  <si>
    <t>Politici si management in domeniul turismului</t>
  </si>
  <si>
    <t>6601</t>
  </si>
  <si>
    <t>CENTRUL NATIONAL ANTICORUPTIE</t>
  </si>
  <si>
    <t>0247</t>
  </si>
  <si>
    <t xml:space="preserve">  44.4</t>
  </si>
  <si>
    <t xml:space="preserve">  46.2</t>
  </si>
  <si>
    <t xml:space="preserve">  46.6</t>
  </si>
  <si>
    <t xml:space="preserve">   0.8</t>
  </si>
  <si>
    <t xml:space="preserve"> 130.8</t>
  </si>
  <si>
    <t xml:space="preserve"> 130.5</t>
  </si>
  <si>
    <t>Prevenire, cercetare  si combaterea  contraventiilor coruptionale</t>
  </si>
  <si>
    <t>4802</t>
  </si>
  <si>
    <t>SERVICIUL DE STAT DE ARHIVA</t>
  </si>
  <si>
    <t>0273</t>
  </si>
  <si>
    <t xml:space="preserve"> 122.1</t>
  </si>
  <si>
    <t xml:space="preserve">  49.3</t>
  </si>
  <si>
    <t xml:space="preserve"> 122.8</t>
  </si>
  <si>
    <t xml:space="preserve"> 128.6</t>
  </si>
  <si>
    <t xml:space="preserve">  85.4</t>
  </si>
  <si>
    <t>Servicii de arhiva</t>
  </si>
  <si>
    <t>1203</t>
  </si>
  <si>
    <t>CONSILIUL NATIONAL PENTRU ACREDITARE SI ATESTARE</t>
  </si>
  <si>
    <t>0274</t>
  </si>
  <si>
    <t xml:space="preserve">  34.6</t>
  </si>
  <si>
    <t xml:space="preserve">  91.5</t>
  </si>
  <si>
    <t xml:space="preserve">  50.4</t>
  </si>
  <si>
    <t xml:space="preserve">  33.1</t>
  </si>
  <si>
    <t xml:space="preserve">  86.9</t>
  </si>
  <si>
    <t xml:space="preserve">  53.4</t>
  </si>
  <si>
    <t xml:space="preserve"> 156.0</t>
  </si>
  <si>
    <t>Politici si management in domeniul cercetarilor stiintifice</t>
  </si>
  <si>
    <t>1901</t>
  </si>
  <si>
    <t>AGENTIA NATIONALA PENTRU SIGURANTA ALIMENTELOR</t>
  </si>
  <si>
    <t>0275</t>
  </si>
  <si>
    <t xml:space="preserve">  47.3</t>
  </si>
  <si>
    <t xml:space="preserve"> 101.2</t>
  </si>
  <si>
    <t xml:space="preserve">  30.1</t>
  </si>
  <si>
    <t xml:space="preserve"> 112.6</t>
  </si>
  <si>
    <t xml:space="preserve">  67.1</t>
  </si>
  <si>
    <t xml:space="preserve"> 122.5</t>
  </si>
  <si>
    <t>AGENTIA NATIONALA DE ASIGURARE A CALITATII IN INVATAMINTUL PROFESIONAL</t>
  </si>
  <si>
    <t>0276</t>
  </si>
  <si>
    <t xml:space="preserve">  16.7</t>
  </si>
  <si>
    <t xml:space="preserve"> 179.1</t>
  </si>
  <si>
    <t xml:space="preserve"> 127.9</t>
  </si>
  <si>
    <t xml:space="preserve">   3.5</t>
  </si>
  <si>
    <t xml:space="preserve">  12.8</t>
  </si>
  <si>
    <t xml:space="preserve">  27.3</t>
  </si>
  <si>
    <t>AGENTIA NATIONALA ANTIDOPING</t>
  </si>
  <si>
    <t>0277</t>
  </si>
  <si>
    <t xml:space="preserve"> 111.3</t>
  </si>
  <si>
    <t>BIROUL DE CURIERI SPECIALI</t>
  </si>
  <si>
    <t>0278</t>
  </si>
  <si>
    <t xml:space="preserve">  32.8</t>
  </si>
  <si>
    <t xml:space="preserve">  86.6</t>
  </si>
  <si>
    <t xml:space="preserve">  26.1</t>
  </si>
  <si>
    <t xml:space="preserve">  84.1</t>
  </si>
  <si>
    <t xml:space="preserve">  88.4</t>
  </si>
  <si>
    <t>Sistemul  de curierat</t>
  </si>
  <si>
    <t>6502</t>
  </si>
  <si>
    <t>CENTRUL SERVICIULUI CIVIL</t>
  </si>
  <si>
    <t>0279</t>
  </si>
  <si>
    <t xml:space="preserve">  59.3</t>
  </si>
  <si>
    <t xml:space="preserve"> 136.6</t>
  </si>
  <si>
    <t xml:space="preserve">  53.9</t>
  </si>
  <si>
    <t xml:space="preserve"> 100.3</t>
  </si>
  <si>
    <t>Serviciul civil de alternativa</t>
  </si>
  <si>
    <t>3105</t>
  </si>
  <si>
    <t>CONSILIUL SUPERIOR AL MAGISTRATURII</t>
  </si>
  <si>
    <t xml:space="preserve"> 116.5</t>
  </si>
  <si>
    <t xml:space="preserve">  29.1</t>
  </si>
  <si>
    <t>Organizare a sistemului judecatoresc</t>
  </si>
  <si>
    <t>4002</t>
  </si>
  <si>
    <t xml:space="preserve"> 131.4</t>
  </si>
  <si>
    <t>Suprematie judecatoreasca</t>
  </si>
  <si>
    <t>4003</t>
  </si>
  <si>
    <t>Infaptuire a judecatii in curtile de apel</t>
  </si>
  <si>
    <t>4004</t>
  </si>
  <si>
    <t>Infaptuire a judecatii in judecatorii</t>
  </si>
  <si>
    <t>4005</t>
  </si>
  <si>
    <t>Infaptuirea justitiei</t>
  </si>
  <si>
    <t>4018</t>
  </si>
  <si>
    <t>PROCURATURA GENERALA</t>
  </si>
  <si>
    <t xml:space="preserve"> 182.6</t>
  </si>
  <si>
    <t>Implementare a politicii penale a statului</t>
  </si>
  <si>
    <t>4006</t>
  </si>
  <si>
    <t>OFICIUL AVOCATULUI POPORULUI</t>
  </si>
  <si>
    <t xml:space="preserve"> 149.8</t>
  </si>
  <si>
    <t xml:space="preserve"> 148.0</t>
  </si>
  <si>
    <t>Respectarea drepturilor si libertatilor omului</t>
  </si>
  <si>
    <t>0402</t>
  </si>
  <si>
    <t>COMISIA ELECTORALA CENTRALA</t>
  </si>
  <si>
    <t>Sistemul electoral</t>
  </si>
  <si>
    <t>2202</t>
  </si>
  <si>
    <t>CENTRUL NATIONAL PENTRU PROTECTIA DATELOR CU CARACTER PERSONAL</t>
  </si>
  <si>
    <t>0403</t>
  </si>
  <si>
    <t xml:space="preserve">  22.2</t>
  </si>
  <si>
    <t xml:space="preserve"> 105.7</t>
  </si>
  <si>
    <t xml:space="preserve"> 129.4</t>
  </si>
  <si>
    <t>Protectia datelor personale</t>
  </si>
  <si>
    <t>1503</t>
  </si>
  <si>
    <t>CONSILIUL COORDONATOR AL AUDIOVIZUALULUI</t>
  </si>
  <si>
    <t>0404</t>
  </si>
  <si>
    <t xml:space="preserve">  33.3</t>
  </si>
  <si>
    <t xml:space="preserve"> 104.6</t>
  </si>
  <si>
    <t xml:space="preserve">  48.7</t>
  </si>
  <si>
    <t xml:space="preserve">  93.4</t>
  </si>
  <si>
    <t xml:space="preserve">  39.8</t>
  </si>
  <si>
    <t xml:space="preserve"> 128.9</t>
  </si>
  <si>
    <t>Asigurarea controlului asupra institutiilor in domeniul audiovizualului</t>
  </si>
  <si>
    <t>8509</t>
  </si>
  <si>
    <t>CONSILIUL CONCURENTEI</t>
  </si>
  <si>
    <t>0405</t>
  </si>
  <si>
    <t xml:space="preserve"> 111.1</t>
  </si>
  <si>
    <t xml:space="preserve">  47.4</t>
  </si>
  <si>
    <t xml:space="preserve"> 107.2</t>
  </si>
  <si>
    <t xml:space="preserve"> 130.4</t>
  </si>
  <si>
    <t>Protectia concurentei</t>
  </si>
  <si>
    <t>5005</t>
  </si>
  <si>
    <t>SERVICIUL DE INFORMATII SI SECURITATE</t>
  </si>
  <si>
    <t>0406</t>
  </si>
  <si>
    <t xml:space="preserve"> 122.0</t>
  </si>
  <si>
    <t xml:space="preserve"> 133.1</t>
  </si>
  <si>
    <t xml:space="preserve"> 174.0</t>
  </si>
  <si>
    <t xml:space="preserve"> 177.5</t>
  </si>
  <si>
    <t xml:space="preserve">  86.8</t>
  </si>
  <si>
    <t>Politici si management in domeniul securitatii nationale</t>
  </si>
  <si>
    <t>3601</t>
  </si>
  <si>
    <t xml:space="preserve">  50.2</t>
  </si>
  <si>
    <t xml:space="preserve"> 182.5</t>
  </si>
  <si>
    <t>Asigurarea securitatii de stat</t>
  </si>
  <si>
    <t>3602</t>
  </si>
  <si>
    <t xml:space="preserve"> 119.5</t>
  </si>
  <si>
    <t>AUTORITATEA NATIONALA DE INTEGRITATE</t>
  </si>
  <si>
    <t>0407</t>
  </si>
  <si>
    <t xml:space="preserve">  53.3</t>
  </si>
  <si>
    <t xml:space="preserve">  96.9</t>
  </si>
  <si>
    <t xml:space="preserve">  90.9</t>
  </si>
  <si>
    <t>Controlul si solutionarea conflictelor de interese</t>
  </si>
  <si>
    <t>0702</t>
  </si>
  <si>
    <t>SERVICIUL DE PROTECTIE SI PAZA DE STAT</t>
  </si>
  <si>
    <t>0408</t>
  </si>
  <si>
    <t xml:space="preserve">  36.1</t>
  </si>
  <si>
    <t xml:space="preserve">  97.7</t>
  </si>
  <si>
    <t xml:space="preserve"> 148.4</t>
  </si>
  <si>
    <t xml:space="preserve"> 141.0</t>
  </si>
  <si>
    <t xml:space="preserve"> 135.4</t>
  </si>
  <si>
    <t>CONSILIUL PENTRU PREVENIREA SI ELIMINAREA DISCRIMINARII SI ASIGURARII EGALITATII</t>
  </si>
  <si>
    <t>0409</t>
  </si>
  <si>
    <t xml:space="preserve">  36.5</t>
  </si>
  <si>
    <t xml:space="preserve">  97.3</t>
  </si>
  <si>
    <t>Protectia impotriva discriminarii</t>
  </si>
  <si>
    <t>AGENȚIA NAȚIONALĂ PENTRU SOLUȚIONAREA CONTESTAȚIILOR</t>
  </si>
  <si>
    <t>0410</t>
  </si>
  <si>
    <t>Administrarea achizițiilor publice</t>
  </si>
  <si>
    <t>ACADEMIA DE STIINTE A MOLDOVEI</t>
  </si>
  <si>
    <t xml:space="preserve">  98.7</t>
  </si>
  <si>
    <t xml:space="preserve">  99.4</t>
  </si>
  <si>
    <t xml:space="preserve">  97.8</t>
  </si>
  <si>
    <t xml:space="preserve"> 124.6</t>
  </si>
  <si>
    <t xml:space="preserve">  40.1</t>
  </si>
  <si>
    <t xml:space="preserve">  80.3</t>
  </si>
  <si>
    <t xml:space="preserve">   5.5</t>
  </si>
  <si>
    <t xml:space="preserve">  13.6</t>
  </si>
  <si>
    <t xml:space="preserve">  95.9</t>
  </si>
  <si>
    <t>Cercetari stiintifice fundamentale in directia strategica "Eficienta energetica si valorificarea surselor regenerabile de energie"</t>
  </si>
  <si>
    <t>1603</t>
  </si>
  <si>
    <t xml:space="preserve">  51.9</t>
  </si>
  <si>
    <t xml:space="preserve"> 102.2</t>
  </si>
  <si>
    <t xml:space="preserve"> 101.5</t>
  </si>
  <si>
    <t xml:space="preserve">  96.3</t>
  </si>
  <si>
    <t xml:space="preserve">  14.6</t>
  </si>
  <si>
    <t xml:space="preserve"> 106.5</t>
  </si>
  <si>
    <t xml:space="preserve">  26.4</t>
  </si>
  <si>
    <t xml:space="preserve">  73.7</t>
  </si>
  <si>
    <t xml:space="preserve"> 133.2</t>
  </si>
  <si>
    <t xml:space="preserve">  45.5</t>
  </si>
  <si>
    <t xml:space="preserve">  10.7</t>
  </si>
  <si>
    <t xml:space="preserve">  19.6</t>
  </si>
  <si>
    <t xml:space="preserve">  39.6</t>
  </si>
  <si>
    <t xml:space="preserve">  92.9</t>
  </si>
  <si>
    <t xml:space="preserve"> 114.9</t>
  </si>
  <si>
    <t xml:space="preserve">  53.0</t>
  </si>
  <si>
    <t xml:space="preserve"> 120.5</t>
  </si>
  <si>
    <t xml:space="preserve">  52.4</t>
  </si>
  <si>
    <t xml:space="preserve">  86.2</t>
  </si>
  <si>
    <t xml:space="preserve"> 129.3</t>
  </si>
  <si>
    <t>INSTITUTUL NATIONAL AL JUSTITIEI</t>
  </si>
  <si>
    <t xml:space="preserve">  25.7</t>
  </si>
  <si>
    <t xml:space="preserve">  25.9</t>
  </si>
  <si>
    <t>Instruire initiala si continua in domeniul justitiei</t>
  </si>
  <si>
    <t>4012</t>
  </si>
  <si>
    <t>INSTITUTIA PUBLICA NATIONALA A AUDIOVIZUALULUI COMPANIA "TELERADIO-MOLDOVA"</t>
  </si>
  <si>
    <t xml:space="preserve">  54.2</t>
  </si>
  <si>
    <t xml:space="preserve"> 126.0</t>
  </si>
  <si>
    <t>Sustinerea  televiziunii si radoidifuziunii publice</t>
  </si>
  <si>
    <t>8505</t>
  </si>
  <si>
    <t>FONDUL DE INVESTITII SOCIALE</t>
  </si>
  <si>
    <t xml:space="preserve">  14.0</t>
  </si>
  <si>
    <t xml:space="preserve">  11.0</t>
  </si>
  <si>
    <t xml:space="preserve">  22.8</t>
  </si>
  <si>
    <t>Educatie timpurie</t>
  </si>
  <si>
    <t>8802</t>
  </si>
  <si>
    <t xml:space="preserve">  24.4</t>
  </si>
  <si>
    <t xml:space="preserve">   9.9</t>
  </si>
  <si>
    <t>FONDUL DE DEZVOLTARE DURABILA MOLDOVA</t>
  </si>
  <si>
    <t xml:space="preserve"> 145.3</t>
  </si>
  <si>
    <t xml:space="preserve">  84.6</t>
  </si>
  <si>
    <t xml:space="preserve"> 172.8</t>
  </si>
  <si>
    <t xml:space="preserve">  89.8</t>
  </si>
  <si>
    <t>ACTIUNI GENERALE</t>
  </si>
  <si>
    <t>0799</t>
  </si>
  <si>
    <t>00</t>
  </si>
  <si>
    <t xml:space="preserve"> 117.0</t>
  </si>
  <si>
    <t>Cooperare extermna</t>
  </si>
  <si>
    <t>0604</t>
  </si>
  <si>
    <t>Gestionarea fondurilor de rezerva si  de interventie</t>
  </si>
  <si>
    <t>0802</t>
  </si>
  <si>
    <t>Reintegrarea statului</t>
  </si>
  <si>
    <t>0803</t>
  </si>
  <si>
    <t>Reforma administratiei publice</t>
  </si>
  <si>
    <t>0804</t>
  </si>
  <si>
    <t>Raporturi interbugetare pentru nivelarea posibilitatilor financiare</t>
  </si>
  <si>
    <t>1101</t>
  </si>
  <si>
    <t xml:space="preserve">  59.9</t>
  </si>
  <si>
    <t xml:space="preserve"> 150.1</t>
  </si>
  <si>
    <t>Raporturi interbugetare cu destinatie speciala</t>
  </si>
  <si>
    <t>1102</t>
  </si>
  <si>
    <t>Raporturi interbugetare de compensare</t>
  </si>
  <si>
    <t>1103</t>
  </si>
  <si>
    <t xml:space="preserve"> 168.7</t>
  </si>
  <si>
    <t>Datoria de stat interna</t>
  </si>
  <si>
    <t>1701</t>
  </si>
  <si>
    <t xml:space="preserve">  83.2</t>
  </si>
  <si>
    <t>Datoria de stat externa</t>
  </si>
  <si>
    <t>1702</t>
  </si>
  <si>
    <t xml:space="preserve">  36.7</t>
  </si>
  <si>
    <t xml:space="preserve"> 126.3</t>
  </si>
  <si>
    <t xml:space="preserve">   3.7</t>
  </si>
  <si>
    <t xml:space="preserve"> 172.1</t>
  </si>
  <si>
    <t>Asigurarea de catre stat a securitatii ecologice la nivel local</t>
  </si>
  <si>
    <t>7009</t>
  </si>
  <si>
    <t xml:space="preserve"> 197.6</t>
  </si>
  <si>
    <t xml:space="preserve">  18.6</t>
  </si>
  <si>
    <t>Asigurarea obligatorie de asistenta medicala din partea statului</t>
  </si>
  <si>
    <t>8020</t>
  </si>
  <si>
    <t xml:space="preserve"> 113.6</t>
  </si>
  <si>
    <t>Asigurarea de catre stat a solilor sportive la nivel local</t>
  </si>
  <si>
    <t>8604</t>
  </si>
  <si>
    <t xml:space="preserve">  13.0</t>
  </si>
  <si>
    <t>Asigurarea de catre stat a invatamintului la nivel local</t>
  </si>
  <si>
    <t>8817</t>
  </si>
  <si>
    <t xml:space="preserve"> 103.4</t>
  </si>
  <si>
    <t xml:space="preserve">  55.7</t>
  </si>
  <si>
    <t xml:space="preserve">   6.3</t>
  </si>
  <si>
    <t xml:space="preserve">  94.6</t>
  </si>
  <si>
    <t>Compensarea pierderilor pentru depunerile banesti ale cetatenilor in Banca de Economii</t>
  </si>
  <si>
    <t>9014</t>
  </si>
  <si>
    <t xml:space="preserve">  10.0</t>
  </si>
  <si>
    <t>Protectia sociala a persoanelor   in situatii de risc</t>
  </si>
  <si>
    <t>9015</t>
  </si>
  <si>
    <t xml:space="preserve"> 109.3</t>
  </si>
  <si>
    <t>Sustinerea sistemului public de  asigurari sociale</t>
  </si>
  <si>
    <t>9016</t>
  </si>
  <si>
    <t xml:space="preserve">  78.9</t>
  </si>
  <si>
    <t xml:space="preserve">  19.0</t>
  </si>
  <si>
    <t>Subventionarea dobinzilor la creditele bancare preferentiale acordate cooperativelor de constructii</t>
  </si>
  <si>
    <t>9023</t>
  </si>
  <si>
    <t>Compensarea diferentei de tarife la energia electrica si gazele naturale  pentru populatia din unele localitati din raioanele Dubasari si Causeni si din satul Varnita din raionul Anenii Noi</t>
  </si>
  <si>
    <t>9030</t>
  </si>
  <si>
    <t xml:space="preserve">  65.0</t>
  </si>
  <si>
    <t>Asistenta sociala de catre stat a unor categorii de cetateni la nivel local</t>
  </si>
  <si>
    <t>9032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</si>
</sst>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"/>
    <numFmt numFmtId="177" formatCode="[$-FC19]d\ mmmm\ yyyy\ &quot;г.&quot;"/>
    <numFmt numFmtId="178" formatCode="000000"/>
    <numFmt numFmtId="179" formatCode="#,##0.0;[Red]#,##0.0"/>
    <numFmt numFmtId="180" formatCode="0.0"/>
  </numFmts>
  <fonts count="6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Arial Cyr"/>
      <family val="0"/>
    </font>
    <font>
      <i/>
      <sz val="13"/>
      <color indexed="8"/>
      <name val="Arial Cyr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Arial Cyr"/>
      <family val="0"/>
    </font>
    <font>
      <i/>
      <sz val="9"/>
      <color indexed="8"/>
      <name val="Arial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sz val="13"/>
      <color theme="1"/>
      <name val="Arial Cyr"/>
      <family val="0"/>
    </font>
    <font>
      <i/>
      <sz val="13"/>
      <color theme="1"/>
      <name val="Arial Cyr"/>
      <family val="0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Arial Cyr"/>
      <family val="0"/>
    </font>
    <font>
      <i/>
      <sz val="9"/>
      <color theme="1"/>
      <name val="Arial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19" fillId="20" borderId="8" applyNumberFormat="0" applyAlignment="0" applyProtection="0"/>
    <xf numFmtId="0" fontId="9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0" fillId="21" borderId="2" applyNumberFormat="0" applyAlignment="0" applyProtection="0"/>
    <xf numFmtId="0" fontId="20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26" fillId="0" borderId="0" xfId="111" applyFont="1" applyFill="1" applyAlignment="1">
      <alignment vertical="center"/>
      <protection/>
    </xf>
    <xf numFmtId="49" fontId="26" fillId="0" borderId="0" xfId="111" applyNumberFormat="1" applyFont="1" applyFill="1" applyAlignment="1">
      <alignment vertical="center"/>
      <protection/>
    </xf>
    <xf numFmtId="0" fontId="27" fillId="0" borderId="0" xfId="111" applyFont="1" applyFill="1" applyAlignment="1">
      <alignment vertical="center"/>
      <protection/>
    </xf>
    <xf numFmtId="0" fontId="25" fillId="0" borderId="0" xfId="111" applyFont="1" applyFill="1" applyAlignment="1">
      <alignment vertical="center"/>
      <protection/>
    </xf>
    <xf numFmtId="49" fontId="25" fillId="0" borderId="0" xfId="111" applyNumberFormat="1" applyFont="1" applyFill="1" applyAlignment="1">
      <alignment vertical="center"/>
      <protection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5" fillId="0" borderId="0" xfId="111" applyFont="1" applyFill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24" borderId="17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1" fillId="24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1" fillId="2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left" vertical="center"/>
    </xf>
    <xf numFmtId="0" fontId="56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57" fillId="0" borderId="24" xfId="0" applyFont="1" applyFill="1" applyBorder="1" applyAlignment="1">
      <alignment horizontal="left" vertical="center" wrapText="1"/>
    </xf>
    <xf numFmtId="0" fontId="57" fillId="0" borderId="24" xfId="0" applyFont="1" applyFill="1" applyBorder="1" applyAlignment="1">
      <alignment horizontal="left" vertical="center" wrapText="1" indent="1"/>
    </xf>
    <xf numFmtId="0" fontId="58" fillId="0" borderId="24" xfId="0" applyFont="1" applyFill="1" applyBorder="1" applyAlignment="1">
      <alignment horizontal="left" vertical="center" wrapText="1" indent="4"/>
    </xf>
    <xf numFmtId="0" fontId="1" fillId="0" borderId="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76" fontId="0" fillId="24" borderId="10" xfId="0" applyNumberFormat="1" applyFill="1" applyBorder="1" applyAlignment="1">
      <alignment vertical="center"/>
    </xf>
    <xf numFmtId="176" fontId="0" fillId="24" borderId="19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24" borderId="10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vertical="center"/>
    </xf>
    <xf numFmtId="0" fontId="30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vertical="center"/>
    </xf>
    <xf numFmtId="0" fontId="32" fillId="0" borderId="28" xfId="0" applyFont="1" applyFill="1" applyBorder="1" applyAlignment="1">
      <alignment vertical="center"/>
    </xf>
    <xf numFmtId="0" fontId="32" fillId="0" borderId="30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176" fontId="32" fillId="0" borderId="15" xfId="0" applyNumberFormat="1" applyFont="1" applyFill="1" applyBorder="1" applyAlignment="1">
      <alignment vertical="center"/>
    </xf>
    <xf numFmtId="176" fontId="32" fillId="0" borderId="10" xfId="0" applyNumberFormat="1" applyFont="1" applyFill="1" applyBorder="1" applyAlignment="1">
      <alignment vertical="center"/>
    </xf>
    <xf numFmtId="176" fontId="32" fillId="0" borderId="19" xfId="0" applyNumberFormat="1" applyFont="1" applyFill="1" applyBorder="1" applyAlignment="1">
      <alignment vertical="center"/>
    </xf>
    <xf numFmtId="0" fontId="59" fillId="0" borderId="18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 quotePrefix="1">
      <alignment horizontal="center" vertical="center"/>
    </xf>
    <xf numFmtId="0" fontId="60" fillId="0" borderId="18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left" vertical="center" wrapText="1"/>
    </xf>
    <xf numFmtId="176" fontId="32" fillId="0" borderId="10" xfId="0" applyNumberFormat="1" applyFont="1" applyFill="1" applyBorder="1" applyAlignment="1">
      <alignment horizontal="right" vertical="center"/>
    </xf>
    <xf numFmtId="176" fontId="32" fillId="0" borderId="10" xfId="0" applyNumberFormat="1" applyFont="1" applyFill="1" applyBorder="1" applyAlignment="1">
      <alignment horizontal="center" vertical="center"/>
    </xf>
    <xf numFmtId="176" fontId="32" fillId="0" borderId="19" xfId="0" applyNumberFormat="1" applyFont="1" applyFill="1" applyBorder="1" applyAlignment="1">
      <alignment horizontal="right" vertical="center"/>
    </xf>
    <xf numFmtId="0" fontId="59" fillId="0" borderId="18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vertical="center"/>
    </xf>
    <xf numFmtId="176" fontId="33" fillId="0" borderId="19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10" xfId="111" applyFont="1" applyFill="1" applyBorder="1" applyAlignment="1">
      <alignment horizontal="center" vertical="center" wrapText="1"/>
      <protection/>
    </xf>
    <xf numFmtId="176" fontId="35" fillId="0" borderId="10" xfId="111" applyNumberFormat="1" applyFont="1" applyFill="1" applyBorder="1" applyAlignment="1">
      <alignment vertical="center"/>
      <protection/>
    </xf>
    <xf numFmtId="0" fontId="36" fillId="0" borderId="10" xfId="111" applyFont="1" applyFill="1" applyBorder="1" applyAlignment="1">
      <alignment horizontal="center" vertical="center"/>
      <protection/>
    </xf>
    <xf numFmtId="0" fontId="36" fillId="0" borderId="10" xfId="0" applyFont="1" applyFill="1" applyBorder="1" applyAlignment="1">
      <alignment horizontal="center"/>
    </xf>
    <xf numFmtId="176" fontId="36" fillId="0" borderId="10" xfId="0" applyNumberFormat="1" applyFont="1" applyFill="1" applyBorder="1" applyAlignment="1">
      <alignment vertical="center"/>
    </xf>
    <xf numFmtId="176" fontId="35" fillId="0" borderId="10" xfId="0" applyNumberFormat="1" applyFont="1" applyFill="1" applyBorder="1" applyAlignment="1">
      <alignment vertical="center"/>
    </xf>
    <xf numFmtId="176" fontId="33" fillId="0" borderId="19" xfId="0" applyNumberFormat="1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left" vertical="center"/>
    </xf>
    <xf numFmtId="0" fontId="63" fillId="0" borderId="18" xfId="0" applyFont="1" applyFill="1" applyBorder="1" applyAlignment="1">
      <alignment horizontal="left" vertical="center" wrapText="1"/>
    </xf>
    <xf numFmtId="0" fontId="63" fillId="0" borderId="18" xfId="0" applyFont="1" applyFill="1" applyBorder="1" applyAlignment="1">
      <alignment horizontal="left" vertical="center" wrapText="1" indent="1"/>
    </xf>
    <xf numFmtId="0" fontId="64" fillId="0" borderId="18" xfId="0" applyFont="1" applyFill="1" applyBorder="1" applyAlignment="1">
      <alignment horizontal="left" vertical="center" wrapText="1" indent="4"/>
    </xf>
    <xf numFmtId="0" fontId="63" fillId="0" borderId="18" xfId="0" applyFont="1" applyFill="1" applyBorder="1" applyAlignment="1">
      <alignment horizontal="left" vertical="center" wrapText="1" indent="4"/>
    </xf>
    <xf numFmtId="0" fontId="65" fillId="0" borderId="18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/>
    </xf>
    <xf numFmtId="0" fontId="32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left" vertical="center" wrapText="1"/>
    </xf>
    <xf numFmtId="0" fontId="30" fillId="0" borderId="31" xfId="0" applyFont="1" applyFill="1" applyBorder="1" applyAlignment="1">
      <alignment horizontal="center" vertical="center" wrapText="1"/>
    </xf>
    <xf numFmtId="176" fontId="32" fillId="0" borderId="32" xfId="0" applyNumberFormat="1" applyFont="1" applyFill="1" applyBorder="1" applyAlignment="1">
      <alignment vertical="center"/>
    </xf>
    <xf numFmtId="176" fontId="32" fillId="0" borderId="33" xfId="0" applyNumberFormat="1" applyFont="1" applyFill="1" applyBorder="1" applyAlignment="1">
      <alignment vertical="center"/>
    </xf>
    <xf numFmtId="0" fontId="0" fillId="0" borderId="34" xfId="0" applyFill="1" applyBorder="1" applyAlignment="1">
      <alignment horizontal="left" vertical="center" wrapText="1"/>
    </xf>
    <xf numFmtId="0" fontId="32" fillId="0" borderId="34" xfId="0" applyFont="1" applyFill="1" applyBorder="1" applyAlignment="1">
      <alignment horizontal="left" vertical="center" wrapText="1"/>
    </xf>
    <xf numFmtId="0" fontId="30" fillId="0" borderId="35" xfId="0" applyFont="1" applyFill="1" applyBorder="1" applyAlignment="1">
      <alignment horizontal="center" vertical="center"/>
    </xf>
    <xf numFmtId="176" fontId="32" fillId="0" borderId="36" xfId="0" applyNumberFormat="1" applyFont="1" applyFill="1" applyBorder="1" applyAlignment="1">
      <alignment vertical="center"/>
    </xf>
    <xf numFmtId="176" fontId="32" fillId="0" borderId="37" xfId="0" applyNumberFormat="1" applyFont="1" applyFill="1" applyBorder="1" applyAlignment="1">
      <alignment vertical="center"/>
    </xf>
    <xf numFmtId="179" fontId="0" fillId="24" borderId="10" xfId="0" applyNumberForma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/>
    </xf>
    <xf numFmtId="176" fontId="0" fillId="0" borderId="32" xfId="0" applyNumberFormat="1" applyFon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righ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20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20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11" xfId="0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right"/>
    </xf>
    <xf numFmtId="0" fontId="6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0" fillId="0" borderId="0" xfId="0" applyNumberFormat="1" applyFont="1" applyAlignment="1">
      <alignment horizontal="right"/>
    </xf>
    <xf numFmtId="0" fontId="50" fillId="0" borderId="36" xfId="0" applyFont="1" applyBorder="1" applyAlignment="1">
      <alignment horizontal="center" vertical="center" wrapText="1"/>
    </xf>
    <xf numFmtId="4" fontId="50" fillId="0" borderId="36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Continuous" vertical="center" wrapText="1"/>
    </xf>
    <xf numFmtId="0" fontId="50" fillId="0" borderId="12" xfId="0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center"/>
    </xf>
    <xf numFmtId="180" fontId="52" fillId="0" borderId="10" xfId="0" applyNumberFormat="1" applyFont="1" applyBorder="1" applyAlignment="1">
      <alignment/>
    </xf>
    <xf numFmtId="180" fontId="68" fillId="0" borderId="10" xfId="0" applyNumberFormat="1" applyFont="1" applyBorder="1" applyAlignment="1">
      <alignment/>
    </xf>
    <xf numFmtId="180" fontId="68" fillId="0" borderId="10" xfId="0" applyNumberFormat="1" applyFont="1" applyBorder="1" applyAlignment="1">
      <alignment horizontal="left"/>
    </xf>
    <xf numFmtId="0" fontId="68" fillId="0" borderId="10" xfId="0" applyFont="1" applyBorder="1" applyAlignment="1">
      <alignment/>
    </xf>
    <xf numFmtId="180" fontId="52" fillId="0" borderId="10" xfId="0" applyNumberFormat="1" applyFont="1" applyBorder="1" applyAlignment="1">
      <alignment horizontal="left"/>
    </xf>
    <xf numFmtId="0" fontId="50" fillId="0" borderId="10" xfId="0" applyFont="1" applyBorder="1" applyAlignment="1">
      <alignment horizontal="left" wrapText="1"/>
    </xf>
    <xf numFmtId="180" fontId="50" fillId="0" borderId="10" xfId="0" applyNumberFormat="1" applyFont="1" applyBorder="1" applyAlignment="1">
      <alignment/>
    </xf>
    <xf numFmtId="180" fontId="66" fillId="0" borderId="10" xfId="0" applyNumberFormat="1" applyFont="1" applyBorder="1" applyAlignment="1">
      <alignment/>
    </xf>
    <xf numFmtId="180" fontId="66" fillId="0" borderId="10" xfId="0" applyNumberFormat="1" applyFont="1" applyBorder="1" applyAlignment="1">
      <alignment horizontal="left"/>
    </xf>
    <xf numFmtId="180" fontId="50" fillId="0" borderId="10" xfId="0" applyNumberFormat="1" applyFont="1" applyBorder="1" applyAlignment="1">
      <alignment horizontal="left"/>
    </xf>
    <xf numFmtId="0" fontId="54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wrapText="1"/>
    </xf>
    <xf numFmtId="176" fontId="66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180" fontId="66" fillId="24" borderId="10" xfId="0" applyNumberFormat="1" applyFont="1" applyFill="1" applyBorder="1" applyAlignment="1">
      <alignment/>
    </xf>
  </cellXfs>
  <cellStyles count="105">
    <cellStyle name="Normal" xfId="0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2 2" xfId="76"/>
    <cellStyle name="Normal 2 3" xfId="77"/>
    <cellStyle name="Normal 2 4" xfId="78"/>
    <cellStyle name="Normal 2 5" xfId="79"/>
    <cellStyle name="Normal 2 6" xfId="80"/>
    <cellStyle name="Normal 2_1Machet_DS anulala 2009 Bugetul de stat Forme de iesire noi cartea de aur BPN si performante !!!!" xfId="81"/>
    <cellStyle name="Normal 3" xfId="82"/>
    <cellStyle name="Normal 4" xfId="83"/>
    <cellStyle name="Normal 5" xfId="84"/>
    <cellStyle name="Note" xfId="85"/>
    <cellStyle name="Output" xfId="86"/>
    <cellStyle name="Percent" xfId="87"/>
    <cellStyle name="Percent 2" xfId="88"/>
    <cellStyle name="Percent 3" xfId="89"/>
    <cellStyle name="Title" xfId="90"/>
    <cellStyle name="Total" xfId="91"/>
    <cellStyle name="Warning Text" xfId="92"/>
    <cellStyle name="Акцент1" xfId="93"/>
    <cellStyle name="Акцент2" xfId="94"/>
    <cellStyle name="Акцент3" xfId="95"/>
    <cellStyle name="Акцент4" xfId="96"/>
    <cellStyle name="Акцент5" xfId="97"/>
    <cellStyle name="Акцент6" xfId="98"/>
    <cellStyle name="Ввод " xfId="99"/>
    <cellStyle name="Вывод" xfId="100"/>
    <cellStyle name="Вычисление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Обычный_1Machet_DS anulala 2009 Bugetul de stat Forme de iesire noi cartea de aur BPN si performante !!!!" xfId="110"/>
    <cellStyle name="Обычный_TABELA Tex. 2011" xfId="111"/>
    <cellStyle name="Плохой" xfId="112"/>
    <cellStyle name="Пояснение" xfId="113"/>
    <cellStyle name="Примечание" xfId="114"/>
    <cellStyle name="Связанная ячейка" xfId="115"/>
    <cellStyle name="Текст предупреждения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-010%20(pt%20Parlament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84"/>
  <sheetViews>
    <sheetView view="pageBreakPreview" zoomScaleSheetLayoutView="100" zoomScalePageLayoutView="0" workbookViewId="0" topLeftCell="A1">
      <selection activeCell="A7" sqref="A7:L7"/>
    </sheetView>
  </sheetViews>
  <sheetFormatPr defaultColWidth="9.00390625" defaultRowHeight="12.75"/>
  <cols>
    <col min="1" max="1" width="8.125" style="2" customWidth="1"/>
    <col min="2" max="2" width="34.00390625" style="2" customWidth="1"/>
    <col min="3" max="3" width="5.875" style="2" customWidth="1"/>
    <col min="4" max="4" width="9.375" style="2" customWidth="1"/>
    <col min="5" max="5" width="13.00390625" style="2" customWidth="1"/>
    <col min="6" max="6" width="12.75390625" style="2" customWidth="1"/>
    <col min="7" max="7" width="11.375" style="2" customWidth="1"/>
    <col min="8" max="8" width="13.25390625" style="2" customWidth="1"/>
    <col min="9" max="9" width="8.375" style="2" customWidth="1"/>
    <col min="10" max="10" width="13.125" style="2" customWidth="1"/>
    <col min="11" max="11" width="11.375" style="2" customWidth="1"/>
    <col min="12" max="12" width="9.125" style="2" customWidth="1"/>
    <col min="13" max="13" width="13.75390625" style="2" hidden="1" customWidth="1"/>
    <col min="14" max="16384" width="9.125" style="2" customWidth="1"/>
  </cols>
  <sheetData>
    <row r="1" spans="9:12" ht="12.75">
      <c r="I1" s="144" t="s">
        <v>128</v>
      </c>
      <c r="J1" s="144"/>
      <c r="K1" s="144"/>
      <c r="L1" s="144"/>
    </row>
    <row r="2" spans="9:12" ht="12.75">
      <c r="I2" s="28"/>
      <c r="J2" s="28"/>
      <c r="K2" s="28"/>
      <c r="L2" s="28"/>
    </row>
    <row r="3" spans="9:12" ht="12.75">
      <c r="I3" s="28"/>
      <c r="J3" s="28"/>
      <c r="K3" s="28"/>
      <c r="L3" s="28"/>
    </row>
    <row r="4" spans="9:12" ht="12.75">
      <c r="I4" s="28"/>
      <c r="J4" s="28"/>
      <c r="K4" s="28"/>
      <c r="L4" s="28"/>
    </row>
    <row r="5" spans="1:12" ht="15.75">
      <c r="A5" s="160" t="s">
        <v>34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15.75">
      <c r="A6" s="160" t="s">
        <v>92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ht="15.75">
      <c r="A7" s="160" t="s">
        <v>125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2" ht="15.75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10" spans="11:12" ht="13.5" thickBot="1">
      <c r="K10" s="149" t="s">
        <v>131</v>
      </c>
      <c r="L10" s="149"/>
    </row>
    <row r="11" spans="2:13" ht="57.75" customHeight="1" thickBot="1">
      <c r="B11" s="137" t="s">
        <v>19</v>
      </c>
      <c r="C11" s="138"/>
      <c r="D11" s="141" t="s">
        <v>20</v>
      </c>
      <c r="E11" s="141" t="s">
        <v>0</v>
      </c>
      <c r="F11" s="141" t="s">
        <v>1</v>
      </c>
      <c r="G11" s="141" t="s">
        <v>35</v>
      </c>
      <c r="H11" s="141" t="s">
        <v>5</v>
      </c>
      <c r="I11" s="141"/>
      <c r="J11" s="141" t="s">
        <v>41</v>
      </c>
      <c r="K11" s="141" t="s">
        <v>40</v>
      </c>
      <c r="L11" s="141"/>
      <c r="M11" s="141"/>
    </row>
    <row r="12" spans="2:13" ht="26.25" thickBot="1">
      <c r="B12" s="139"/>
      <c r="C12" s="140"/>
      <c r="D12" s="141"/>
      <c r="E12" s="141"/>
      <c r="F12" s="141"/>
      <c r="G12" s="141"/>
      <c r="H12" s="3" t="s">
        <v>2</v>
      </c>
      <c r="I12" s="3" t="s">
        <v>3</v>
      </c>
      <c r="J12" s="141"/>
      <c r="K12" s="3" t="s">
        <v>2</v>
      </c>
      <c r="L12" s="3" t="s">
        <v>3</v>
      </c>
      <c r="M12" s="141"/>
    </row>
    <row r="13" spans="2:13" ht="13.5" thickBot="1">
      <c r="B13" s="154">
        <v>1</v>
      </c>
      <c r="C13" s="155"/>
      <c r="D13" s="3">
        <v>2</v>
      </c>
      <c r="E13" s="3">
        <v>3</v>
      </c>
      <c r="F13" s="3">
        <v>4</v>
      </c>
      <c r="G13" s="3">
        <v>5</v>
      </c>
      <c r="H13" s="3">
        <v>6</v>
      </c>
      <c r="I13" s="3">
        <v>7</v>
      </c>
      <c r="J13" s="3">
        <v>8</v>
      </c>
      <c r="K13" s="3">
        <v>9</v>
      </c>
      <c r="L13" s="3">
        <v>10</v>
      </c>
      <c r="M13" s="3">
        <v>3</v>
      </c>
    </row>
    <row r="14" spans="2:13" ht="6" customHeight="1">
      <c r="B14" s="145"/>
      <c r="C14" s="146"/>
      <c r="D14" s="23"/>
      <c r="E14" s="5"/>
      <c r="F14" s="5"/>
      <c r="G14" s="5"/>
      <c r="H14" s="5"/>
      <c r="I14" s="5"/>
      <c r="J14" s="5"/>
      <c r="K14" s="5"/>
      <c r="L14" s="6"/>
      <c r="M14" s="20"/>
    </row>
    <row r="15" spans="2:13" ht="19.5" customHeight="1">
      <c r="B15" s="156" t="s">
        <v>36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8"/>
      <c r="M15" s="20"/>
    </row>
    <row r="16" spans="2:13" ht="15" customHeight="1">
      <c r="B16" s="150" t="s">
        <v>24</v>
      </c>
      <c r="C16" s="151"/>
      <c r="D16" s="30">
        <v>1</v>
      </c>
      <c r="E16" s="65">
        <v>51593.3</v>
      </c>
      <c r="F16" s="65">
        <v>51804.3</v>
      </c>
      <c r="G16" s="65">
        <v>24909.2</v>
      </c>
      <c r="H16" s="65">
        <f>G16-F16</f>
        <v>-26895.100000000002</v>
      </c>
      <c r="I16" s="65">
        <f>G16/F16*100</f>
        <v>48.083267219130455</v>
      </c>
      <c r="J16" s="65">
        <v>21028</v>
      </c>
      <c r="K16" s="65">
        <f>G16-J16</f>
        <v>3881.2000000000007</v>
      </c>
      <c r="L16" s="66">
        <f>G16/J16*100</f>
        <v>118.45729503519118</v>
      </c>
      <c r="M16" s="22">
        <v>10</v>
      </c>
    </row>
    <row r="17" spans="2:13" ht="15" customHeight="1">
      <c r="B17" s="150" t="s">
        <v>25</v>
      </c>
      <c r="C17" s="151"/>
      <c r="D17" s="34" t="s">
        <v>11</v>
      </c>
      <c r="E17" s="67">
        <v>55882.9</v>
      </c>
      <c r="F17" s="67">
        <v>57186.3</v>
      </c>
      <c r="G17" s="67">
        <v>25010.7</v>
      </c>
      <c r="H17" s="65">
        <f aca="true" t="shared" si="0" ref="H17:H24">G17-F17</f>
        <v>-32175.600000000002</v>
      </c>
      <c r="I17" s="65">
        <f aca="true" t="shared" si="1" ref="I17:I24">G17/F17*100</f>
        <v>43.735475105051385</v>
      </c>
      <c r="J17" s="67">
        <v>21708.5</v>
      </c>
      <c r="K17" s="65">
        <f aca="true" t="shared" si="2" ref="K17:K24">G17-J17</f>
        <v>3302.2000000000007</v>
      </c>
      <c r="L17" s="66">
        <f aca="true" t="shared" si="3" ref="L17:L24">G17/J17*100</f>
        <v>115.21155307828732</v>
      </c>
      <c r="M17" s="19"/>
    </row>
    <row r="18" spans="2:13" ht="22.5" customHeight="1" hidden="1">
      <c r="B18" s="161" t="s">
        <v>26</v>
      </c>
      <c r="C18" s="162"/>
      <c r="D18" s="24"/>
      <c r="E18" s="67"/>
      <c r="F18" s="67"/>
      <c r="G18" s="67"/>
      <c r="H18" s="65">
        <f t="shared" si="0"/>
        <v>0</v>
      </c>
      <c r="I18" s="65" t="e">
        <f t="shared" si="1"/>
        <v>#DIV/0!</v>
      </c>
      <c r="J18" s="67"/>
      <c r="K18" s="65">
        <f t="shared" si="2"/>
        <v>0</v>
      </c>
      <c r="L18" s="66" t="e">
        <f t="shared" si="3"/>
        <v>#DIV/0!</v>
      </c>
      <c r="M18" s="19"/>
    </row>
    <row r="19" spans="2:13" ht="15" customHeight="1" hidden="1">
      <c r="B19" s="147"/>
      <c r="C19" s="148"/>
      <c r="D19" s="24"/>
      <c r="E19" s="67"/>
      <c r="F19" s="67"/>
      <c r="G19" s="67"/>
      <c r="H19" s="65">
        <f t="shared" si="0"/>
        <v>0</v>
      </c>
      <c r="I19" s="65" t="e">
        <f t="shared" si="1"/>
        <v>#DIV/0!</v>
      </c>
      <c r="J19" s="67"/>
      <c r="K19" s="65">
        <f t="shared" si="2"/>
        <v>0</v>
      </c>
      <c r="L19" s="66" t="e">
        <f t="shared" si="3"/>
        <v>#DIV/0!</v>
      </c>
      <c r="M19" s="19"/>
    </row>
    <row r="20" spans="2:13" ht="15" customHeight="1" hidden="1">
      <c r="B20" s="147"/>
      <c r="C20" s="148"/>
      <c r="D20" s="24"/>
      <c r="E20" s="68"/>
      <c r="F20" s="68"/>
      <c r="G20" s="67"/>
      <c r="H20" s="65">
        <f t="shared" si="0"/>
        <v>0</v>
      </c>
      <c r="I20" s="65" t="e">
        <f t="shared" si="1"/>
        <v>#DIV/0!</v>
      </c>
      <c r="J20" s="67"/>
      <c r="K20" s="65">
        <f t="shared" si="2"/>
        <v>0</v>
      </c>
      <c r="L20" s="66" t="e">
        <f t="shared" si="3"/>
        <v>#DIV/0!</v>
      </c>
      <c r="M20" s="19"/>
    </row>
    <row r="21" spans="2:13" ht="24" customHeight="1" hidden="1">
      <c r="B21" s="142"/>
      <c r="C21" s="143"/>
      <c r="D21" s="24"/>
      <c r="E21" s="68"/>
      <c r="F21" s="68"/>
      <c r="G21" s="67"/>
      <c r="H21" s="65">
        <f t="shared" si="0"/>
        <v>0</v>
      </c>
      <c r="I21" s="65" t="e">
        <f t="shared" si="1"/>
        <v>#DIV/0!</v>
      </c>
      <c r="J21" s="67"/>
      <c r="K21" s="65">
        <f t="shared" si="2"/>
        <v>0</v>
      </c>
      <c r="L21" s="66" t="e">
        <f t="shared" si="3"/>
        <v>#DIV/0!</v>
      </c>
      <c r="M21" s="21"/>
    </row>
    <row r="22" spans="2:13" ht="27" customHeight="1" hidden="1">
      <c r="B22" s="142"/>
      <c r="C22" s="143"/>
      <c r="D22" s="24"/>
      <c r="E22" s="68"/>
      <c r="F22" s="68"/>
      <c r="G22" s="67"/>
      <c r="H22" s="65">
        <f t="shared" si="0"/>
        <v>0</v>
      </c>
      <c r="I22" s="65" t="e">
        <f t="shared" si="1"/>
        <v>#DIV/0!</v>
      </c>
      <c r="J22" s="67"/>
      <c r="K22" s="65">
        <f t="shared" si="2"/>
        <v>0</v>
      </c>
      <c r="L22" s="66" t="e">
        <f t="shared" si="3"/>
        <v>#DIV/0!</v>
      </c>
      <c r="M22" s="21"/>
    </row>
    <row r="23" spans="2:13" ht="15" customHeight="1">
      <c r="B23" s="150" t="s">
        <v>27</v>
      </c>
      <c r="C23" s="151"/>
      <c r="D23" s="34" t="s">
        <v>28</v>
      </c>
      <c r="E23" s="67">
        <f>E16-E17</f>
        <v>-4289.5999999999985</v>
      </c>
      <c r="F23" s="67">
        <f>F16-F17</f>
        <v>-5382</v>
      </c>
      <c r="G23" s="67">
        <f>G16-G17</f>
        <v>-101.5</v>
      </c>
      <c r="H23" s="65">
        <f t="shared" si="0"/>
        <v>5280.5</v>
      </c>
      <c r="I23" s="65">
        <f t="shared" si="1"/>
        <v>1.8859160163507989</v>
      </c>
      <c r="J23" s="67">
        <f>J16-J17</f>
        <v>-680.5</v>
      </c>
      <c r="K23" s="65">
        <f t="shared" si="2"/>
        <v>579</v>
      </c>
      <c r="L23" s="66">
        <f t="shared" si="3"/>
        <v>14.915503306392358</v>
      </c>
      <c r="M23" s="18"/>
    </row>
    <row r="24" spans="2:13" ht="15" customHeight="1">
      <c r="B24" s="150" t="s">
        <v>29</v>
      </c>
      <c r="C24" s="151"/>
      <c r="D24" s="35" t="s">
        <v>30</v>
      </c>
      <c r="E24" s="65">
        <f>-E23</f>
        <v>4289.5999999999985</v>
      </c>
      <c r="F24" s="65">
        <f>-F23</f>
        <v>5382</v>
      </c>
      <c r="G24" s="65">
        <f>-G23</f>
        <v>101.5</v>
      </c>
      <c r="H24" s="65">
        <f t="shared" si="0"/>
        <v>-5280.5</v>
      </c>
      <c r="I24" s="65">
        <f t="shared" si="1"/>
        <v>1.8859160163507989</v>
      </c>
      <c r="J24" s="65">
        <f>-J23</f>
        <v>680.5</v>
      </c>
      <c r="K24" s="65">
        <f t="shared" si="2"/>
        <v>-579</v>
      </c>
      <c r="L24" s="66">
        <f t="shared" si="3"/>
        <v>14.915503306392358</v>
      </c>
      <c r="M24" s="22" t="s">
        <v>21</v>
      </c>
    </row>
    <row r="25" spans="2:13" ht="15" customHeight="1" hidden="1">
      <c r="B25" s="152" t="s">
        <v>31</v>
      </c>
      <c r="C25" s="153"/>
      <c r="D25" s="33"/>
      <c r="E25" s="31"/>
      <c r="F25" s="31"/>
      <c r="G25" s="31"/>
      <c r="H25" s="31"/>
      <c r="I25" s="31"/>
      <c r="J25" s="31"/>
      <c r="K25" s="31"/>
      <c r="L25" s="32"/>
      <c r="M25" s="22">
        <v>30</v>
      </c>
    </row>
    <row r="26" spans="2:13" ht="15" customHeight="1">
      <c r="B26" s="156" t="s">
        <v>37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43"/>
    </row>
    <row r="27" spans="2:13" ht="15" customHeight="1">
      <c r="B27" s="150" t="s">
        <v>24</v>
      </c>
      <c r="C27" s="151"/>
      <c r="D27" s="30">
        <v>1</v>
      </c>
      <c r="E27" s="65">
        <v>32839.2</v>
      </c>
      <c r="F27" s="130">
        <v>33244.6</v>
      </c>
      <c r="G27" s="65">
        <v>15721.6</v>
      </c>
      <c r="H27" s="65">
        <f aca="true" t="shared" si="4" ref="H27:H32">G27-F27</f>
        <v>-17523</v>
      </c>
      <c r="I27" s="65">
        <f aca="true" t="shared" si="5" ref="I27:I32">G27/F27*100</f>
        <v>47.29068781095276</v>
      </c>
      <c r="J27" s="65">
        <v>12891.4</v>
      </c>
      <c r="K27" s="65">
        <f aca="true" t="shared" si="6" ref="K27:K32">G27-J27</f>
        <v>2830.2000000000007</v>
      </c>
      <c r="L27" s="66">
        <f aca="true" t="shared" si="7" ref="L27:L32">G27/J27*100</f>
        <v>121.95417099771942</v>
      </c>
      <c r="M27" s="43"/>
    </row>
    <row r="28" spans="2:13" ht="15" customHeight="1">
      <c r="B28" s="150" t="s">
        <v>25</v>
      </c>
      <c r="C28" s="151"/>
      <c r="D28" s="34" t="s">
        <v>11</v>
      </c>
      <c r="E28" s="67">
        <v>36994.8</v>
      </c>
      <c r="F28" s="67">
        <v>37400.2</v>
      </c>
      <c r="G28" s="67">
        <v>16668.1</v>
      </c>
      <c r="H28" s="65">
        <f t="shared" si="4"/>
        <v>-20732.1</v>
      </c>
      <c r="I28" s="65">
        <f t="shared" si="5"/>
        <v>44.56687397393597</v>
      </c>
      <c r="J28" s="67">
        <v>15074.2</v>
      </c>
      <c r="K28" s="65">
        <f t="shared" si="6"/>
        <v>1593.8999999999978</v>
      </c>
      <c r="L28" s="66">
        <f t="shared" si="7"/>
        <v>110.57369545315836</v>
      </c>
      <c r="M28" s="43"/>
    </row>
    <row r="29" spans="2:13" ht="15" customHeight="1" hidden="1">
      <c r="B29" s="161" t="s">
        <v>26</v>
      </c>
      <c r="C29" s="162"/>
      <c r="D29" s="24"/>
      <c r="E29" s="67"/>
      <c r="F29" s="67"/>
      <c r="G29" s="67"/>
      <c r="H29" s="65">
        <f t="shared" si="4"/>
        <v>0</v>
      </c>
      <c r="I29" s="65" t="e">
        <f t="shared" si="5"/>
        <v>#DIV/0!</v>
      </c>
      <c r="J29" s="67"/>
      <c r="K29" s="65">
        <f t="shared" si="6"/>
        <v>0</v>
      </c>
      <c r="L29" s="66" t="e">
        <f t="shared" si="7"/>
        <v>#DIV/0!</v>
      </c>
      <c r="M29" s="43"/>
    </row>
    <row r="30" spans="2:13" ht="15" customHeight="1">
      <c r="B30" s="36" t="s">
        <v>94</v>
      </c>
      <c r="C30" s="37"/>
      <c r="D30" s="24"/>
      <c r="E30" s="67">
        <v>17009.1</v>
      </c>
      <c r="F30" s="67">
        <v>17993.1</v>
      </c>
      <c r="G30" s="67">
        <v>9206.3</v>
      </c>
      <c r="H30" s="65">
        <f t="shared" si="4"/>
        <v>-8786.8</v>
      </c>
      <c r="I30" s="65">
        <f t="shared" si="5"/>
        <v>51.16572463888935</v>
      </c>
      <c r="J30" s="67">
        <v>8180.6</v>
      </c>
      <c r="K30" s="65">
        <f t="shared" si="6"/>
        <v>1025.699999999999</v>
      </c>
      <c r="L30" s="66">
        <f t="shared" si="7"/>
        <v>112.53820013201965</v>
      </c>
      <c r="M30" s="43"/>
    </row>
    <row r="31" spans="2:13" ht="15" customHeight="1">
      <c r="B31" s="150" t="s">
        <v>27</v>
      </c>
      <c r="C31" s="151"/>
      <c r="D31" s="34" t="s">
        <v>28</v>
      </c>
      <c r="E31" s="67">
        <f>E27-E28</f>
        <v>-4155.600000000006</v>
      </c>
      <c r="F31" s="67">
        <f>F27-F28</f>
        <v>-4155.5999999999985</v>
      </c>
      <c r="G31" s="67">
        <f>G27-G28</f>
        <v>-946.4999999999982</v>
      </c>
      <c r="H31" s="65">
        <f t="shared" si="4"/>
        <v>3209.1000000000004</v>
      </c>
      <c r="I31" s="65">
        <f t="shared" si="5"/>
        <v>22.776494369044144</v>
      </c>
      <c r="J31" s="67">
        <f>J27-J28</f>
        <v>-2182.800000000001</v>
      </c>
      <c r="K31" s="65">
        <f t="shared" si="6"/>
        <v>1236.300000000003</v>
      </c>
      <c r="L31" s="66">
        <f t="shared" si="7"/>
        <v>43.36173721825168</v>
      </c>
      <c r="M31" s="43"/>
    </row>
    <row r="32" spans="2:13" ht="15" customHeight="1">
      <c r="B32" s="150" t="s">
        <v>29</v>
      </c>
      <c r="C32" s="151"/>
      <c r="D32" s="35" t="s">
        <v>30</v>
      </c>
      <c r="E32" s="65">
        <f>-E31</f>
        <v>4155.600000000006</v>
      </c>
      <c r="F32" s="65">
        <f>-F31</f>
        <v>4155.5999999999985</v>
      </c>
      <c r="G32" s="65">
        <f>-G31</f>
        <v>946.4999999999982</v>
      </c>
      <c r="H32" s="65">
        <f t="shared" si="4"/>
        <v>-3209.1000000000004</v>
      </c>
      <c r="I32" s="65">
        <f t="shared" si="5"/>
        <v>22.776494369044144</v>
      </c>
      <c r="J32" s="65">
        <f>-J31</f>
        <v>2182.800000000001</v>
      </c>
      <c r="K32" s="65">
        <f t="shared" si="6"/>
        <v>-1236.300000000003</v>
      </c>
      <c r="L32" s="66">
        <f t="shared" si="7"/>
        <v>43.36173721825168</v>
      </c>
      <c r="M32" s="43"/>
    </row>
    <row r="33" spans="2:13" ht="15" customHeight="1" hidden="1">
      <c r="B33" s="152" t="s">
        <v>31</v>
      </c>
      <c r="C33" s="153"/>
      <c r="D33" s="33"/>
      <c r="E33" s="31"/>
      <c r="F33" s="31"/>
      <c r="G33" s="31"/>
      <c r="H33" s="31"/>
      <c r="I33" s="31"/>
      <c r="J33" s="31"/>
      <c r="K33" s="31"/>
      <c r="L33" s="32"/>
      <c r="M33" s="43"/>
    </row>
    <row r="34" spans="2:13" ht="15" customHeight="1">
      <c r="B34" s="156" t="s">
        <v>38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8"/>
      <c r="M34" s="43"/>
    </row>
    <row r="35" spans="2:13" ht="15" customHeight="1">
      <c r="B35" s="150" t="s">
        <v>24</v>
      </c>
      <c r="C35" s="151"/>
      <c r="D35" s="30">
        <v>1</v>
      </c>
      <c r="E35" s="65">
        <v>17513.8</v>
      </c>
      <c r="F35" s="65">
        <v>17513.8</v>
      </c>
      <c r="G35" s="65">
        <v>8994.1</v>
      </c>
      <c r="H35" s="65">
        <f>G35-F35</f>
        <v>-8519.699999999999</v>
      </c>
      <c r="I35" s="65">
        <f>G35/F35*100</f>
        <v>51.35436056138588</v>
      </c>
      <c r="J35" s="65">
        <v>7781</v>
      </c>
      <c r="K35" s="65">
        <f>G35-J35</f>
        <v>1213.1000000000004</v>
      </c>
      <c r="L35" s="66">
        <f>G35/J35*100</f>
        <v>115.59054106156022</v>
      </c>
      <c r="M35" s="43"/>
    </row>
    <row r="36" spans="2:13" ht="15" customHeight="1">
      <c r="B36" s="36" t="s">
        <v>42</v>
      </c>
      <c r="C36" s="38"/>
      <c r="D36" s="30"/>
      <c r="E36" s="65">
        <v>6105.2</v>
      </c>
      <c r="F36" s="65">
        <v>6105.2</v>
      </c>
      <c r="G36" s="65">
        <v>3458.9</v>
      </c>
      <c r="H36" s="65">
        <f>G36-F36</f>
        <v>-2646.2999999999997</v>
      </c>
      <c r="I36" s="65">
        <f>G36/F36*100</f>
        <v>56.65498263775143</v>
      </c>
      <c r="J36" s="65">
        <v>3066.9</v>
      </c>
      <c r="K36" s="65">
        <f>G36-J36</f>
        <v>392</v>
      </c>
      <c r="L36" s="66">
        <f>G36/J36*100</f>
        <v>112.78163617985588</v>
      </c>
      <c r="M36" s="43"/>
    </row>
    <row r="37" spans="2:13" ht="15" customHeight="1">
      <c r="B37" s="150" t="s">
        <v>25</v>
      </c>
      <c r="C37" s="151"/>
      <c r="D37" s="34" t="s">
        <v>11</v>
      </c>
      <c r="E37" s="67">
        <v>17513.8</v>
      </c>
      <c r="F37" s="67">
        <v>17513.8</v>
      </c>
      <c r="G37" s="67">
        <v>8713.1</v>
      </c>
      <c r="H37" s="65">
        <f>G37-F37</f>
        <v>-8800.699999999999</v>
      </c>
      <c r="I37" s="65">
        <f>G37/F37*100</f>
        <v>49.7499114983613</v>
      </c>
      <c r="J37" s="67">
        <v>7431.2</v>
      </c>
      <c r="K37" s="65">
        <f>G37-J37</f>
        <v>1281.9000000000005</v>
      </c>
      <c r="L37" s="66">
        <f>G37/J37*100</f>
        <v>117.25024222198299</v>
      </c>
      <c r="M37" s="43"/>
    </row>
    <row r="38" spans="2:13" ht="15" customHeight="1">
      <c r="B38" s="150" t="s">
        <v>27</v>
      </c>
      <c r="C38" s="151"/>
      <c r="D38" s="34" t="s">
        <v>28</v>
      </c>
      <c r="E38" s="67">
        <f>E35-E37</f>
        <v>0</v>
      </c>
      <c r="F38" s="67">
        <f>F35-F37</f>
        <v>0</v>
      </c>
      <c r="G38" s="67">
        <f>G35-G37</f>
        <v>281</v>
      </c>
      <c r="H38" s="65">
        <f>G38-F38</f>
        <v>281</v>
      </c>
      <c r="I38" s="65"/>
      <c r="J38" s="67">
        <f>J35-J37</f>
        <v>349.8000000000002</v>
      </c>
      <c r="K38" s="65">
        <f>G38-J38</f>
        <v>-68.80000000000018</v>
      </c>
      <c r="L38" s="66">
        <f>G38/J38*100</f>
        <v>80.33161806746708</v>
      </c>
      <c r="M38" s="43"/>
    </row>
    <row r="39" spans="2:13" ht="15" customHeight="1">
      <c r="B39" s="150" t="s">
        <v>29</v>
      </c>
      <c r="C39" s="151"/>
      <c r="D39" s="35" t="s">
        <v>30</v>
      </c>
      <c r="E39" s="65">
        <f>-E38</f>
        <v>0</v>
      </c>
      <c r="F39" s="65">
        <f>-F38</f>
        <v>0</v>
      </c>
      <c r="G39" s="65">
        <f>-G38</f>
        <v>-281</v>
      </c>
      <c r="H39" s="65">
        <f>G39-F39</f>
        <v>-281</v>
      </c>
      <c r="I39" s="65"/>
      <c r="J39" s="65">
        <f>-J38</f>
        <v>-349.8000000000002</v>
      </c>
      <c r="K39" s="65">
        <f>G39-J39</f>
        <v>68.80000000000018</v>
      </c>
      <c r="L39" s="66">
        <f>G39/J39*100</f>
        <v>80.33161806746708</v>
      </c>
      <c r="M39" s="43"/>
    </row>
    <row r="40" spans="2:13" ht="15" customHeight="1" hidden="1">
      <c r="B40" s="152" t="s">
        <v>31</v>
      </c>
      <c r="C40" s="153"/>
      <c r="D40" s="33"/>
      <c r="E40" s="31"/>
      <c r="F40" s="31"/>
      <c r="G40" s="31"/>
      <c r="H40" s="31"/>
      <c r="I40" s="31"/>
      <c r="J40" s="31"/>
      <c r="K40" s="31"/>
      <c r="L40" s="32"/>
      <c r="M40" s="43"/>
    </row>
    <row r="41" spans="2:13" ht="15" customHeight="1">
      <c r="B41" s="156" t="s">
        <v>39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43"/>
    </row>
    <row r="42" spans="2:13" ht="15" customHeight="1">
      <c r="B42" s="150" t="s">
        <v>24</v>
      </c>
      <c r="C42" s="151"/>
      <c r="D42" s="30">
        <v>1</v>
      </c>
      <c r="E42" s="65">
        <v>6141.6</v>
      </c>
      <c r="F42" s="65">
        <v>6141.6</v>
      </c>
      <c r="G42" s="65">
        <v>3047.1</v>
      </c>
      <c r="H42" s="65">
        <f>G42-F42</f>
        <v>-3094.5000000000005</v>
      </c>
      <c r="I42" s="65">
        <f>G42/F42*100</f>
        <v>49.61410707307542</v>
      </c>
      <c r="J42" s="65">
        <v>2693.5</v>
      </c>
      <c r="K42" s="65">
        <f>G42-J42</f>
        <v>353.5999999999999</v>
      </c>
      <c r="L42" s="66">
        <f>G42/J42*100</f>
        <v>113.1279005012066</v>
      </c>
      <c r="M42" s="43"/>
    </row>
    <row r="43" spans="2:13" ht="15" customHeight="1">
      <c r="B43" s="36" t="s">
        <v>42</v>
      </c>
      <c r="C43" s="38"/>
      <c r="D43" s="30"/>
      <c r="E43" s="65">
        <v>2593</v>
      </c>
      <c r="F43" s="65">
        <v>2593</v>
      </c>
      <c r="G43" s="65">
        <v>1296.5</v>
      </c>
      <c r="H43" s="65">
        <f>G43-F43</f>
        <v>-1296.5</v>
      </c>
      <c r="I43" s="65">
        <f>G43/F43*100</f>
        <v>50</v>
      </c>
      <c r="J43" s="65">
        <v>1140.4</v>
      </c>
      <c r="K43" s="65">
        <f>G43-J43</f>
        <v>156.0999999999999</v>
      </c>
      <c r="L43" s="66">
        <f>G43/J43*100</f>
        <v>113.68817958611012</v>
      </c>
      <c r="M43" s="43"/>
    </row>
    <row r="44" spans="2:13" ht="15" customHeight="1">
      <c r="B44" s="150" t="s">
        <v>25</v>
      </c>
      <c r="C44" s="151"/>
      <c r="D44" s="34" t="s">
        <v>11</v>
      </c>
      <c r="E44" s="67">
        <v>6234.4</v>
      </c>
      <c r="F44" s="67">
        <v>6234.4</v>
      </c>
      <c r="G44" s="67">
        <v>2916.4</v>
      </c>
      <c r="H44" s="65">
        <f>G44-F44</f>
        <v>-3317.9999999999995</v>
      </c>
      <c r="I44" s="65">
        <f>G44/F44*100</f>
        <v>46.77916078532016</v>
      </c>
      <c r="J44" s="67">
        <v>2243</v>
      </c>
      <c r="K44" s="65">
        <f>G44-J44</f>
        <v>673.4000000000001</v>
      </c>
      <c r="L44" s="66">
        <f>G44/J44*100</f>
        <v>130.0222915737851</v>
      </c>
      <c r="M44" s="43"/>
    </row>
    <row r="45" spans="2:13" ht="15" customHeight="1">
      <c r="B45" s="150" t="s">
        <v>27</v>
      </c>
      <c r="C45" s="151"/>
      <c r="D45" s="34" t="s">
        <v>28</v>
      </c>
      <c r="E45" s="67">
        <f>E42-E44</f>
        <v>-92.79999999999927</v>
      </c>
      <c r="F45" s="67">
        <f>F42-F44</f>
        <v>-92.79999999999927</v>
      </c>
      <c r="G45" s="67">
        <f>G42-G44</f>
        <v>130.69999999999982</v>
      </c>
      <c r="H45" s="65">
        <f>G45-F45</f>
        <v>223.4999999999991</v>
      </c>
      <c r="I45" s="69" t="str">
        <f>IF(F45&lt;&gt;0,IF(G45/F45*100&lt;0,"&lt;0",IF(G45/F45*100&gt;200,"&gt;200",G45/F45*100))," ")</f>
        <v>&lt;0</v>
      </c>
      <c r="J45" s="67">
        <f>J42-J44</f>
        <v>450.5</v>
      </c>
      <c r="K45" s="65">
        <f>G45-J45</f>
        <v>-319.8000000000002</v>
      </c>
      <c r="L45" s="66">
        <f>G45/J45*100</f>
        <v>29.012208657047683</v>
      </c>
      <c r="M45" s="43"/>
    </row>
    <row r="46" spans="2:13" ht="15" customHeight="1">
      <c r="B46" s="150" t="s">
        <v>29</v>
      </c>
      <c r="C46" s="151"/>
      <c r="D46" s="35" t="s">
        <v>30</v>
      </c>
      <c r="E46" s="65">
        <f>-E45</f>
        <v>92.79999999999927</v>
      </c>
      <c r="F46" s="65">
        <f>-F45</f>
        <v>92.79999999999927</v>
      </c>
      <c r="G46" s="65">
        <f>-G45</f>
        <v>-130.69999999999982</v>
      </c>
      <c r="H46" s="65">
        <f>G46-F46</f>
        <v>-223.4999999999991</v>
      </c>
      <c r="I46" s="69" t="str">
        <f>IF(F46&lt;&gt;0,IF(G46/F46*100&lt;0,"&lt;0",IF(G46/F46*100&gt;200,"&gt;200",G46/F46*100))," ")</f>
        <v>&lt;0</v>
      </c>
      <c r="J46" s="65">
        <f>-J45</f>
        <v>-450.5</v>
      </c>
      <c r="K46" s="65">
        <f>G46-J46</f>
        <v>319.8000000000002</v>
      </c>
      <c r="L46" s="66">
        <f>G46/J46*100</f>
        <v>29.012208657047683</v>
      </c>
      <c r="M46" s="43"/>
    </row>
    <row r="47" spans="2:13" ht="15" customHeight="1" hidden="1">
      <c r="B47" s="152" t="s">
        <v>31</v>
      </c>
      <c r="C47" s="153"/>
      <c r="D47" s="33"/>
      <c r="E47" s="31"/>
      <c r="F47" s="31"/>
      <c r="G47" s="31"/>
      <c r="H47" s="31"/>
      <c r="I47" s="31"/>
      <c r="J47" s="31"/>
      <c r="K47" s="31"/>
      <c r="L47" s="32"/>
      <c r="M47" s="43"/>
    </row>
    <row r="48" spans="2:13" ht="15" customHeight="1">
      <c r="B48" s="156" t="s">
        <v>116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8"/>
      <c r="M48" s="43"/>
    </row>
    <row r="49" spans="2:13" ht="15" customHeight="1">
      <c r="B49" s="150" t="s">
        <v>24</v>
      </c>
      <c r="C49" s="151"/>
      <c r="D49" s="30">
        <v>1</v>
      </c>
      <c r="E49" s="65">
        <v>12126.8</v>
      </c>
      <c r="F49" s="65">
        <v>13163.2</v>
      </c>
      <c r="G49" s="65">
        <v>6359.8</v>
      </c>
      <c r="H49" s="65">
        <f>G49-F49</f>
        <v>-6803.400000000001</v>
      </c>
      <c r="I49" s="65">
        <f>G49/F49*100</f>
        <v>48.31499939224504</v>
      </c>
      <c r="J49" s="65">
        <v>5848.5</v>
      </c>
      <c r="K49" s="65">
        <f>G49-J49</f>
        <v>511.3000000000002</v>
      </c>
      <c r="L49" s="66">
        <f>G49/J49*100</f>
        <v>108.74241258442336</v>
      </c>
      <c r="M49" s="43"/>
    </row>
    <row r="50" spans="2:13" ht="15" customHeight="1">
      <c r="B50" s="36" t="s">
        <v>42</v>
      </c>
      <c r="C50" s="38"/>
      <c r="D50" s="30"/>
      <c r="E50" s="65">
        <v>8310.9</v>
      </c>
      <c r="F50" s="65">
        <v>9294.9</v>
      </c>
      <c r="G50" s="65">
        <v>4450.9</v>
      </c>
      <c r="H50" s="65">
        <f>G50-F50</f>
        <v>-4844</v>
      </c>
      <c r="I50" s="65">
        <f>G50/F50*100</f>
        <v>47.88539952016697</v>
      </c>
      <c r="J50" s="65">
        <v>3973.3</v>
      </c>
      <c r="K50" s="65">
        <f>G50-J50</f>
        <v>477.59999999999945</v>
      </c>
      <c r="L50" s="66">
        <f>G50/J50*100</f>
        <v>112.02023506908614</v>
      </c>
      <c r="M50" s="43"/>
    </row>
    <row r="51" spans="2:13" ht="15" customHeight="1">
      <c r="B51" s="150" t="s">
        <v>25</v>
      </c>
      <c r="C51" s="151"/>
      <c r="D51" s="34" t="s">
        <v>11</v>
      </c>
      <c r="E51" s="67">
        <v>12416.7</v>
      </c>
      <c r="F51" s="67">
        <v>14296.8</v>
      </c>
      <c r="G51" s="67">
        <v>5926.5</v>
      </c>
      <c r="H51" s="65">
        <f>G51-F51</f>
        <v>-8370.3</v>
      </c>
      <c r="I51" s="65">
        <f>G51/F51*100</f>
        <v>41.45333221420178</v>
      </c>
      <c r="J51" s="67">
        <v>5146.5</v>
      </c>
      <c r="K51" s="65">
        <f>G51-J51</f>
        <v>780</v>
      </c>
      <c r="L51" s="66">
        <f>G51/J51*100</f>
        <v>115.1559312153891</v>
      </c>
      <c r="M51" s="43"/>
    </row>
    <row r="52" spans="2:13" ht="15" customHeight="1">
      <c r="B52" s="150" t="s">
        <v>27</v>
      </c>
      <c r="C52" s="151"/>
      <c r="D52" s="34" t="s">
        <v>28</v>
      </c>
      <c r="E52" s="67">
        <f>E49-E51</f>
        <v>-289.90000000000146</v>
      </c>
      <c r="F52" s="67">
        <f>F49-F51</f>
        <v>-1133.5999999999985</v>
      </c>
      <c r="G52" s="67">
        <f>G49-G51</f>
        <v>433.3000000000002</v>
      </c>
      <c r="H52" s="65">
        <f>G52-F52</f>
        <v>1566.8999999999987</v>
      </c>
      <c r="I52" s="69" t="str">
        <f>IF(F52&lt;&gt;0,IF(G52/F52*100&lt;0,"&lt;0",IF(G52/F52*100&gt;200,"&gt;200",G52/F52*100))," ")</f>
        <v>&lt;0</v>
      </c>
      <c r="J52" s="67">
        <f>J49-J51</f>
        <v>702</v>
      </c>
      <c r="K52" s="65">
        <f>G52-J52</f>
        <v>-268.6999999999998</v>
      </c>
      <c r="L52" s="66">
        <f>G52/J52*100</f>
        <v>61.72364672364675</v>
      </c>
      <c r="M52" s="43"/>
    </row>
    <row r="53" spans="2:13" ht="15" customHeight="1">
      <c r="B53" s="150" t="s">
        <v>29</v>
      </c>
      <c r="C53" s="151"/>
      <c r="D53" s="35" t="s">
        <v>30</v>
      </c>
      <c r="E53" s="65">
        <f>-E52</f>
        <v>289.90000000000146</v>
      </c>
      <c r="F53" s="65">
        <f>-F52</f>
        <v>1133.5999999999985</v>
      </c>
      <c r="G53" s="65">
        <f>-G52</f>
        <v>-433.3000000000002</v>
      </c>
      <c r="H53" s="65">
        <f>G53-F53</f>
        <v>-1566.8999999999987</v>
      </c>
      <c r="I53" s="69" t="str">
        <f>IF(F53&lt;&gt;0,IF(G53/F53*100&lt;0,"&lt;0",IF(G53/F53*100&gt;200,"&gt;200",G53/F53*100))," ")</f>
        <v>&lt;0</v>
      </c>
      <c r="J53" s="65">
        <f>-J52</f>
        <v>-702</v>
      </c>
      <c r="K53" s="65">
        <f>G53-J53</f>
        <v>268.6999999999998</v>
      </c>
      <c r="L53" s="66">
        <f>G53/J53*100</f>
        <v>61.72364672364675</v>
      </c>
      <c r="M53" s="43"/>
    </row>
    <row r="54" spans="2:13" ht="15" customHeight="1" hidden="1">
      <c r="B54" s="152" t="s">
        <v>31</v>
      </c>
      <c r="C54" s="153"/>
      <c r="D54" s="33"/>
      <c r="E54" s="31"/>
      <c r="F54" s="31"/>
      <c r="G54" s="31"/>
      <c r="H54" s="31"/>
      <c r="I54" s="31"/>
      <c r="J54" s="31"/>
      <c r="K54" s="31"/>
      <c r="L54" s="32"/>
      <c r="M54" s="43"/>
    </row>
    <row r="55" spans="2:13" ht="15" customHeight="1">
      <c r="B55" s="40"/>
      <c r="C55" s="40"/>
      <c r="D55" s="41"/>
      <c r="E55" s="42"/>
      <c r="F55" s="42"/>
      <c r="G55" s="42"/>
      <c r="H55" s="42"/>
      <c r="I55" s="42"/>
      <c r="J55" s="42"/>
      <c r="K55" s="42"/>
      <c r="L55" s="42"/>
      <c r="M55" s="43"/>
    </row>
    <row r="56" spans="2:13" ht="15" customHeight="1">
      <c r="B56" s="40"/>
      <c r="C56" s="40"/>
      <c r="D56" s="41"/>
      <c r="E56" s="42"/>
      <c r="F56" s="42"/>
      <c r="G56" s="42"/>
      <c r="H56" s="42"/>
      <c r="I56" s="42"/>
      <c r="J56" s="42"/>
      <c r="K56" s="42"/>
      <c r="L56" s="42"/>
      <c r="M56" s="43"/>
    </row>
    <row r="57" spans="2:13" ht="15" customHeight="1">
      <c r="B57" s="40"/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</row>
    <row r="58" spans="2:13" ht="15" customHeight="1">
      <c r="B58" s="40"/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</row>
    <row r="59" spans="2:13" ht="15" customHeight="1">
      <c r="B59" s="40"/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</row>
    <row r="60" spans="2:13" ht="15" customHeight="1">
      <c r="B60" s="40"/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</row>
    <row r="61" spans="2:13" ht="15" customHeight="1">
      <c r="B61" s="40"/>
      <c r="C61" s="40"/>
      <c r="D61" s="41"/>
      <c r="E61" s="42"/>
      <c r="F61" s="42"/>
      <c r="G61" s="42"/>
      <c r="H61" s="42"/>
      <c r="I61" s="42"/>
      <c r="J61" s="42"/>
      <c r="K61" s="42"/>
      <c r="L61" s="42"/>
      <c r="M61" s="43"/>
    </row>
    <row r="62" spans="2:13" ht="15" customHeight="1">
      <c r="B62" s="40"/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</row>
    <row r="63" spans="2:10" ht="12.75">
      <c r="B63" s="136"/>
      <c r="C63" s="136"/>
      <c r="D63" s="25"/>
      <c r="E63" s="26"/>
      <c r="F63" s="26"/>
      <c r="H63" s="26"/>
      <c r="I63" s="26"/>
      <c r="J63" s="17"/>
    </row>
    <row r="64" spans="2:10" ht="12.75">
      <c r="B64" s="25"/>
      <c r="C64" s="25"/>
      <c r="D64" s="25"/>
      <c r="E64" s="135"/>
      <c r="F64" s="135"/>
      <c r="H64" s="135"/>
      <c r="I64" s="135"/>
      <c r="J64" s="17"/>
    </row>
    <row r="65" spans="1:10" ht="12.75">
      <c r="A65" s="27"/>
      <c r="B65" s="25"/>
      <c r="C65" s="25"/>
      <c r="D65" s="25"/>
      <c r="J65" s="17"/>
    </row>
    <row r="66" spans="2:12" ht="24" customHeight="1"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</row>
    <row r="67" spans="2:12" ht="28.5" customHeight="1"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</row>
    <row r="68" spans="2:12" ht="12.75"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</row>
    <row r="69" spans="2:12" ht="12.75"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</row>
    <row r="70" spans="2:12" ht="13.5" customHeigh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2:16" s="16" customFormat="1" ht="15.75" customHeight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"/>
      <c r="N71" s="2"/>
      <c r="O71" s="12"/>
      <c r="P71" s="12"/>
    </row>
    <row r="72" spans="2:12" s="12" customFormat="1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2:14" s="4" customFormat="1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12"/>
      <c r="N73" s="12"/>
    </row>
    <row r="74" spans="2:14" s="4" customFormat="1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4"/>
      <c r="N74" s="14"/>
    </row>
    <row r="75" spans="2:14" s="4" customFormat="1" ht="15.75">
      <c r="B75" s="9" t="s">
        <v>6</v>
      </c>
      <c r="C75" s="10"/>
      <c r="D75" s="10"/>
      <c r="E75" s="11"/>
      <c r="F75" s="11"/>
      <c r="G75" s="11"/>
      <c r="H75" s="11"/>
      <c r="I75" s="11"/>
      <c r="J75" s="11"/>
      <c r="K75" s="12"/>
      <c r="L75" s="12"/>
      <c r="M75" s="14"/>
      <c r="N75" s="14"/>
    </row>
    <row r="76" spans="2:14" s="4" customFormat="1" ht="15">
      <c r="B76" s="12"/>
      <c r="C76" s="13"/>
      <c r="D76" s="13"/>
      <c r="E76" s="12"/>
      <c r="F76" s="12"/>
      <c r="G76" s="12"/>
      <c r="H76" s="12"/>
      <c r="I76" s="12"/>
      <c r="J76" s="12"/>
      <c r="K76" s="12"/>
      <c r="L76" s="12"/>
      <c r="M76" s="14"/>
      <c r="N76" s="14"/>
    </row>
    <row r="77" spans="2:14" s="4" customFormat="1" ht="15">
      <c r="B77" s="14" t="s">
        <v>12</v>
      </c>
      <c r="C77" s="14" t="s">
        <v>22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2:14" s="4" customFormat="1" ht="15">
      <c r="B78" s="15" t="s">
        <v>13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2:14" s="4" customFormat="1" ht="15">
      <c r="B79" s="14" t="s">
        <v>14</v>
      </c>
      <c r="C79" s="14" t="s">
        <v>23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2:14" s="12" customFormat="1" ht="15">
      <c r="B80" s="14" t="s">
        <v>15</v>
      </c>
      <c r="C80" s="14" t="s">
        <v>23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2:14" ht="15">
      <c r="B81" s="14" t="s">
        <v>16</v>
      </c>
      <c r="C81" s="14" t="s">
        <v>7</v>
      </c>
      <c r="D81" s="14"/>
      <c r="E81" s="14"/>
      <c r="F81" s="14"/>
      <c r="G81" s="14"/>
      <c r="H81" s="14"/>
      <c r="I81" s="14"/>
      <c r="J81" s="14"/>
      <c r="K81" s="14"/>
      <c r="L81" s="14"/>
      <c r="M81" s="12"/>
      <c r="N81" s="12"/>
    </row>
    <row r="82" spans="2:12" ht="15">
      <c r="B82" s="14" t="s">
        <v>17</v>
      </c>
      <c r="C82" s="14" t="s">
        <v>8</v>
      </c>
      <c r="D82" s="14"/>
      <c r="E82" s="14"/>
      <c r="F82" s="14"/>
      <c r="G82" s="14"/>
      <c r="H82" s="14"/>
      <c r="I82" s="14"/>
      <c r="J82" s="14"/>
      <c r="K82" s="14"/>
      <c r="L82" s="14"/>
    </row>
    <row r="83" spans="2:12" ht="15">
      <c r="B83" s="14" t="s">
        <v>18</v>
      </c>
      <c r="C83" s="14" t="s">
        <v>9</v>
      </c>
      <c r="D83" s="14"/>
      <c r="E83" s="14"/>
      <c r="F83" s="14"/>
      <c r="G83" s="14"/>
      <c r="H83" s="14"/>
      <c r="I83" s="14"/>
      <c r="J83" s="14"/>
      <c r="K83" s="14"/>
      <c r="L83" s="14"/>
    </row>
    <row r="84" spans="2:12" ht="12.75">
      <c r="B84" s="12"/>
      <c r="C84" s="13"/>
      <c r="D84" s="13"/>
      <c r="E84" s="12"/>
      <c r="F84" s="12"/>
      <c r="G84" s="12"/>
      <c r="H84" s="12"/>
      <c r="I84" s="12"/>
      <c r="J84" s="12"/>
      <c r="K84" s="12"/>
      <c r="L84" s="12"/>
    </row>
  </sheetData>
  <sheetProtection/>
  <mergeCells count="60">
    <mergeCell ref="B52:C52"/>
    <mergeCell ref="B53:C53"/>
    <mergeCell ref="B54:C54"/>
    <mergeCell ref="B45:C45"/>
    <mergeCell ref="B46:C46"/>
    <mergeCell ref="B47:C47"/>
    <mergeCell ref="B48:L48"/>
    <mergeCell ref="B49:C49"/>
    <mergeCell ref="B51:C51"/>
    <mergeCell ref="B39:C39"/>
    <mergeCell ref="B40:C40"/>
    <mergeCell ref="B34:L34"/>
    <mergeCell ref="B41:L41"/>
    <mergeCell ref="B42:C42"/>
    <mergeCell ref="B44:C44"/>
    <mergeCell ref="B35:C35"/>
    <mergeCell ref="B32:C32"/>
    <mergeCell ref="B33:C33"/>
    <mergeCell ref="B37:C37"/>
    <mergeCell ref="B38:C38"/>
    <mergeCell ref="B26:L26"/>
    <mergeCell ref="B27:C27"/>
    <mergeCell ref="B28:C28"/>
    <mergeCell ref="B29:C29"/>
    <mergeCell ref="A5:L5"/>
    <mergeCell ref="A6:L6"/>
    <mergeCell ref="A7:L7"/>
    <mergeCell ref="A8:L8"/>
    <mergeCell ref="B18:C18"/>
    <mergeCell ref="B19:C19"/>
    <mergeCell ref="B25:C25"/>
    <mergeCell ref="B13:C13"/>
    <mergeCell ref="B23:C23"/>
    <mergeCell ref="B24:C24"/>
    <mergeCell ref="B15:L15"/>
    <mergeCell ref="B69:L69"/>
    <mergeCell ref="B67:L67"/>
    <mergeCell ref="B68:L68"/>
    <mergeCell ref="B66:L66"/>
    <mergeCell ref="B31:C31"/>
    <mergeCell ref="I1:L1"/>
    <mergeCell ref="B14:C14"/>
    <mergeCell ref="B20:C20"/>
    <mergeCell ref="K10:L10"/>
    <mergeCell ref="F11:F12"/>
    <mergeCell ref="G11:G12"/>
    <mergeCell ref="B16:C16"/>
    <mergeCell ref="B17:C17"/>
    <mergeCell ref="D11:D12"/>
    <mergeCell ref="E11:E12"/>
    <mergeCell ref="H64:I64"/>
    <mergeCell ref="B63:C63"/>
    <mergeCell ref="E64:F64"/>
    <mergeCell ref="B11:C12"/>
    <mergeCell ref="M11:M12"/>
    <mergeCell ref="H11:I11"/>
    <mergeCell ref="K11:L11"/>
    <mergeCell ref="J11:J12"/>
    <mergeCell ref="B22:C22"/>
    <mergeCell ref="B21:C21"/>
  </mergeCells>
  <printOptions horizontalCentered="1"/>
  <pageMargins left="0.28" right="0.32" top="0.4" bottom="0.1968503937007874" header="0.9" footer="0.2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79"/>
  <sheetViews>
    <sheetView view="pageBreakPreview" zoomScaleSheetLayoutView="100" zoomScalePageLayoutView="0" workbookViewId="0" topLeftCell="A1">
      <selection activeCell="A6" sqref="A6:K6"/>
    </sheetView>
  </sheetViews>
  <sheetFormatPr defaultColWidth="9.00390625" defaultRowHeight="12.75"/>
  <cols>
    <col min="1" max="1" width="1.875" style="2" customWidth="1"/>
    <col min="2" max="2" width="47.125" style="2" customWidth="1"/>
    <col min="3" max="3" width="10.75390625" style="2" customWidth="1"/>
    <col min="4" max="4" width="8.25390625" style="2" customWidth="1"/>
    <col min="5" max="5" width="8.625" style="2" customWidth="1"/>
    <col min="6" max="7" width="8.875" style="2" customWidth="1"/>
    <col min="8" max="8" width="8.75390625" style="2" customWidth="1"/>
    <col min="9" max="9" width="11.875" style="2" customWidth="1"/>
    <col min="10" max="10" width="13.125" style="2" customWidth="1"/>
    <col min="11" max="11" width="9.125" style="2" customWidth="1"/>
    <col min="12" max="12" width="13.75390625" style="2" hidden="1" customWidth="1"/>
    <col min="13" max="16384" width="9.125" style="2" customWidth="1"/>
  </cols>
  <sheetData>
    <row r="1" spans="8:11" ht="12.75">
      <c r="H1" s="144" t="s">
        <v>129</v>
      </c>
      <c r="I1" s="144"/>
      <c r="J1" s="144"/>
      <c r="K1" s="144"/>
    </row>
    <row r="2" spans="8:11" ht="12.75">
      <c r="H2" s="28"/>
      <c r="I2" s="28"/>
      <c r="J2" s="28"/>
      <c r="K2" s="28"/>
    </row>
    <row r="3" spans="8:11" ht="12.75">
      <c r="H3" s="28"/>
      <c r="I3" s="28"/>
      <c r="J3" s="28"/>
      <c r="K3" s="28"/>
    </row>
    <row r="4" spans="8:11" ht="12.75">
      <c r="H4" s="28"/>
      <c r="I4" s="28"/>
      <c r="J4" s="28"/>
      <c r="K4" s="28"/>
    </row>
    <row r="5" spans="1:11" ht="15.75">
      <c r="A5" s="160" t="s">
        <v>34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5.75">
      <c r="A6" s="160" t="s">
        <v>91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15.75">
      <c r="A7" s="160" t="s">
        <v>125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</row>
    <row r="8" spans="1:11" ht="15.75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10" spans="10:11" ht="13.5" thickBot="1">
      <c r="J10" s="149" t="s">
        <v>131</v>
      </c>
      <c r="K10" s="149"/>
    </row>
    <row r="11" spans="2:12" ht="57.75" customHeight="1" thickBot="1">
      <c r="B11" s="167" t="s">
        <v>19</v>
      </c>
      <c r="C11" s="163" t="s">
        <v>20</v>
      </c>
      <c r="D11" s="163" t="s">
        <v>0</v>
      </c>
      <c r="E11" s="163" t="s">
        <v>1</v>
      </c>
      <c r="F11" s="163" t="s">
        <v>35</v>
      </c>
      <c r="G11" s="163" t="s">
        <v>5</v>
      </c>
      <c r="H11" s="163"/>
      <c r="I11" s="163" t="s">
        <v>41</v>
      </c>
      <c r="J11" s="163" t="s">
        <v>40</v>
      </c>
      <c r="K11" s="163"/>
      <c r="L11" s="141"/>
    </row>
    <row r="12" spans="2:12" ht="24.75" thickBot="1">
      <c r="B12" s="168"/>
      <c r="C12" s="163"/>
      <c r="D12" s="163"/>
      <c r="E12" s="163"/>
      <c r="F12" s="163"/>
      <c r="G12" s="74" t="s">
        <v>2</v>
      </c>
      <c r="H12" s="74" t="s">
        <v>3</v>
      </c>
      <c r="I12" s="163"/>
      <c r="J12" s="74" t="s">
        <v>2</v>
      </c>
      <c r="K12" s="74" t="s">
        <v>3</v>
      </c>
      <c r="L12" s="141"/>
    </row>
    <row r="13" spans="2:12" ht="13.5" thickBot="1">
      <c r="B13" s="76">
        <v>1</v>
      </c>
      <c r="C13" s="74">
        <v>2</v>
      </c>
      <c r="D13" s="74">
        <v>3</v>
      </c>
      <c r="E13" s="74">
        <v>4</v>
      </c>
      <c r="F13" s="74">
        <v>5</v>
      </c>
      <c r="G13" s="74">
        <v>6</v>
      </c>
      <c r="H13" s="74">
        <v>7</v>
      </c>
      <c r="I13" s="74">
        <v>8</v>
      </c>
      <c r="J13" s="74">
        <v>9</v>
      </c>
      <c r="K13" s="74">
        <v>10</v>
      </c>
      <c r="L13" s="3">
        <v>3</v>
      </c>
    </row>
    <row r="14" spans="2:12" ht="6" customHeight="1">
      <c r="B14" s="39"/>
      <c r="C14" s="23"/>
      <c r="D14" s="5"/>
      <c r="E14" s="5"/>
      <c r="F14" s="5"/>
      <c r="G14" s="5"/>
      <c r="H14" s="5"/>
      <c r="I14" s="5"/>
      <c r="J14" s="5"/>
      <c r="K14" s="6"/>
      <c r="L14" s="20"/>
    </row>
    <row r="15" spans="2:12" ht="19.5" customHeight="1">
      <c r="B15" s="164" t="s">
        <v>36</v>
      </c>
      <c r="C15" s="165"/>
      <c r="D15" s="165"/>
      <c r="E15" s="165"/>
      <c r="F15" s="165"/>
      <c r="G15" s="165"/>
      <c r="H15" s="165"/>
      <c r="I15" s="165"/>
      <c r="J15" s="165"/>
      <c r="K15" s="166"/>
      <c r="L15" s="20"/>
    </row>
    <row r="16" spans="2:12" ht="15" customHeight="1">
      <c r="B16" s="8" t="s">
        <v>24</v>
      </c>
      <c r="C16" s="23">
        <v>1</v>
      </c>
      <c r="D16" s="67">
        <f>D17+D18+D19+D20</f>
        <v>51593.299999999996</v>
      </c>
      <c r="E16" s="67">
        <f>E17+E18+E19+E20</f>
        <v>51804.3</v>
      </c>
      <c r="F16" s="67">
        <f>F17+F18+F19+F20</f>
        <v>24909.200000000004</v>
      </c>
      <c r="G16" s="67">
        <f>F16-E16</f>
        <v>-26895.1</v>
      </c>
      <c r="H16" s="67">
        <f>F16/E16*100</f>
        <v>48.08326721913046</v>
      </c>
      <c r="I16" s="67">
        <f>I17+I18+I19+I20</f>
        <v>21028</v>
      </c>
      <c r="J16" s="67">
        <f>F16-I16</f>
        <v>3881.2000000000044</v>
      </c>
      <c r="K16" s="70">
        <f>F16/I16*100</f>
        <v>118.45729503519121</v>
      </c>
      <c r="L16" s="56">
        <v>10</v>
      </c>
    </row>
    <row r="17" spans="2:12" ht="15" customHeight="1">
      <c r="B17" s="57" t="s">
        <v>44</v>
      </c>
      <c r="C17" s="23">
        <v>11</v>
      </c>
      <c r="D17" s="67">
        <v>31547</v>
      </c>
      <c r="E17" s="67">
        <v>31599.1</v>
      </c>
      <c r="F17" s="67">
        <v>16353.6</v>
      </c>
      <c r="G17" s="67">
        <f aca="true" t="shared" si="0" ref="G17:G57">F17-E17</f>
        <v>-15245.499999999998</v>
      </c>
      <c r="H17" s="67">
        <f aca="true" t="shared" si="1" ref="H17:H57">F17/E17*100</f>
        <v>51.75337272264083</v>
      </c>
      <c r="I17" s="67">
        <v>13504.9</v>
      </c>
      <c r="J17" s="67">
        <f aca="true" t="shared" si="2" ref="J17:J57">F17-I17</f>
        <v>2848.7000000000007</v>
      </c>
      <c r="K17" s="70">
        <f aca="true" t="shared" si="3" ref="K17:K57">F17/I17*100</f>
        <v>121.09382520418515</v>
      </c>
      <c r="L17" s="56"/>
    </row>
    <row r="18" spans="2:12" ht="15" customHeight="1">
      <c r="B18" s="57" t="s">
        <v>61</v>
      </c>
      <c r="C18" s="23">
        <v>12</v>
      </c>
      <c r="D18" s="67">
        <v>14945.7</v>
      </c>
      <c r="E18" s="67">
        <v>14945.7</v>
      </c>
      <c r="F18" s="67">
        <v>7272.8</v>
      </c>
      <c r="G18" s="67">
        <f t="shared" si="0"/>
        <v>-7672.900000000001</v>
      </c>
      <c r="H18" s="67">
        <f t="shared" si="1"/>
        <v>48.661487919602294</v>
      </c>
      <c r="I18" s="67">
        <v>6261.4</v>
      </c>
      <c r="J18" s="67">
        <f t="shared" si="2"/>
        <v>1011.4000000000005</v>
      </c>
      <c r="K18" s="70">
        <f t="shared" si="3"/>
        <v>116.15293704283387</v>
      </c>
      <c r="L18" s="56"/>
    </row>
    <row r="19" spans="2:12" ht="15" customHeight="1">
      <c r="B19" s="57" t="s">
        <v>62</v>
      </c>
      <c r="C19" s="23">
        <v>13</v>
      </c>
      <c r="D19" s="67">
        <v>3025.7</v>
      </c>
      <c r="E19" s="67">
        <v>3056.2</v>
      </c>
      <c r="F19" s="67">
        <v>84.4</v>
      </c>
      <c r="G19" s="67">
        <f t="shared" si="0"/>
        <v>-2971.7999999999997</v>
      </c>
      <c r="H19" s="67">
        <f t="shared" si="1"/>
        <v>2.7615993717688636</v>
      </c>
      <c r="I19" s="67">
        <v>223.2</v>
      </c>
      <c r="J19" s="67">
        <f t="shared" si="2"/>
        <v>-138.79999999999998</v>
      </c>
      <c r="K19" s="70">
        <f t="shared" si="3"/>
        <v>37.813620071684596</v>
      </c>
      <c r="L19" s="56"/>
    </row>
    <row r="20" spans="2:12" ht="15" customHeight="1">
      <c r="B20" s="57" t="s">
        <v>65</v>
      </c>
      <c r="C20" s="23">
        <v>14</v>
      </c>
      <c r="D20" s="67">
        <v>2074.9</v>
      </c>
      <c r="E20" s="67">
        <v>2203.3</v>
      </c>
      <c r="F20" s="67">
        <v>1198.4</v>
      </c>
      <c r="G20" s="67">
        <f t="shared" si="0"/>
        <v>-1004.9000000000001</v>
      </c>
      <c r="H20" s="67">
        <f t="shared" si="1"/>
        <v>54.39114056188444</v>
      </c>
      <c r="I20" s="67">
        <v>1038.5</v>
      </c>
      <c r="J20" s="67">
        <f t="shared" si="2"/>
        <v>159.9000000000001</v>
      </c>
      <c r="K20" s="70">
        <f t="shared" si="3"/>
        <v>115.39720751083293</v>
      </c>
      <c r="L20" s="56"/>
    </row>
    <row r="21" spans="2:12" ht="15" customHeight="1">
      <c r="B21" s="46"/>
      <c r="C21" s="23"/>
      <c r="D21" s="67"/>
      <c r="E21" s="67"/>
      <c r="F21" s="67"/>
      <c r="G21" s="67"/>
      <c r="H21" s="67"/>
      <c r="I21" s="67"/>
      <c r="J21" s="67"/>
      <c r="K21" s="70"/>
      <c r="L21" s="56"/>
    </row>
    <row r="22" spans="2:12" ht="15" customHeight="1">
      <c r="B22" s="58" t="s">
        <v>25</v>
      </c>
      <c r="C22" s="34" t="s">
        <v>11</v>
      </c>
      <c r="D22" s="67">
        <v>55882.9</v>
      </c>
      <c r="E22" s="67">
        <v>57186.3</v>
      </c>
      <c r="F22" s="67">
        <v>25010.7</v>
      </c>
      <c r="G22" s="67">
        <f t="shared" si="0"/>
        <v>-32175.600000000002</v>
      </c>
      <c r="H22" s="67">
        <f t="shared" si="1"/>
        <v>43.735475105051385</v>
      </c>
      <c r="I22" s="67">
        <v>21708.5</v>
      </c>
      <c r="J22" s="67">
        <f t="shared" si="2"/>
        <v>3302.2000000000007</v>
      </c>
      <c r="K22" s="70">
        <f t="shared" si="3"/>
        <v>115.21155307828732</v>
      </c>
      <c r="L22" s="19"/>
    </row>
    <row r="23" spans="2:12" ht="15" customHeight="1">
      <c r="B23" s="59" t="s">
        <v>95</v>
      </c>
      <c r="C23" s="34" t="s">
        <v>33</v>
      </c>
      <c r="D23" s="67">
        <f>D22-D35</f>
        <v>53567.9</v>
      </c>
      <c r="E23" s="65">
        <f>E22-E35</f>
        <v>54665.700000000004</v>
      </c>
      <c r="F23" s="67">
        <f>F22-F35</f>
        <v>24545.5</v>
      </c>
      <c r="G23" s="67">
        <f t="shared" si="0"/>
        <v>-30120.200000000004</v>
      </c>
      <c r="H23" s="67">
        <f t="shared" si="1"/>
        <v>44.90109886089449</v>
      </c>
      <c r="I23" s="67">
        <f>I22-I35</f>
        <v>21251.7</v>
      </c>
      <c r="J23" s="67">
        <f t="shared" si="2"/>
        <v>3293.7999999999993</v>
      </c>
      <c r="K23" s="70">
        <f t="shared" si="3"/>
        <v>115.49899537448769</v>
      </c>
      <c r="L23" s="19"/>
    </row>
    <row r="24" spans="2:12" ht="15" customHeight="1">
      <c r="B24" s="60" t="s">
        <v>96</v>
      </c>
      <c r="C24" s="34">
        <v>21</v>
      </c>
      <c r="D24" s="67">
        <v>12464.2</v>
      </c>
      <c r="E24" s="65">
        <v>12721.7</v>
      </c>
      <c r="F24" s="67">
        <v>6282.9</v>
      </c>
      <c r="G24" s="67">
        <f t="shared" si="0"/>
        <v>-6438.800000000001</v>
      </c>
      <c r="H24" s="67">
        <f t="shared" si="1"/>
        <v>49.38726742495106</v>
      </c>
      <c r="I24" s="67">
        <v>5615.6</v>
      </c>
      <c r="J24" s="67">
        <f t="shared" si="2"/>
        <v>667.2999999999993</v>
      </c>
      <c r="K24" s="70">
        <f t="shared" si="3"/>
        <v>111.88296887242679</v>
      </c>
      <c r="L24" s="19"/>
    </row>
    <row r="25" spans="2:12" ht="15" customHeight="1">
      <c r="B25" s="60" t="s">
        <v>97</v>
      </c>
      <c r="C25" s="34">
        <v>22</v>
      </c>
      <c r="D25" s="67">
        <v>11067.7</v>
      </c>
      <c r="E25" s="65">
        <v>11148</v>
      </c>
      <c r="F25" s="67">
        <v>4810.9</v>
      </c>
      <c r="G25" s="67">
        <f t="shared" si="0"/>
        <v>-6337.1</v>
      </c>
      <c r="H25" s="67">
        <f t="shared" si="1"/>
        <v>43.15482597775385</v>
      </c>
      <c r="I25" s="67">
        <v>3953.1</v>
      </c>
      <c r="J25" s="67">
        <f t="shared" si="2"/>
        <v>857.7999999999997</v>
      </c>
      <c r="K25" s="70">
        <f t="shared" si="3"/>
        <v>121.69942576711948</v>
      </c>
      <c r="L25" s="19"/>
    </row>
    <row r="26" spans="2:12" ht="15" customHeight="1">
      <c r="B26" s="60" t="s">
        <v>98</v>
      </c>
      <c r="C26" s="34">
        <v>24</v>
      </c>
      <c r="D26" s="67">
        <v>2000.7</v>
      </c>
      <c r="E26" s="65">
        <f>E27+E28+E29</f>
        <v>1999.9</v>
      </c>
      <c r="F26" s="67">
        <f>F27+F28+F29</f>
        <v>810.1</v>
      </c>
      <c r="G26" s="67">
        <f t="shared" si="0"/>
        <v>-1189.8000000000002</v>
      </c>
      <c r="H26" s="67">
        <f t="shared" si="1"/>
        <v>40.507025351267565</v>
      </c>
      <c r="I26" s="67">
        <f>I27+I28+I29</f>
        <v>921.4000000000001</v>
      </c>
      <c r="J26" s="67">
        <f t="shared" si="2"/>
        <v>-111.30000000000007</v>
      </c>
      <c r="K26" s="70">
        <f t="shared" si="3"/>
        <v>87.920555676145</v>
      </c>
      <c r="L26" s="19"/>
    </row>
    <row r="27" spans="2:12" ht="15" customHeight="1">
      <c r="B27" s="61" t="s">
        <v>99</v>
      </c>
      <c r="C27" s="34">
        <v>241</v>
      </c>
      <c r="D27" s="67">
        <v>509.3</v>
      </c>
      <c r="E27" s="65">
        <v>504.5</v>
      </c>
      <c r="F27" s="67">
        <v>179.6</v>
      </c>
      <c r="G27" s="67">
        <f t="shared" si="0"/>
        <v>-324.9</v>
      </c>
      <c r="H27" s="67">
        <f t="shared" si="1"/>
        <v>35.599603567889</v>
      </c>
      <c r="I27" s="67">
        <v>166.7</v>
      </c>
      <c r="J27" s="67">
        <f t="shared" si="2"/>
        <v>12.900000000000006</v>
      </c>
      <c r="K27" s="70">
        <f t="shared" si="3"/>
        <v>107.73845230953809</v>
      </c>
      <c r="L27" s="19"/>
    </row>
    <row r="28" spans="2:12" ht="15" customHeight="1">
      <c r="B28" s="61" t="s">
        <v>100</v>
      </c>
      <c r="C28" s="34">
        <v>242</v>
      </c>
      <c r="D28" s="67">
        <v>1491.4</v>
      </c>
      <c r="E28" s="65">
        <v>1486.5</v>
      </c>
      <c r="F28" s="67">
        <v>627.4</v>
      </c>
      <c r="G28" s="67">
        <f t="shared" si="0"/>
        <v>-859.1</v>
      </c>
      <c r="H28" s="67">
        <f t="shared" si="1"/>
        <v>42.20652539522368</v>
      </c>
      <c r="I28" s="67">
        <v>753</v>
      </c>
      <c r="J28" s="67">
        <f t="shared" si="2"/>
        <v>-125.60000000000002</v>
      </c>
      <c r="K28" s="70">
        <f t="shared" si="3"/>
        <v>83.32005312084993</v>
      </c>
      <c r="L28" s="19"/>
    </row>
    <row r="29" spans="2:12" ht="15" customHeight="1">
      <c r="B29" s="61" t="s">
        <v>118</v>
      </c>
      <c r="C29" s="34">
        <v>243</v>
      </c>
      <c r="D29" s="65">
        <f>D26-D27-D28</f>
        <v>0</v>
      </c>
      <c r="E29" s="65">
        <v>8.9</v>
      </c>
      <c r="F29" s="67">
        <v>3.1</v>
      </c>
      <c r="G29" s="67">
        <f t="shared" si="0"/>
        <v>-5.800000000000001</v>
      </c>
      <c r="H29" s="67">
        <f t="shared" si="1"/>
        <v>34.831460674157306</v>
      </c>
      <c r="I29" s="67">
        <v>1.7</v>
      </c>
      <c r="J29" s="67">
        <f t="shared" si="2"/>
        <v>1.4000000000000001</v>
      </c>
      <c r="K29" s="70">
        <f t="shared" si="3"/>
        <v>182.3529411764706</v>
      </c>
      <c r="L29" s="19"/>
    </row>
    <row r="30" spans="2:12" ht="15" customHeight="1">
      <c r="B30" s="60" t="s">
        <v>101</v>
      </c>
      <c r="C30" s="34">
        <v>25</v>
      </c>
      <c r="D30" s="67">
        <v>3685.4</v>
      </c>
      <c r="E30" s="65">
        <v>3530.3</v>
      </c>
      <c r="F30" s="67">
        <v>1585</v>
      </c>
      <c r="G30" s="67">
        <f t="shared" si="0"/>
        <v>-1945.3000000000002</v>
      </c>
      <c r="H30" s="67">
        <f t="shared" si="1"/>
        <v>44.897034246381324</v>
      </c>
      <c r="I30" s="67">
        <v>937.1</v>
      </c>
      <c r="J30" s="67">
        <f t="shared" si="2"/>
        <v>647.9</v>
      </c>
      <c r="K30" s="70">
        <f t="shared" si="3"/>
        <v>169.13883256856258</v>
      </c>
      <c r="L30" s="19"/>
    </row>
    <row r="31" spans="2:12" ht="15" customHeight="1">
      <c r="B31" s="60" t="s">
        <v>117</v>
      </c>
      <c r="C31" s="34">
        <v>26</v>
      </c>
      <c r="D31" s="67">
        <v>59.8</v>
      </c>
      <c r="E31" s="65">
        <v>62</v>
      </c>
      <c r="F31" s="67">
        <v>18.5</v>
      </c>
      <c r="G31" s="67">
        <f t="shared" si="0"/>
        <v>-43.5</v>
      </c>
      <c r="H31" s="67">
        <f t="shared" si="1"/>
        <v>29.838709677419356</v>
      </c>
      <c r="I31" s="67">
        <v>27.1</v>
      </c>
      <c r="J31" s="67">
        <f t="shared" si="2"/>
        <v>-8.600000000000001</v>
      </c>
      <c r="K31" s="70">
        <f t="shared" si="3"/>
        <v>68.26568265682657</v>
      </c>
      <c r="L31" s="19"/>
    </row>
    <row r="32" spans="2:12" ht="15" customHeight="1">
      <c r="B32" s="60" t="s">
        <v>102</v>
      </c>
      <c r="C32" s="34">
        <v>27</v>
      </c>
      <c r="D32" s="67">
        <v>17983.9</v>
      </c>
      <c r="E32" s="65">
        <v>18006.6</v>
      </c>
      <c r="F32" s="67">
        <v>8855.5</v>
      </c>
      <c r="G32" s="67">
        <f t="shared" si="0"/>
        <v>-9151.099999999999</v>
      </c>
      <c r="H32" s="67">
        <f t="shared" si="1"/>
        <v>49.1791898526096</v>
      </c>
      <c r="I32" s="67">
        <v>8081.6</v>
      </c>
      <c r="J32" s="67">
        <f t="shared" si="2"/>
        <v>773.8999999999996</v>
      </c>
      <c r="K32" s="70">
        <f t="shared" si="3"/>
        <v>109.5760740447436</v>
      </c>
      <c r="L32" s="19"/>
    </row>
    <row r="33" spans="2:12" ht="15" customHeight="1">
      <c r="B33" s="60" t="s">
        <v>103</v>
      </c>
      <c r="C33" s="34">
        <v>28</v>
      </c>
      <c r="D33" s="67">
        <v>2170.8</v>
      </c>
      <c r="E33" s="65">
        <v>2003.7</v>
      </c>
      <c r="F33" s="67">
        <v>858.5</v>
      </c>
      <c r="G33" s="67">
        <f t="shared" si="0"/>
        <v>-1145.2</v>
      </c>
      <c r="H33" s="67">
        <f t="shared" si="1"/>
        <v>42.84573538952937</v>
      </c>
      <c r="I33" s="67">
        <v>660.1</v>
      </c>
      <c r="J33" s="67">
        <f t="shared" si="2"/>
        <v>198.39999999999998</v>
      </c>
      <c r="K33" s="70">
        <f t="shared" si="3"/>
        <v>130.05605211331616</v>
      </c>
      <c r="L33" s="19"/>
    </row>
    <row r="34" spans="2:12" ht="15" customHeight="1">
      <c r="B34" s="60" t="s">
        <v>108</v>
      </c>
      <c r="C34" s="34" t="s">
        <v>110</v>
      </c>
      <c r="D34" s="67">
        <v>4135.4</v>
      </c>
      <c r="E34" s="65">
        <v>5193.5</v>
      </c>
      <c r="F34" s="67">
        <v>1324.1</v>
      </c>
      <c r="G34" s="67">
        <f t="shared" si="0"/>
        <v>-3869.4</v>
      </c>
      <c r="H34" s="67">
        <f t="shared" si="1"/>
        <v>25.495330701838835</v>
      </c>
      <c r="I34" s="67">
        <v>1055.5</v>
      </c>
      <c r="J34" s="67">
        <f t="shared" si="2"/>
        <v>268.5999999999999</v>
      </c>
      <c r="K34" s="70">
        <f t="shared" si="3"/>
        <v>125.44765513974419</v>
      </c>
      <c r="L34" s="19"/>
    </row>
    <row r="35" spans="2:12" ht="15" customHeight="1">
      <c r="B35" s="59" t="s">
        <v>109</v>
      </c>
      <c r="C35" s="34">
        <v>3192</v>
      </c>
      <c r="D35" s="67">
        <v>2315</v>
      </c>
      <c r="E35" s="65">
        <v>2520.6</v>
      </c>
      <c r="F35" s="67">
        <v>465.2</v>
      </c>
      <c r="G35" s="67">
        <f t="shared" si="0"/>
        <v>-2055.4</v>
      </c>
      <c r="H35" s="67">
        <f t="shared" si="1"/>
        <v>18.455923192890584</v>
      </c>
      <c r="I35" s="67">
        <v>456.8</v>
      </c>
      <c r="J35" s="67">
        <f t="shared" si="2"/>
        <v>8.399999999999977</v>
      </c>
      <c r="K35" s="70">
        <f t="shared" si="3"/>
        <v>101.83887915936953</v>
      </c>
      <c r="L35" s="19"/>
    </row>
    <row r="36" spans="2:12" ht="15" customHeight="1">
      <c r="B36" s="51"/>
      <c r="C36" s="34"/>
      <c r="D36" s="67"/>
      <c r="E36" s="67"/>
      <c r="F36" s="67"/>
      <c r="G36" s="67"/>
      <c r="H36" s="67"/>
      <c r="I36" s="67"/>
      <c r="J36" s="67"/>
      <c r="K36" s="70"/>
      <c r="L36" s="19"/>
    </row>
    <row r="37" spans="2:12" ht="23.25" customHeight="1">
      <c r="B37" s="8" t="s">
        <v>27</v>
      </c>
      <c r="C37" s="34" t="s">
        <v>28</v>
      </c>
      <c r="D37" s="67">
        <f>D16-D22</f>
        <v>-4289.600000000006</v>
      </c>
      <c r="E37" s="67">
        <f>E16-E22</f>
        <v>-5382</v>
      </c>
      <c r="F37" s="67">
        <f>F16-F22</f>
        <v>-101.49999999999636</v>
      </c>
      <c r="G37" s="67">
        <f t="shared" si="0"/>
        <v>5280.500000000004</v>
      </c>
      <c r="H37" s="67">
        <f t="shared" si="1"/>
        <v>1.8859160163507316</v>
      </c>
      <c r="I37" s="67">
        <f>I16-I22</f>
        <v>-680.5</v>
      </c>
      <c r="J37" s="67">
        <f t="shared" si="2"/>
        <v>579.0000000000036</v>
      </c>
      <c r="K37" s="70">
        <f t="shared" si="3"/>
        <v>14.915503306391825</v>
      </c>
      <c r="L37" s="18"/>
    </row>
    <row r="38" spans="2:12" ht="15" customHeight="1">
      <c r="B38" s="8"/>
      <c r="C38" s="34"/>
      <c r="D38" s="67"/>
      <c r="E38" s="67"/>
      <c r="F38" s="67"/>
      <c r="G38" s="67"/>
      <c r="H38" s="67"/>
      <c r="I38" s="67"/>
      <c r="J38" s="67"/>
      <c r="K38" s="70"/>
      <c r="L38" s="49"/>
    </row>
    <row r="39" spans="2:12" ht="15" customHeight="1">
      <c r="B39" s="8" t="s">
        <v>29</v>
      </c>
      <c r="C39" s="47" t="s">
        <v>30</v>
      </c>
      <c r="D39" s="67">
        <f>-D37</f>
        <v>4289.600000000006</v>
      </c>
      <c r="E39" s="67">
        <f>-E37</f>
        <v>5382</v>
      </c>
      <c r="F39" s="67">
        <f>-F37</f>
        <v>101.49999999999636</v>
      </c>
      <c r="G39" s="67">
        <f t="shared" si="0"/>
        <v>-5280.500000000004</v>
      </c>
      <c r="H39" s="67">
        <f t="shared" si="1"/>
        <v>1.8859160163507316</v>
      </c>
      <c r="I39" s="67">
        <f>-I37</f>
        <v>680.5</v>
      </c>
      <c r="J39" s="67">
        <f t="shared" si="2"/>
        <v>-579.0000000000036</v>
      </c>
      <c r="K39" s="70">
        <f t="shared" si="3"/>
        <v>14.915503306391825</v>
      </c>
      <c r="L39" s="56" t="s">
        <v>21</v>
      </c>
    </row>
    <row r="40" spans="2:12" ht="15" customHeight="1">
      <c r="B40" s="45" t="s">
        <v>86</v>
      </c>
      <c r="C40" s="47">
        <v>4</v>
      </c>
      <c r="D40" s="67">
        <f>D41+D42+D46+D47+D45</f>
        <v>-1495.3000000000002</v>
      </c>
      <c r="E40" s="67">
        <f>E41+E46+E47</f>
        <v>-1583.9000000000003</v>
      </c>
      <c r="F40" s="67">
        <f>F41+F42+F46+F47</f>
        <v>-73.00000000000001</v>
      </c>
      <c r="G40" s="67">
        <f t="shared" si="0"/>
        <v>1510.9000000000003</v>
      </c>
      <c r="H40" s="67">
        <f t="shared" si="1"/>
        <v>4.608876823031757</v>
      </c>
      <c r="I40" s="67">
        <f>I41+I42+I46+I47</f>
        <v>356.4</v>
      </c>
      <c r="J40" s="67">
        <f t="shared" si="2"/>
        <v>-429.4</v>
      </c>
      <c r="K40" s="71" t="s">
        <v>121</v>
      </c>
      <c r="L40" s="56"/>
    </row>
    <row r="41" spans="2:12" ht="15" customHeight="1">
      <c r="B41" s="44" t="s">
        <v>79</v>
      </c>
      <c r="C41" s="48">
        <v>41</v>
      </c>
      <c r="D41" s="67">
        <v>920</v>
      </c>
      <c r="E41" s="67">
        <v>866.3</v>
      </c>
      <c r="F41" s="67">
        <v>236.7</v>
      </c>
      <c r="G41" s="67">
        <f t="shared" si="0"/>
        <v>-629.5999999999999</v>
      </c>
      <c r="H41" s="67">
        <f t="shared" si="1"/>
        <v>27.323098233868176</v>
      </c>
      <c r="I41" s="67">
        <v>313.4</v>
      </c>
      <c r="J41" s="67">
        <f t="shared" si="2"/>
        <v>-76.69999999999999</v>
      </c>
      <c r="K41" s="70">
        <f t="shared" si="3"/>
        <v>75.52648372686662</v>
      </c>
      <c r="L41" s="56">
        <v>30</v>
      </c>
    </row>
    <row r="42" spans="2:12" ht="15" customHeight="1">
      <c r="B42" s="44" t="s">
        <v>119</v>
      </c>
      <c r="C42" s="48">
        <v>42</v>
      </c>
      <c r="D42" s="67"/>
      <c r="E42" s="67"/>
      <c r="F42" s="67">
        <v>-50.4</v>
      </c>
      <c r="G42" s="67">
        <f t="shared" si="0"/>
        <v>-50.4</v>
      </c>
      <c r="H42" s="67"/>
      <c r="I42" s="67">
        <v>33</v>
      </c>
      <c r="J42" s="67">
        <f t="shared" si="2"/>
        <v>-83.4</v>
      </c>
      <c r="K42" s="71" t="s">
        <v>121</v>
      </c>
      <c r="L42" s="62"/>
    </row>
    <row r="43" spans="2:12" ht="28.5" customHeight="1" hidden="1">
      <c r="B43" s="44" t="s">
        <v>80</v>
      </c>
      <c r="C43" s="48">
        <v>45</v>
      </c>
      <c r="D43" s="67"/>
      <c r="E43" s="67"/>
      <c r="F43" s="67"/>
      <c r="G43" s="67">
        <f t="shared" si="0"/>
        <v>0</v>
      </c>
      <c r="H43" s="67" t="e">
        <f t="shared" si="1"/>
        <v>#DIV/0!</v>
      </c>
      <c r="I43" s="67"/>
      <c r="J43" s="67"/>
      <c r="K43" s="70"/>
      <c r="L43" s="62"/>
    </row>
    <row r="44" spans="2:12" ht="25.5" customHeight="1" hidden="1">
      <c r="B44" s="44" t="s">
        <v>81</v>
      </c>
      <c r="C44" s="1">
        <v>46</v>
      </c>
      <c r="D44" s="67"/>
      <c r="E44" s="67"/>
      <c r="F44" s="67"/>
      <c r="G44" s="67">
        <f t="shared" si="0"/>
        <v>0</v>
      </c>
      <c r="H44" s="67" t="e">
        <f t="shared" si="1"/>
        <v>#DIV/0!</v>
      </c>
      <c r="I44" s="67"/>
      <c r="J44" s="67"/>
      <c r="K44" s="70"/>
      <c r="L44" s="62"/>
    </row>
    <row r="45" spans="2:12" ht="25.5" customHeight="1">
      <c r="B45" s="44" t="s">
        <v>81</v>
      </c>
      <c r="C45" s="1">
        <v>46</v>
      </c>
      <c r="D45" s="67">
        <v>51.5</v>
      </c>
      <c r="E45" s="67"/>
      <c r="F45" s="67"/>
      <c r="G45" s="67"/>
      <c r="H45" s="67"/>
      <c r="I45" s="67"/>
      <c r="J45" s="67"/>
      <c r="K45" s="70"/>
      <c r="L45" s="62"/>
    </row>
    <row r="46" spans="2:12" ht="34.5" customHeight="1">
      <c r="B46" s="44" t="s">
        <v>82</v>
      </c>
      <c r="C46" s="1">
        <v>47</v>
      </c>
      <c r="D46" s="67">
        <v>-2467.9</v>
      </c>
      <c r="E46" s="67">
        <v>-2451.3</v>
      </c>
      <c r="F46" s="67">
        <v>-272.5</v>
      </c>
      <c r="G46" s="67">
        <f t="shared" si="0"/>
        <v>2178.8</v>
      </c>
      <c r="H46" s="67">
        <f t="shared" si="1"/>
        <v>11.1165504018276</v>
      </c>
      <c r="I46" s="67">
        <v>6.1</v>
      </c>
      <c r="J46" s="67">
        <f t="shared" si="2"/>
        <v>-278.6</v>
      </c>
      <c r="K46" s="71" t="s">
        <v>121</v>
      </c>
      <c r="L46" s="62"/>
    </row>
    <row r="47" spans="2:12" ht="15" customHeight="1">
      <c r="B47" s="44" t="s">
        <v>83</v>
      </c>
      <c r="C47" s="1">
        <v>48</v>
      </c>
      <c r="D47" s="67">
        <v>1.1</v>
      </c>
      <c r="E47" s="67">
        <v>1.1</v>
      </c>
      <c r="F47" s="67">
        <v>13.2</v>
      </c>
      <c r="G47" s="67">
        <f t="shared" si="0"/>
        <v>12.1</v>
      </c>
      <c r="H47" s="67">
        <f t="shared" si="1"/>
        <v>1199.9999999999998</v>
      </c>
      <c r="I47" s="67">
        <v>3.9</v>
      </c>
      <c r="J47" s="67">
        <f t="shared" si="2"/>
        <v>9.299999999999999</v>
      </c>
      <c r="K47" s="71" t="s">
        <v>122</v>
      </c>
      <c r="L47" s="62"/>
    </row>
    <row r="48" spans="2:12" ht="15" customHeight="1">
      <c r="B48" s="45" t="s">
        <v>87</v>
      </c>
      <c r="C48" s="1">
        <v>5</v>
      </c>
      <c r="D48" s="67">
        <f>D49+D52+D53</f>
        <v>5397.9</v>
      </c>
      <c r="E48" s="67">
        <f>E49+E50+E53</f>
        <v>7620.3</v>
      </c>
      <c r="F48" s="67">
        <f>F49+F50+F53</f>
        <v>1390.3999999999999</v>
      </c>
      <c r="G48" s="67">
        <f t="shared" si="0"/>
        <v>-6229.900000000001</v>
      </c>
      <c r="H48" s="67">
        <f t="shared" si="1"/>
        <v>18.24600081361626</v>
      </c>
      <c r="I48" s="67">
        <f>I49+I50+I53</f>
        <v>1024.2</v>
      </c>
      <c r="J48" s="67">
        <f t="shared" si="2"/>
        <v>366.1999999999998</v>
      </c>
      <c r="K48" s="70">
        <f t="shared" si="3"/>
        <v>135.75473540324154</v>
      </c>
      <c r="L48" s="62"/>
    </row>
    <row r="49" spans="2:12" ht="15" customHeight="1">
      <c r="B49" s="44" t="s">
        <v>84</v>
      </c>
      <c r="C49" s="1">
        <v>51</v>
      </c>
      <c r="D49" s="67">
        <v>-268</v>
      </c>
      <c r="E49" s="67">
        <v>1732</v>
      </c>
      <c r="F49" s="65">
        <v>34.7</v>
      </c>
      <c r="G49" s="67">
        <f t="shared" si="0"/>
        <v>-1697.3</v>
      </c>
      <c r="H49" s="67">
        <f t="shared" si="1"/>
        <v>2.0034642032332566</v>
      </c>
      <c r="I49" s="67">
        <v>1347.5</v>
      </c>
      <c r="J49" s="67">
        <f t="shared" si="2"/>
        <v>-1312.8</v>
      </c>
      <c r="K49" s="70">
        <f t="shared" si="3"/>
        <v>2.5751391465677185</v>
      </c>
      <c r="L49" s="62"/>
    </row>
    <row r="50" spans="2:12" ht="27" customHeight="1">
      <c r="B50" s="44" t="s">
        <v>120</v>
      </c>
      <c r="C50" s="1">
        <v>55</v>
      </c>
      <c r="D50" s="67"/>
      <c r="E50" s="67">
        <v>172.3</v>
      </c>
      <c r="F50" s="67">
        <v>29.1</v>
      </c>
      <c r="G50" s="67">
        <f t="shared" si="0"/>
        <v>-143.20000000000002</v>
      </c>
      <c r="H50" s="67">
        <f t="shared" si="1"/>
        <v>16.88914683691236</v>
      </c>
      <c r="I50" s="67">
        <v>-283.1</v>
      </c>
      <c r="J50" s="67">
        <f t="shared" si="2"/>
        <v>312.20000000000005</v>
      </c>
      <c r="K50" s="71" t="s">
        <v>121</v>
      </c>
      <c r="L50" s="62"/>
    </row>
    <row r="51" spans="2:12" ht="29.25" customHeight="1" hidden="1">
      <c r="B51" s="44" t="s">
        <v>81</v>
      </c>
      <c r="C51" s="1">
        <v>56</v>
      </c>
      <c r="D51" s="67"/>
      <c r="E51" s="67"/>
      <c r="F51" s="67"/>
      <c r="G51" s="67">
        <f t="shared" si="0"/>
        <v>0</v>
      </c>
      <c r="H51" s="67" t="e">
        <f t="shared" si="1"/>
        <v>#DIV/0!</v>
      </c>
      <c r="I51" s="67"/>
      <c r="J51" s="67"/>
      <c r="K51" s="70"/>
      <c r="L51" s="62"/>
    </row>
    <row r="52" spans="2:12" ht="29.25" customHeight="1">
      <c r="B52" s="44" t="s">
        <v>81</v>
      </c>
      <c r="C52" s="1">
        <v>56</v>
      </c>
      <c r="D52" s="67">
        <v>-51.5</v>
      </c>
      <c r="E52" s="67"/>
      <c r="F52" s="67"/>
      <c r="G52" s="67"/>
      <c r="H52" s="67"/>
      <c r="I52" s="67"/>
      <c r="J52" s="67"/>
      <c r="K52" s="70"/>
      <c r="L52" s="62"/>
    </row>
    <row r="53" spans="2:12" ht="22.5" customHeight="1">
      <c r="B53" s="44" t="s">
        <v>85</v>
      </c>
      <c r="C53" s="1">
        <v>59</v>
      </c>
      <c r="D53" s="67">
        <v>5717.4</v>
      </c>
      <c r="E53" s="67">
        <v>5716</v>
      </c>
      <c r="F53" s="67">
        <v>1326.6</v>
      </c>
      <c r="G53" s="67">
        <f t="shared" si="0"/>
        <v>-4389.4</v>
      </c>
      <c r="H53" s="67">
        <f t="shared" si="1"/>
        <v>23.208537438768367</v>
      </c>
      <c r="I53" s="67">
        <v>-40.2</v>
      </c>
      <c r="J53" s="67">
        <f t="shared" si="2"/>
        <v>1366.8</v>
      </c>
      <c r="K53" s="71" t="s">
        <v>121</v>
      </c>
      <c r="L53" s="62"/>
    </row>
    <row r="54" spans="2:12" ht="33" customHeight="1">
      <c r="B54" s="45" t="s">
        <v>88</v>
      </c>
      <c r="C54" s="1">
        <v>9</v>
      </c>
      <c r="D54" s="67">
        <f>D39-D40-D48</f>
        <v>387.00000000000637</v>
      </c>
      <c r="E54" s="67">
        <f>E39-E40-E48</f>
        <v>-654.3999999999996</v>
      </c>
      <c r="F54" s="67">
        <f>F39-F40-F48</f>
        <v>-1215.9000000000035</v>
      </c>
      <c r="G54" s="67">
        <f t="shared" si="0"/>
        <v>-561.5000000000039</v>
      </c>
      <c r="H54" s="67">
        <f t="shared" si="1"/>
        <v>185.80378973105198</v>
      </c>
      <c r="I54" s="67">
        <f>I39-I40-I48</f>
        <v>-700.1</v>
      </c>
      <c r="J54" s="67">
        <f t="shared" si="2"/>
        <v>-515.8000000000035</v>
      </c>
      <c r="K54" s="70">
        <f t="shared" si="3"/>
        <v>173.67518925867782</v>
      </c>
      <c r="L54" s="62"/>
    </row>
    <row r="55" spans="2:12" ht="15" customHeight="1">
      <c r="B55" s="44" t="s">
        <v>89</v>
      </c>
      <c r="C55" s="1">
        <v>91</v>
      </c>
      <c r="D55" s="67">
        <v>4112.5</v>
      </c>
      <c r="E55" s="67">
        <v>4751.3</v>
      </c>
      <c r="F55" s="67">
        <v>4780.5</v>
      </c>
      <c r="G55" s="67">
        <f t="shared" si="0"/>
        <v>29.199999999999818</v>
      </c>
      <c r="H55" s="67">
        <f t="shared" si="1"/>
        <v>100.61456864437102</v>
      </c>
      <c r="I55" s="67">
        <v>3182.4</v>
      </c>
      <c r="J55" s="67">
        <f t="shared" si="2"/>
        <v>1598.1</v>
      </c>
      <c r="K55" s="70">
        <f t="shared" si="3"/>
        <v>150.21681749622925</v>
      </c>
      <c r="L55" s="62"/>
    </row>
    <row r="56" spans="2:12" ht="15" customHeight="1">
      <c r="B56" s="125" t="s">
        <v>127</v>
      </c>
      <c r="C56" s="1">
        <v>92</v>
      </c>
      <c r="D56" s="67"/>
      <c r="E56" s="67">
        <v>0.2</v>
      </c>
      <c r="F56" s="67">
        <v>-0.1</v>
      </c>
      <c r="G56" s="67">
        <f t="shared" si="0"/>
        <v>-0.30000000000000004</v>
      </c>
      <c r="H56" s="67">
        <f t="shared" si="1"/>
        <v>-50</v>
      </c>
      <c r="I56" s="67"/>
      <c r="J56" s="67"/>
      <c r="K56" s="70"/>
      <c r="L56" s="62"/>
    </row>
    <row r="57" spans="2:11" ht="13.5" thickBot="1">
      <c r="B57" s="63" t="s">
        <v>90</v>
      </c>
      <c r="C57" s="131">
        <v>93</v>
      </c>
      <c r="D57" s="132">
        <f>D54-D55</f>
        <v>-3725.4999999999936</v>
      </c>
      <c r="E57" s="132">
        <f>E54-E55-E56</f>
        <v>-5405.9</v>
      </c>
      <c r="F57" s="133">
        <f>F54-F55-F56</f>
        <v>-5996.300000000003</v>
      </c>
      <c r="G57" s="133">
        <f t="shared" si="0"/>
        <v>-590.4000000000033</v>
      </c>
      <c r="H57" s="133">
        <f t="shared" si="1"/>
        <v>110.92140069183675</v>
      </c>
      <c r="I57" s="132">
        <f>I54-I55</f>
        <v>-3882.5</v>
      </c>
      <c r="J57" s="133">
        <f t="shared" si="2"/>
        <v>-2113.800000000003</v>
      </c>
      <c r="K57" s="134">
        <f t="shared" si="3"/>
        <v>154.44430135222157</v>
      </c>
    </row>
    <row r="58" spans="2:11" ht="12.75">
      <c r="B58" s="64"/>
      <c r="C58" s="53"/>
      <c r="D58" s="26"/>
      <c r="E58" s="26"/>
      <c r="F58" s="54"/>
      <c r="G58" s="26"/>
      <c r="H58" s="26"/>
      <c r="I58" s="26"/>
      <c r="J58" s="54"/>
      <c r="K58" s="54"/>
    </row>
    <row r="59" spans="2:9" ht="16.5" customHeight="1">
      <c r="B59" s="13"/>
      <c r="C59" s="25"/>
      <c r="D59" s="55"/>
      <c r="E59" s="55"/>
      <c r="G59" s="55"/>
      <c r="H59" s="55"/>
      <c r="I59" s="17"/>
    </row>
    <row r="60" spans="1:9" ht="12.75">
      <c r="A60" s="27"/>
      <c r="B60" s="25"/>
      <c r="C60" s="25"/>
      <c r="I60" s="17"/>
    </row>
    <row r="61" spans="2:11" ht="24" customHeight="1">
      <c r="B61" s="159"/>
      <c r="C61" s="159"/>
      <c r="D61" s="159"/>
      <c r="E61" s="159"/>
      <c r="F61" s="159"/>
      <c r="G61" s="159"/>
      <c r="H61" s="159"/>
      <c r="I61" s="159"/>
      <c r="J61" s="159"/>
      <c r="K61" s="159"/>
    </row>
    <row r="62" spans="2:11" ht="28.5" customHeight="1">
      <c r="B62" s="159"/>
      <c r="C62" s="159"/>
      <c r="D62" s="159"/>
      <c r="E62" s="159"/>
      <c r="F62" s="159"/>
      <c r="G62" s="159"/>
      <c r="H62" s="159"/>
      <c r="I62" s="159"/>
      <c r="J62" s="159"/>
      <c r="K62" s="159"/>
    </row>
    <row r="63" spans="2:11" ht="12.75">
      <c r="B63" s="159"/>
      <c r="C63" s="159"/>
      <c r="D63" s="159"/>
      <c r="E63" s="159"/>
      <c r="F63" s="159"/>
      <c r="G63" s="159"/>
      <c r="H63" s="159"/>
      <c r="I63" s="159"/>
      <c r="J63" s="159"/>
      <c r="K63" s="159"/>
    </row>
    <row r="64" spans="2:11" ht="12.75">
      <c r="B64" s="159"/>
      <c r="C64" s="159"/>
      <c r="D64" s="159"/>
      <c r="E64" s="159"/>
      <c r="F64" s="159"/>
      <c r="G64" s="159"/>
      <c r="H64" s="159"/>
      <c r="I64" s="159"/>
      <c r="J64" s="159"/>
      <c r="K64" s="159"/>
    </row>
    <row r="65" spans="2:11" ht="13.5" customHeight="1"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2:15" s="16" customFormat="1" ht="15.75" customHeight="1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"/>
      <c r="M66" s="2"/>
      <c r="N66" s="12"/>
      <c r="O66" s="12"/>
    </row>
    <row r="67" spans="2:11" s="12" customFormat="1" ht="12.75"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2:13" s="4" customFormat="1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12"/>
      <c r="M68" s="12"/>
    </row>
    <row r="69" spans="2:13" s="4" customFormat="1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14"/>
      <c r="M69" s="14"/>
    </row>
    <row r="70" spans="2:13" s="4" customFormat="1" ht="15.75">
      <c r="B70" s="9"/>
      <c r="C70" s="10"/>
      <c r="D70" s="11"/>
      <c r="E70" s="11"/>
      <c r="F70" s="11"/>
      <c r="G70" s="11"/>
      <c r="H70" s="11"/>
      <c r="I70" s="11"/>
      <c r="J70" s="12"/>
      <c r="K70" s="12"/>
      <c r="L70" s="14"/>
      <c r="M70" s="14"/>
    </row>
    <row r="71" spans="2:13" s="4" customFormat="1" ht="15">
      <c r="B71" s="12"/>
      <c r="C71" s="13"/>
      <c r="D71" s="12"/>
      <c r="E71" s="12"/>
      <c r="F71" s="12"/>
      <c r="G71" s="12"/>
      <c r="H71" s="12"/>
      <c r="I71" s="12"/>
      <c r="J71" s="12"/>
      <c r="K71" s="12"/>
      <c r="L71" s="14"/>
      <c r="M71" s="14"/>
    </row>
    <row r="72" spans="2:13" s="4" customFormat="1" ht="1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2:13" s="4" customFormat="1" ht="15">
      <c r="B73" s="1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2:13" s="4" customFormat="1" ht="1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2:13" s="12" customFormat="1" ht="1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2:13" ht="1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2"/>
      <c r="M76" s="12"/>
    </row>
    <row r="77" spans="2:11" ht="15"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2:11" ht="15"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2:11" ht="12.75">
      <c r="B79" s="12"/>
      <c r="C79" s="13"/>
      <c r="D79" s="12"/>
      <c r="E79" s="12"/>
      <c r="F79" s="12"/>
      <c r="G79" s="12"/>
      <c r="H79" s="12"/>
      <c r="I79" s="12"/>
      <c r="J79" s="12"/>
      <c r="K79" s="12"/>
    </row>
  </sheetData>
  <sheetProtection/>
  <mergeCells count="20">
    <mergeCell ref="I11:I12"/>
    <mergeCell ref="B61:K61"/>
    <mergeCell ref="B62:K62"/>
    <mergeCell ref="B63:K63"/>
    <mergeCell ref="B64:K64"/>
    <mergeCell ref="L11:L12"/>
    <mergeCell ref="B15:K15"/>
    <mergeCell ref="J11:K11"/>
    <mergeCell ref="B11:B12"/>
    <mergeCell ref="C11:C12"/>
    <mergeCell ref="D11:D12"/>
    <mergeCell ref="E11:E12"/>
    <mergeCell ref="F11:F12"/>
    <mergeCell ref="G11:H11"/>
    <mergeCell ref="H1:K1"/>
    <mergeCell ref="A5:K5"/>
    <mergeCell ref="A6:K6"/>
    <mergeCell ref="A7:K7"/>
    <mergeCell ref="A8:K8"/>
    <mergeCell ref="J10:K10"/>
  </mergeCells>
  <printOptions horizontalCentered="1"/>
  <pageMargins left="0.28" right="0.32" top="0.4" bottom="0.1968503937007874" header="0.9" footer="0.2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99"/>
  <sheetViews>
    <sheetView view="pageBreakPreview" zoomScaleSheetLayoutView="100" workbookViewId="0" topLeftCell="A1">
      <selection activeCell="F20" sqref="F20"/>
    </sheetView>
  </sheetViews>
  <sheetFormatPr defaultColWidth="9.00390625" defaultRowHeight="12.75"/>
  <cols>
    <col min="1" max="1" width="38.625" style="2" customWidth="1"/>
    <col min="2" max="2" width="6.375" style="28" customWidth="1"/>
    <col min="3" max="3" width="12.25390625" style="2" customWidth="1"/>
    <col min="4" max="4" width="15.25390625" style="2" customWidth="1"/>
    <col min="5" max="5" width="14.25390625" style="2" customWidth="1"/>
    <col min="6" max="6" width="13.75390625" style="2" customWidth="1"/>
    <col min="7" max="7" width="5.875" style="2" customWidth="1"/>
    <col min="8" max="8" width="11.625" style="2" customWidth="1"/>
    <col min="9" max="9" width="11.375" style="2" customWidth="1"/>
    <col min="10" max="10" width="5.875" style="2" customWidth="1"/>
    <col min="11" max="16384" width="9.125" style="2" customWidth="1"/>
  </cols>
  <sheetData>
    <row r="1" spans="8:9" ht="12.75" customHeight="1">
      <c r="H1" s="172" t="s">
        <v>130</v>
      </c>
      <c r="I1" s="172"/>
    </row>
    <row r="2" spans="1:10" ht="15.75">
      <c r="A2" s="160"/>
      <c r="B2" s="160"/>
      <c r="C2" s="160"/>
      <c r="D2" s="160"/>
      <c r="E2" s="160"/>
      <c r="F2" s="160"/>
      <c r="G2" s="160"/>
      <c r="H2" s="160"/>
      <c r="I2" s="160"/>
      <c r="J2" s="160"/>
    </row>
    <row r="3" spans="1:11" ht="15.75">
      <c r="A3" s="160" t="s">
        <v>43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ht="15.75">
      <c r="A4" s="160" t="s">
        <v>113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15.75">
      <c r="A5" s="160" t="s">
        <v>125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5.7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8" spans="9:10" ht="13.5" thickBot="1">
      <c r="I8" s="149" t="s">
        <v>32</v>
      </c>
      <c r="J8" s="149"/>
    </row>
    <row r="9" spans="1:10" ht="55.5" customHeight="1" thickBot="1">
      <c r="A9" s="169" t="s">
        <v>19</v>
      </c>
      <c r="B9" s="169" t="s">
        <v>20</v>
      </c>
      <c r="C9" s="173" t="s">
        <v>0</v>
      </c>
      <c r="D9" s="163" t="s">
        <v>1</v>
      </c>
      <c r="E9" s="163" t="s">
        <v>35</v>
      </c>
      <c r="F9" s="163" t="s">
        <v>5</v>
      </c>
      <c r="G9" s="163"/>
      <c r="H9" s="163" t="s">
        <v>41</v>
      </c>
      <c r="I9" s="163" t="s">
        <v>40</v>
      </c>
      <c r="J9" s="163"/>
    </row>
    <row r="10" spans="1:10" ht="24.75" thickBot="1">
      <c r="A10" s="171"/>
      <c r="B10" s="170"/>
      <c r="C10" s="173"/>
      <c r="D10" s="163"/>
      <c r="E10" s="163"/>
      <c r="F10" s="74" t="s">
        <v>2</v>
      </c>
      <c r="G10" s="74" t="s">
        <v>3</v>
      </c>
      <c r="H10" s="163"/>
      <c r="I10" s="74" t="s">
        <v>2</v>
      </c>
      <c r="J10" s="74" t="s">
        <v>3</v>
      </c>
    </row>
    <row r="11" spans="1:10" ht="13.5" thickBot="1">
      <c r="A11" s="75">
        <v>1</v>
      </c>
      <c r="B11" s="74">
        <v>2</v>
      </c>
      <c r="C11" s="73">
        <v>3</v>
      </c>
      <c r="D11" s="74">
        <v>4</v>
      </c>
      <c r="E11" s="74">
        <v>5</v>
      </c>
      <c r="F11" s="74">
        <v>6</v>
      </c>
      <c r="G11" s="74">
        <v>7</v>
      </c>
      <c r="H11" s="74">
        <v>8</v>
      </c>
      <c r="I11" s="74">
        <v>9</v>
      </c>
      <c r="J11" s="74">
        <v>10</v>
      </c>
    </row>
    <row r="12" spans="1:10" ht="12.75">
      <c r="A12" s="77"/>
      <c r="B12" s="78"/>
      <c r="C12" s="79"/>
      <c r="D12" s="80"/>
      <c r="E12" s="80"/>
      <c r="F12" s="80"/>
      <c r="G12" s="80"/>
      <c r="H12" s="80"/>
      <c r="I12" s="80"/>
      <c r="J12" s="81"/>
    </row>
    <row r="13" spans="1:10" ht="20.25" customHeight="1">
      <c r="A13" s="82" t="s">
        <v>4</v>
      </c>
      <c r="B13" s="83">
        <v>1</v>
      </c>
      <c r="C13" s="84">
        <f>C14+C33+C36+C49</f>
        <v>32839162.200000003</v>
      </c>
      <c r="D13" s="85">
        <f>D14+D33+D36+D49</f>
        <v>33244573.400000002</v>
      </c>
      <c r="E13" s="85">
        <f>E14+E33+E36+E49</f>
        <v>15721582.300000003</v>
      </c>
      <c r="F13" s="85">
        <f>E13-D13</f>
        <v>-17522991.1</v>
      </c>
      <c r="G13" s="85">
        <f>E13/D13*100</f>
        <v>47.29067240790643</v>
      </c>
      <c r="H13" s="85">
        <f>H14+H33+H36+H49</f>
        <v>12891387.500000004</v>
      </c>
      <c r="I13" s="85">
        <f>E13-H13</f>
        <v>2830194.799999999</v>
      </c>
      <c r="J13" s="86">
        <f>E13/H13*100</f>
        <v>121.95415194834534</v>
      </c>
    </row>
    <row r="14" spans="1:10" ht="19.5" customHeight="1">
      <c r="A14" s="87" t="s">
        <v>44</v>
      </c>
      <c r="B14" s="88">
        <v>11</v>
      </c>
      <c r="C14" s="85">
        <f>C15+C18+C19+C32</f>
        <v>28268446.6</v>
      </c>
      <c r="D14" s="85">
        <f>D15+D18+D19+D32</f>
        <v>28654326.6</v>
      </c>
      <c r="E14" s="85">
        <f>E15+E18+E19+E32</f>
        <v>14723511.000000002</v>
      </c>
      <c r="F14" s="85">
        <f aca="true" t="shared" si="0" ref="F14:F78">E14-D14</f>
        <v>-13930815.6</v>
      </c>
      <c r="G14" s="85">
        <f aca="true" t="shared" si="1" ref="G14:G78">E14/D14*100</f>
        <v>51.38320367996364</v>
      </c>
      <c r="H14" s="85">
        <f>H15+H18+H19+H32</f>
        <v>11962376.300000003</v>
      </c>
      <c r="I14" s="85">
        <f aca="true" t="shared" si="2" ref="I14:I77">E14-H14</f>
        <v>2761134.6999999993</v>
      </c>
      <c r="J14" s="86">
        <f aca="true" t="shared" si="3" ref="J14:J75">E14/H14*100</f>
        <v>123.08182446994248</v>
      </c>
    </row>
    <row r="15" spans="1:10" ht="18.75" customHeight="1">
      <c r="A15" s="89" t="s">
        <v>45</v>
      </c>
      <c r="B15" s="88">
        <v>111</v>
      </c>
      <c r="C15" s="85">
        <f>C16+C17</f>
        <v>4982200</v>
      </c>
      <c r="D15" s="85">
        <f>D16+D17</f>
        <v>4982200</v>
      </c>
      <c r="E15" s="85">
        <f>E16+E17</f>
        <v>2892556.1</v>
      </c>
      <c r="F15" s="85">
        <f t="shared" si="0"/>
        <v>-2089643.9</v>
      </c>
      <c r="G15" s="85">
        <f t="shared" si="1"/>
        <v>58.05780779575288</v>
      </c>
      <c r="H15" s="85">
        <f>H16+H17</f>
        <v>2413498.2</v>
      </c>
      <c r="I15" s="85">
        <f t="shared" si="2"/>
        <v>479057.8999999999</v>
      </c>
      <c r="J15" s="86">
        <f t="shared" si="3"/>
        <v>119.84910947934412</v>
      </c>
    </row>
    <row r="16" spans="1:10" ht="15" customHeight="1">
      <c r="A16" s="90" t="s">
        <v>46</v>
      </c>
      <c r="B16" s="88">
        <v>1111</v>
      </c>
      <c r="C16" s="85">
        <v>1428800</v>
      </c>
      <c r="D16" s="85">
        <v>1428800</v>
      </c>
      <c r="E16" s="85">
        <v>760263.9</v>
      </c>
      <c r="F16" s="85">
        <f t="shared" si="0"/>
        <v>-668536.1</v>
      </c>
      <c r="G16" s="85">
        <f t="shared" si="1"/>
        <v>53.20995940649497</v>
      </c>
      <c r="H16" s="85">
        <v>653560</v>
      </c>
      <c r="I16" s="85">
        <f t="shared" si="2"/>
        <v>106703.90000000002</v>
      </c>
      <c r="J16" s="86">
        <f t="shared" si="3"/>
        <v>116.32656527327254</v>
      </c>
    </row>
    <row r="17" spans="1:10" ht="15" customHeight="1">
      <c r="A17" s="90" t="s">
        <v>47</v>
      </c>
      <c r="B17" s="88">
        <v>1112</v>
      </c>
      <c r="C17" s="91">
        <v>3553400</v>
      </c>
      <c r="D17" s="91">
        <v>3553400</v>
      </c>
      <c r="E17" s="85">
        <v>2132292.2</v>
      </c>
      <c r="F17" s="85">
        <f t="shared" si="0"/>
        <v>-1421107.7999999998</v>
      </c>
      <c r="G17" s="85">
        <f t="shared" si="1"/>
        <v>60.007097427815616</v>
      </c>
      <c r="H17" s="85">
        <v>1759938.2</v>
      </c>
      <c r="I17" s="85">
        <f t="shared" si="2"/>
        <v>372354.00000000023</v>
      </c>
      <c r="J17" s="86">
        <f t="shared" si="3"/>
        <v>121.15722017966316</v>
      </c>
    </row>
    <row r="18" spans="1:10" ht="18.75" customHeight="1">
      <c r="A18" s="89" t="s">
        <v>48</v>
      </c>
      <c r="B18" s="88">
        <v>113</v>
      </c>
      <c r="C18" s="92">
        <v>57000</v>
      </c>
      <c r="D18" s="92">
        <v>57000</v>
      </c>
      <c r="E18" s="85">
        <v>15227.3</v>
      </c>
      <c r="F18" s="85">
        <f t="shared" si="0"/>
        <v>-41772.7</v>
      </c>
      <c r="G18" s="85">
        <f t="shared" si="1"/>
        <v>26.714561403508768</v>
      </c>
      <c r="H18" s="85">
        <v>2823.2</v>
      </c>
      <c r="I18" s="85">
        <f t="shared" si="2"/>
        <v>12404.099999999999</v>
      </c>
      <c r="J18" s="93" t="s">
        <v>122</v>
      </c>
    </row>
    <row r="19" spans="1:10" ht="17.25" customHeight="1">
      <c r="A19" s="89" t="s">
        <v>49</v>
      </c>
      <c r="B19" s="88">
        <v>114</v>
      </c>
      <c r="C19" s="92">
        <f>C20+C24+C28+C29+C30</f>
        <v>21963746.6</v>
      </c>
      <c r="D19" s="92">
        <f>D20+D24+D28+D29+D30</f>
        <v>22349626.6</v>
      </c>
      <c r="E19" s="85">
        <f>E20+E24+E28+E29+E30</f>
        <v>11069599.200000001</v>
      </c>
      <c r="F19" s="85">
        <f t="shared" si="0"/>
        <v>-11280027.4</v>
      </c>
      <c r="G19" s="85">
        <f t="shared" si="1"/>
        <v>49.52923553541606</v>
      </c>
      <c r="H19" s="85">
        <f>H20+H24+H28+H29+H30</f>
        <v>8856002.000000002</v>
      </c>
      <c r="I19" s="85">
        <f t="shared" si="2"/>
        <v>2213597.1999999993</v>
      </c>
      <c r="J19" s="86">
        <f t="shared" si="3"/>
        <v>124.99544602632201</v>
      </c>
    </row>
    <row r="20" spans="1:10" ht="15" customHeight="1">
      <c r="A20" s="94" t="s">
        <v>50</v>
      </c>
      <c r="B20" s="95">
        <v>1141</v>
      </c>
      <c r="C20" s="92">
        <f>C21+C22+C23</f>
        <v>15964168.5</v>
      </c>
      <c r="D20" s="92">
        <f>D21+D22+D23</f>
        <v>15964168.5</v>
      </c>
      <c r="E20" s="85">
        <f>E21+E22+E23</f>
        <v>7686761.700000001</v>
      </c>
      <c r="F20" s="85">
        <f t="shared" si="0"/>
        <v>-8277406.799999999</v>
      </c>
      <c r="G20" s="85">
        <f t="shared" si="1"/>
        <v>48.15009124966328</v>
      </c>
      <c r="H20" s="85">
        <f>H21+H22+H23</f>
        <v>6406392.600000001</v>
      </c>
      <c r="I20" s="85">
        <f t="shared" si="2"/>
        <v>1280369.1000000006</v>
      </c>
      <c r="J20" s="86">
        <f t="shared" si="3"/>
        <v>119.98580449159486</v>
      </c>
    </row>
    <row r="21" spans="1:10" ht="45" customHeight="1">
      <c r="A21" s="96" t="s">
        <v>51</v>
      </c>
      <c r="B21" s="95">
        <v>11411</v>
      </c>
      <c r="C21" s="97">
        <v>5757800</v>
      </c>
      <c r="D21" s="97">
        <v>5757800</v>
      </c>
      <c r="E21" s="98">
        <v>2787317.8</v>
      </c>
      <c r="F21" s="98">
        <f t="shared" si="0"/>
        <v>-2970482.2</v>
      </c>
      <c r="G21" s="98">
        <f t="shared" si="1"/>
        <v>48.40942373823335</v>
      </c>
      <c r="H21" s="98">
        <v>2434309.1</v>
      </c>
      <c r="I21" s="98">
        <f t="shared" si="2"/>
        <v>353008.6999999997</v>
      </c>
      <c r="J21" s="99">
        <f t="shared" si="3"/>
        <v>114.50139179120677</v>
      </c>
    </row>
    <row r="22" spans="1:10" ht="33" customHeight="1">
      <c r="A22" s="90" t="s">
        <v>52</v>
      </c>
      <c r="B22" s="95">
        <v>11412</v>
      </c>
      <c r="C22" s="97">
        <v>12510000</v>
      </c>
      <c r="D22" s="97">
        <v>12510000</v>
      </c>
      <c r="E22" s="98">
        <v>6088283.5</v>
      </c>
      <c r="F22" s="98">
        <f t="shared" si="0"/>
        <v>-6421716.5</v>
      </c>
      <c r="G22" s="98">
        <f t="shared" si="1"/>
        <v>48.667334132693846</v>
      </c>
      <c r="H22" s="98">
        <v>5284276.7</v>
      </c>
      <c r="I22" s="98">
        <f t="shared" si="2"/>
        <v>804006.7999999998</v>
      </c>
      <c r="J22" s="99">
        <f t="shared" si="3"/>
        <v>115.21507759046759</v>
      </c>
    </row>
    <row r="23" spans="1:10" ht="15" customHeight="1">
      <c r="A23" s="90" t="s">
        <v>53</v>
      </c>
      <c r="B23" s="95">
        <v>11413</v>
      </c>
      <c r="C23" s="97">
        <v>-2303631.5</v>
      </c>
      <c r="D23" s="97">
        <v>-2303631.5</v>
      </c>
      <c r="E23" s="98">
        <v>-1188839.6</v>
      </c>
      <c r="F23" s="98">
        <f t="shared" si="0"/>
        <v>1114791.9</v>
      </c>
      <c r="G23" s="98">
        <f t="shared" si="1"/>
        <v>51.60719498756637</v>
      </c>
      <c r="H23" s="98">
        <v>-1312193.2</v>
      </c>
      <c r="I23" s="98">
        <f t="shared" si="2"/>
        <v>123353.59999999986</v>
      </c>
      <c r="J23" s="99">
        <f t="shared" si="3"/>
        <v>90.59943307128859</v>
      </c>
    </row>
    <row r="24" spans="1:10" ht="15" customHeight="1">
      <c r="A24" s="94" t="s">
        <v>54</v>
      </c>
      <c r="B24" s="95">
        <v>1142</v>
      </c>
      <c r="C24" s="92">
        <f>C25+C26+C27</f>
        <v>5074193</v>
      </c>
      <c r="D24" s="92">
        <f>D25+D26+D27</f>
        <v>5074193</v>
      </c>
      <c r="E24" s="85">
        <f>E25+E26+E27</f>
        <v>2734224.6999999997</v>
      </c>
      <c r="F24" s="85">
        <f t="shared" si="0"/>
        <v>-2339968.3000000003</v>
      </c>
      <c r="G24" s="85">
        <f t="shared" si="1"/>
        <v>53.88491726664712</v>
      </c>
      <c r="H24" s="85">
        <f>H25+H26+H27</f>
        <v>1996664.5</v>
      </c>
      <c r="I24" s="85">
        <f t="shared" si="2"/>
        <v>737560.1999999997</v>
      </c>
      <c r="J24" s="86">
        <f t="shared" si="3"/>
        <v>136.93961604465846</v>
      </c>
    </row>
    <row r="25" spans="1:10" ht="24">
      <c r="A25" s="90" t="s">
        <v>55</v>
      </c>
      <c r="B25" s="100"/>
      <c r="C25" s="98">
        <v>499800</v>
      </c>
      <c r="D25" s="98">
        <v>499800</v>
      </c>
      <c r="E25" s="98">
        <v>230094.8</v>
      </c>
      <c r="F25" s="98">
        <f t="shared" si="0"/>
        <v>-269705.2</v>
      </c>
      <c r="G25" s="98">
        <f t="shared" si="1"/>
        <v>46.03737494997999</v>
      </c>
      <c r="H25" s="98">
        <v>259448.9</v>
      </c>
      <c r="I25" s="98">
        <f t="shared" si="2"/>
        <v>-29354.100000000006</v>
      </c>
      <c r="J25" s="99">
        <f t="shared" si="3"/>
        <v>88.6859801679637</v>
      </c>
    </row>
    <row r="26" spans="1:10" ht="12.75">
      <c r="A26" s="90" t="s">
        <v>56</v>
      </c>
      <c r="B26" s="101"/>
      <c r="C26" s="102">
        <v>4728293</v>
      </c>
      <c r="D26" s="102">
        <v>4728293</v>
      </c>
      <c r="E26" s="102">
        <v>2571394.3</v>
      </c>
      <c r="F26" s="98">
        <f t="shared" si="0"/>
        <v>-2156898.7</v>
      </c>
      <c r="G26" s="98">
        <f t="shared" si="1"/>
        <v>54.383142076855215</v>
      </c>
      <c r="H26" s="102">
        <v>1811157.6</v>
      </c>
      <c r="I26" s="98">
        <f t="shared" si="2"/>
        <v>760236.6999999997</v>
      </c>
      <c r="J26" s="99">
        <f t="shared" si="3"/>
        <v>141.97518206035738</v>
      </c>
    </row>
    <row r="27" spans="1:10" ht="15" customHeight="1">
      <c r="A27" s="90" t="s">
        <v>57</v>
      </c>
      <c r="B27" s="103">
        <v>11429</v>
      </c>
      <c r="C27" s="102">
        <v>-153900</v>
      </c>
      <c r="D27" s="102">
        <v>-153900</v>
      </c>
      <c r="E27" s="102">
        <v>-67264.4</v>
      </c>
      <c r="F27" s="98">
        <f t="shared" si="0"/>
        <v>86635.6</v>
      </c>
      <c r="G27" s="98">
        <f t="shared" si="1"/>
        <v>43.706562703053926</v>
      </c>
      <c r="H27" s="102">
        <v>-73942</v>
      </c>
      <c r="I27" s="98">
        <f t="shared" si="2"/>
        <v>6677.600000000006</v>
      </c>
      <c r="J27" s="99">
        <f t="shared" si="3"/>
        <v>90.96913797300587</v>
      </c>
    </row>
    <row r="28" spans="1:10" ht="15" customHeight="1">
      <c r="A28" s="94" t="s">
        <v>58</v>
      </c>
      <c r="B28" s="104">
        <v>1144</v>
      </c>
      <c r="C28" s="105">
        <v>11835</v>
      </c>
      <c r="D28" s="105">
        <v>11835</v>
      </c>
      <c r="E28" s="105">
        <v>5966.8</v>
      </c>
      <c r="F28" s="85">
        <f t="shared" si="0"/>
        <v>-5868.2</v>
      </c>
      <c r="G28" s="85">
        <f t="shared" si="1"/>
        <v>50.41656104773976</v>
      </c>
      <c r="H28" s="105">
        <v>4639.3</v>
      </c>
      <c r="I28" s="85">
        <f t="shared" si="2"/>
        <v>1327.5</v>
      </c>
      <c r="J28" s="86">
        <f t="shared" si="3"/>
        <v>128.61423059513288</v>
      </c>
    </row>
    <row r="29" spans="1:10" ht="36" customHeight="1">
      <c r="A29" s="94" t="s">
        <v>59</v>
      </c>
      <c r="B29" s="104">
        <v>1145</v>
      </c>
      <c r="C29" s="105">
        <v>410896.8</v>
      </c>
      <c r="D29" s="105">
        <v>410896.8</v>
      </c>
      <c r="E29" s="105">
        <v>175452.9</v>
      </c>
      <c r="F29" s="85">
        <f t="shared" si="0"/>
        <v>-235443.9</v>
      </c>
      <c r="G29" s="85">
        <f t="shared" si="1"/>
        <v>42.699991822764254</v>
      </c>
      <c r="H29" s="105">
        <v>215183.9</v>
      </c>
      <c r="I29" s="85">
        <f t="shared" si="2"/>
        <v>-39731</v>
      </c>
      <c r="J29" s="86">
        <f t="shared" si="3"/>
        <v>81.53625805648099</v>
      </c>
    </row>
    <row r="30" spans="1:10" ht="15" customHeight="1">
      <c r="A30" s="94" t="s">
        <v>60</v>
      </c>
      <c r="B30" s="104">
        <v>1146</v>
      </c>
      <c r="C30" s="105">
        <v>502653.3</v>
      </c>
      <c r="D30" s="105">
        <v>888533.3</v>
      </c>
      <c r="E30" s="105">
        <v>467193.1</v>
      </c>
      <c r="F30" s="85">
        <f t="shared" si="0"/>
        <v>-421340.20000000007</v>
      </c>
      <c r="G30" s="85">
        <f t="shared" si="1"/>
        <v>52.58025782488962</v>
      </c>
      <c r="H30" s="105">
        <v>233121.7</v>
      </c>
      <c r="I30" s="85">
        <f t="shared" si="2"/>
        <v>234071.39999999997</v>
      </c>
      <c r="J30" s="93" t="s">
        <v>122</v>
      </c>
    </row>
    <row r="31" spans="1:10" ht="15" customHeight="1">
      <c r="A31" s="90" t="s">
        <v>77</v>
      </c>
      <c r="B31" s="104">
        <v>11463</v>
      </c>
      <c r="C31" s="106">
        <v>489653.3</v>
      </c>
      <c r="D31" s="106">
        <v>875533.3</v>
      </c>
      <c r="E31" s="106">
        <v>455334.6</v>
      </c>
      <c r="F31" s="98">
        <f t="shared" si="0"/>
        <v>-420198.70000000007</v>
      </c>
      <c r="G31" s="98">
        <f t="shared" si="1"/>
        <v>52.006542755141346</v>
      </c>
      <c r="H31" s="106">
        <v>226844.5</v>
      </c>
      <c r="I31" s="98">
        <f t="shared" si="2"/>
        <v>228490.09999999998</v>
      </c>
      <c r="J31" s="107" t="s">
        <v>122</v>
      </c>
    </row>
    <row r="32" spans="1:10" ht="36.75" customHeight="1">
      <c r="A32" s="89" t="s">
        <v>78</v>
      </c>
      <c r="B32" s="104">
        <v>115</v>
      </c>
      <c r="C32" s="105">
        <v>1265500</v>
      </c>
      <c r="D32" s="105">
        <v>1265500</v>
      </c>
      <c r="E32" s="105">
        <v>746128.4</v>
      </c>
      <c r="F32" s="85">
        <f t="shared" si="0"/>
        <v>-519371.6</v>
      </c>
      <c r="G32" s="85">
        <f t="shared" si="1"/>
        <v>58.959178190438564</v>
      </c>
      <c r="H32" s="105">
        <v>690052.9</v>
      </c>
      <c r="I32" s="85">
        <f t="shared" si="2"/>
        <v>56075.5</v>
      </c>
      <c r="J32" s="86">
        <f t="shared" si="3"/>
        <v>108.12626104462426</v>
      </c>
    </row>
    <row r="33" spans="1:10" ht="15" customHeight="1">
      <c r="A33" s="108" t="s">
        <v>62</v>
      </c>
      <c r="B33" s="104">
        <v>13</v>
      </c>
      <c r="C33" s="105">
        <f>C34+C35</f>
        <v>3025734</v>
      </c>
      <c r="D33" s="105">
        <f>D34+D35</f>
        <v>3034798</v>
      </c>
      <c r="E33" s="105">
        <f>E34+E35</f>
        <v>77450.8</v>
      </c>
      <c r="F33" s="85">
        <f t="shared" si="0"/>
        <v>-2957347.2</v>
      </c>
      <c r="G33" s="85">
        <f t="shared" si="1"/>
        <v>2.5520907816599325</v>
      </c>
      <c r="H33" s="105">
        <f>H34+H35</f>
        <v>147555.8</v>
      </c>
      <c r="I33" s="85">
        <f t="shared" si="2"/>
        <v>-70104.99999999999</v>
      </c>
      <c r="J33" s="86">
        <f t="shared" si="3"/>
        <v>52.489160033018024</v>
      </c>
    </row>
    <row r="34" spans="1:10" ht="18" customHeight="1">
      <c r="A34" s="89" t="s">
        <v>63</v>
      </c>
      <c r="B34" s="104">
        <v>131</v>
      </c>
      <c r="C34" s="105">
        <v>124638.1</v>
      </c>
      <c r="D34" s="105">
        <v>125867.7</v>
      </c>
      <c r="E34" s="105">
        <v>19318.4</v>
      </c>
      <c r="F34" s="85">
        <f t="shared" si="0"/>
        <v>-106549.29999999999</v>
      </c>
      <c r="G34" s="85">
        <f t="shared" si="1"/>
        <v>15.348179080097596</v>
      </c>
      <c r="H34" s="105">
        <v>75588.1</v>
      </c>
      <c r="I34" s="85">
        <f t="shared" si="2"/>
        <v>-56269.700000000004</v>
      </c>
      <c r="J34" s="86">
        <f t="shared" si="3"/>
        <v>25.557462087286225</v>
      </c>
    </row>
    <row r="35" spans="1:10" ht="24">
      <c r="A35" s="89" t="s">
        <v>64</v>
      </c>
      <c r="B35" s="109">
        <v>132</v>
      </c>
      <c r="C35" s="85">
        <v>2901095.9</v>
      </c>
      <c r="D35" s="85">
        <v>2908930.3</v>
      </c>
      <c r="E35" s="85">
        <v>58132.4</v>
      </c>
      <c r="F35" s="85">
        <f t="shared" si="0"/>
        <v>-2850797.9</v>
      </c>
      <c r="G35" s="85">
        <f t="shared" si="1"/>
        <v>1.998411581054383</v>
      </c>
      <c r="H35" s="85">
        <v>71967.7</v>
      </c>
      <c r="I35" s="85">
        <f t="shared" si="2"/>
        <v>-13835.299999999996</v>
      </c>
      <c r="J35" s="86">
        <f t="shared" si="3"/>
        <v>80.77568131258884</v>
      </c>
    </row>
    <row r="36" spans="1:10" ht="22.5" customHeight="1">
      <c r="A36" s="110" t="s">
        <v>65</v>
      </c>
      <c r="B36" s="109">
        <v>14</v>
      </c>
      <c r="C36" s="85">
        <f>C37+C43+C46+C47+C48</f>
        <v>1525981.6</v>
      </c>
      <c r="D36" s="85">
        <f>D37+D43+D46+D47+D48</f>
        <v>1536448.8</v>
      </c>
      <c r="E36" s="85">
        <f>E37+E43+E46+E47+E48</f>
        <v>913491.6000000001</v>
      </c>
      <c r="F36" s="85">
        <f t="shared" si="0"/>
        <v>-622957.2</v>
      </c>
      <c r="G36" s="85">
        <f t="shared" si="1"/>
        <v>59.45473744390311</v>
      </c>
      <c r="H36" s="85">
        <f>H37+H43+H46+H47+H48</f>
        <v>775643.3999999999</v>
      </c>
      <c r="I36" s="85">
        <f t="shared" si="2"/>
        <v>137848.2000000002</v>
      </c>
      <c r="J36" s="86">
        <f t="shared" si="3"/>
        <v>117.77211022487914</v>
      </c>
    </row>
    <row r="37" spans="1:10" ht="18.75" customHeight="1">
      <c r="A37" s="89" t="s">
        <v>66</v>
      </c>
      <c r="B37" s="109">
        <v>141</v>
      </c>
      <c r="C37" s="85">
        <f>C38+C39</f>
        <v>191243.7</v>
      </c>
      <c r="D37" s="85">
        <f>D38+D39</f>
        <v>191243.7</v>
      </c>
      <c r="E37" s="85">
        <f>E38+E39+E40</f>
        <v>194305.30000000002</v>
      </c>
      <c r="F37" s="85">
        <f t="shared" si="0"/>
        <v>3061.600000000006</v>
      </c>
      <c r="G37" s="85">
        <f t="shared" si="1"/>
        <v>101.60088933648535</v>
      </c>
      <c r="H37" s="85">
        <f>H38+H39+H40</f>
        <v>167988</v>
      </c>
      <c r="I37" s="85">
        <f t="shared" si="2"/>
        <v>26317.300000000017</v>
      </c>
      <c r="J37" s="86">
        <f t="shared" si="3"/>
        <v>115.66617853656214</v>
      </c>
    </row>
    <row r="38" spans="1:10" ht="15" customHeight="1">
      <c r="A38" s="94" t="s">
        <v>67</v>
      </c>
      <c r="B38" s="109">
        <v>1411</v>
      </c>
      <c r="C38" s="85">
        <v>82243.7</v>
      </c>
      <c r="D38" s="85">
        <v>82243.7</v>
      </c>
      <c r="E38" s="85">
        <v>48241.6</v>
      </c>
      <c r="F38" s="85">
        <f t="shared" si="0"/>
        <v>-34002.1</v>
      </c>
      <c r="G38" s="85">
        <f t="shared" si="1"/>
        <v>58.656894084288524</v>
      </c>
      <c r="H38" s="85">
        <v>42803.8</v>
      </c>
      <c r="I38" s="85">
        <f t="shared" si="2"/>
        <v>5437.799999999996</v>
      </c>
      <c r="J38" s="86">
        <f t="shared" si="3"/>
        <v>112.70401226059367</v>
      </c>
    </row>
    <row r="39" spans="1:10" ht="15" customHeight="1">
      <c r="A39" s="94" t="s">
        <v>68</v>
      </c>
      <c r="B39" s="109">
        <v>1412</v>
      </c>
      <c r="C39" s="85">
        <v>109000</v>
      </c>
      <c r="D39" s="85">
        <v>109000</v>
      </c>
      <c r="E39" s="85">
        <v>146031.5</v>
      </c>
      <c r="F39" s="85">
        <f t="shared" si="0"/>
        <v>37031.5</v>
      </c>
      <c r="G39" s="85">
        <f t="shared" si="1"/>
        <v>133.97385321100916</v>
      </c>
      <c r="H39" s="85">
        <v>123980.8</v>
      </c>
      <c r="I39" s="85">
        <f t="shared" si="2"/>
        <v>22050.699999999997</v>
      </c>
      <c r="J39" s="86">
        <f t="shared" si="3"/>
        <v>117.78557647635763</v>
      </c>
    </row>
    <row r="40" spans="1:10" ht="15" customHeight="1">
      <c r="A40" s="94" t="s">
        <v>124</v>
      </c>
      <c r="B40" s="109">
        <v>1415</v>
      </c>
      <c r="C40" s="85"/>
      <c r="D40" s="85"/>
      <c r="E40" s="85">
        <v>32.2</v>
      </c>
      <c r="F40" s="85"/>
      <c r="G40" s="85"/>
      <c r="H40" s="85">
        <v>1203.4</v>
      </c>
      <c r="I40" s="85">
        <f t="shared" si="2"/>
        <v>-1171.2</v>
      </c>
      <c r="J40" s="86">
        <f t="shared" si="3"/>
        <v>2.675752035898288</v>
      </c>
    </row>
    <row r="41" spans="1:10" ht="31.5" customHeight="1">
      <c r="A41" s="90" t="s">
        <v>69</v>
      </c>
      <c r="B41" s="100">
        <v>14122</v>
      </c>
      <c r="C41" s="98">
        <v>78000</v>
      </c>
      <c r="D41" s="98">
        <v>78000</v>
      </c>
      <c r="E41" s="98">
        <v>109501.1</v>
      </c>
      <c r="F41" s="98">
        <f t="shared" si="0"/>
        <v>31501.100000000006</v>
      </c>
      <c r="G41" s="98">
        <f t="shared" si="1"/>
        <v>140.38602564102564</v>
      </c>
      <c r="H41" s="98">
        <v>80683</v>
      </c>
      <c r="I41" s="98">
        <f t="shared" si="2"/>
        <v>28818.100000000006</v>
      </c>
      <c r="J41" s="99">
        <f t="shared" si="3"/>
        <v>135.71768526207504</v>
      </c>
    </row>
    <row r="42" spans="1:10" ht="39" customHeight="1">
      <c r="A42" s="90" t="s">
        <v>70</v>
      </c>
      <c r="B42" s="100">
        <v>14123</v>
      </c>
      <c r="C42" s="98">
        <v>31000</v>
      </c>
      <c r="D42" s="98">
        <v>31000</v>
      </c>
      <c r="E42" s="98">
        <v>36530.4</v>
      </c>
      <c r="F42" s="98">
        <f t="shared" si="0"/>
        <v>5530.4000000000015</v>
      </c>
      <c r="G42" s="98">
        <f t="shared" si="1"/>
        <v>117.84000000000002</v>
      </c>
      <c r="H42" s="98">
        <v>43297.9</v>
      </c>
      <c r="I42" s="98">
        <f t="shared" si="2"/>
        <v>-6767.5</v>
      </c>
      <c r="J42" s="99">
        <f t="shared" si="3"/>
        <v>84.36991170472471</v>
      </c>
    </row>
    <row r="43" spans="1:10" ht="31.5" customHeight="1">
      <c r="A43" s="89" t="s">
        <v>71</v>
      </c>
      <c r="B43" s="109">
        <v>142</v>
      </c>
      <c r="C43" s="85">
        <f>C44+C45</f>
        <v>1040674.6</v>
      </c>
      <c r="D43" s="85">
        <f>D44+D45</f>
        <v>1040674.6</v>
      </c>
      <c r="E43" s="85">
        <f>E44+E45</f>
        <v>517556.9</v>
      </c>
      <c r="F43" s="85">
        <f t="shared" si="0"/>
        <v>-523117.69999999995</v>
      </c>
      <c r="G43" s="85">
        <f t="shared" si="1"/>
        <v>49.732827148851335</v>
      </c>
      <c r="H43" s="85">
        <f>H44+H45</f>
        <v>510573.2</v>
      </c>
      <c r="I43" s="85">
        <f t="shared" si="2"/>
        <v>6983.700000000012</v>
      </c>
      <c r="J43" s="86">
        <f t="shared" si="3"/>
        <v>101.3678156236951</v>
      </c>
    </row>
    <row r="44" spans="1:10" ht="15" customHeight="1">
      <c r="A44" s="108" t="s">
        <v>72</v>
      </c>
      <c r="B44" s="109">
        <v>1422</v>
      </c>
      <c r="C44" s="85">
        <v>272439.4</v>
      </c>
      <c r="D44" s="85">
        <v>272439.4</v>
      </c>
      <c r="E44" s="85">
        <v>132381</v>
      </c>
      <c r="F44" s="85">
        <f t="shared" si="0"/>
        <v>-140058.40000000002</v>
      </c>
      <c r="G44" s="85">
        <f t="shared" si="1"/>
        <v>48.590989409020864</v>
      </c>
      <c r="H44" s="85">
        <v>145986</v>
      </c>
      <c r="I44" s="85">
        <f t="shared" si="2"/>
        <v>-13605</v>
      </c>
      <c r="J44" s="86">
        <f t="shared" si="3"/>
        <v>90.68061320948584</v>
      </c>
    </row>
    <row r="45" spans="1:10" ht="33.75" customHeight="1">
      <c r="A45" s="108" t="s">
        <v>73</v>
      </c>
      <c r="B45" s="109">
        <v>1423</v>
      </c>
      <c r="C45" s="85">
        <v>768235.2</v>
      </c>
      <c r="D45" s="85">
        <v>768235.2</v>
      </c>
      <c r="E45" s="85">
        <v>385175.9</v>
      </c>
      <c r="F45" s="85">
        <f t="shared" si="0"/>
        <v>-383059.29999999993</v>
      </c>
      <c r="G45" s="85">
        <f t="shared" si="1"/>
        <v>50.13775729099631</v>
      </c>
      <c r="H45" s="85">
        <v>364587.2</v>
      </c>
      <c r="I45" s="85">
        <f t="shared" si="2"/>
        <v>20588.70000000001</v>
      </c>
      <c r="J45" s="86">
        <f t="shared" si="3"/>
        <v>105.64712639390521</v>
      </c>
    </row>
    <row r="46" spans="1:10" ht="21" customHeight="1">
      <c r="A46" s="89" t="s">
        <v>74</v>
      </c>
      <c r="B46" s="109">
        <v>143</v>
      </c>
      <c r="C46" s="85">
        <v>205000</v>
      </c>
      <c r="D46" s="85">
        <v>205000</v>
      </c>
      <c r="E46" s="85">
        <v>168322.4</v>
      </c>
      <c r="F46" s="85">
        <f t="shared" si="0"/>
        <v>-36677.600000000006</v>
      </c>
      <c r="G46" s="85">
        <f t="shared" si="1"/>
        <v>82.10848780487805</v>
      </c>
      <c r="H46" s="85">
        <v>77674.6</v>
      </c>
      <c r="I46" s="85">
        <f t="shared" si="2"/>
        <v>90647.79999999999</v>
      </c>
      <c r="J46" s="93" t="s">
        <v>122</v>
      </c>
    </row>
    <row r="47" spans="1:10" ht="19.5" customHeight="1">
      <c r="A47" s="89" t="s">
        <v>75</v>
      </c>
      <c r="B47" s="109">
        <v>144</v>
      </c>
      <c r="C47" s="85">
        <v>16792.5</v>
      </c>
      <c r="D47" s="85">
        <v>27259.7</v>
      </c>
      <c r="E47" s="85">
        <v>23333</v>
      </c>
      <c r="F47" s="85">
        <f t="shared" si="0"/>
        <v>-3926.7000000000007</v>
      </c>
      <c r="G47" s="85">
        <f t="shared" si="1"/>
        <v>85.5952193164268</v>
      </c>
      <c r="H47" s="85">
        <v>13212.7</v>
      </c>
      <c r="I47" s="85">
        <f t="shared" si="2"/>
        <v>10120.3</v>
      </c>
      <c r="J47" s="86">
        <f t="shared" si="3"/>
        <v>176.59524548351206</v>
      </c>
    </row>
    <row r="48" spans="1:10" ht="20.25" customHeight="1">
      <c r="A48" s="89" t="s">
        <v>76</v>
      </c>
      <c r="B48" s="109">
        <v>145</v>
      </c>
      <c r="C48" s="85">
        <v>72270.8</v>
      </c>
      <c r="D48" s="85">
        <v>72270.8</v>
      </c>
      <c r="E48" s="85">
        <v>9974</v>
      </c>
      <c r="F48" s="85">
        <f t="shared" si="0"/>
        <v>-62296.8</v>
      </c>
      <c r="G48" s="85">
        <f t="shared" si="1"/>
        <v>13.800871167885232</v>
      </c>
      <c r="H48" s="85">
        <v>6194.9</v>
      </c>
      <c r="I48" s="85">
        <f t="shared" si="2"/>
        <v>3779.1000000000004</v>
      </c>
      <c r="J48" s="86">
        <f t="shared" si="3"/>
        <v>161.0034060275388</v>
      </c>
    </row>
    <row r="49" spans="1:10" ht="33" customHeight="1">
      <c r="A49" s="89" t="s">
        <v>123</v>
      </c>
      <c r="B49" s="111">
        <v>19</v>
      </c>
      <c r="C49" s="85">
        <v>19000</v>
      </c>
      <c r="D49" s="85">
        <v>19000</v>
      </c>
      <c r="E49" s="85">
        <v>7128.9</v>
      </c>
      <c r="F49" s="85">
        <f t="shared" si="0"/>
        <v>-11871.1</v>
      </c>
      <c r="G49" s="85">
        <f t="shared" si="1"/>
        <v>37.52052631578947</v>
      </c>
      <c r="H49" s="85">
        <v>5812</v>
      </c>
      <c r="I49" s="85">
        <f t="shared" si="2"/>
        <v>1316.8999999999996</v>
      </c>
      <c r="J49" s="86">
        <f t="shared" si="3"/>
        <v>122.65829318651068</v>
      </c>
    </row>
    <row r="50" spans="1:10" ht="25.5" customHeight="1">
      <c r="A50" s="112" t="s">
        <v>25</v>
      </c>
      <c r="B50" s="111" t="s">
        <v>11</v>
      </c>
      <c r="C50" s="85">
        <v>36994768.4</v>
      </c>
      <c r="D50" s="85">
        <v>37400179.6</v>
      </c>
      <c r="E50" s="85">
        <v>16668118.6</v>
      </c>
      <c r="F50" s="85">
        <f t="shared" si="0"/>
        <v>-20732061</v>
      </c>
      <c r="G50" s="85">
        <f t="shared" si="1"/>
        <v>44.56694801540472</v>
      </c>
      <c r="H50" s="85">
        <v>15074152.7</v>
      </c>
      <c r="I50" s="85">
        <f t="shared" si="2"/>
        <v>1593965.9000000004</v>
      </c>
      <c r="J50" s="86">
        <f t="shared" si="3"/>
        <v>110.5741658036939</v>
      </c>
    </row>
    <row r="51" spans="1:10" ht="15" customHeight="1">
      <c r="A51" s="113" t="s">
        <v>95</v>
      </c>
      <c r="B51" s="111" t="s">
        <v>33</v>
      </c>
      <c r="C51" s="85">
        <f>C50-C66</f>
        <v>35191926.4</v>
      </c>
      <c r="D51" s="85">
        <f>D50-D66</f>
        <v>35597337.6</v>
      </c>
      <c r="E51" s="85">
        <f>E50-E66</f>
        <v>16388511.6</v>
      </c>
      <c r="F51" s="85">
        <f t="shared" si="0"/>
        <v>-19208826</v>
      </c>
      <c r="G51" s="85">
        <f t="shared" si="1"/>
        <v>46.03858800945832</v>
      </c>
      <c r="H51" s="85">
        <f>H50-H66</f>
        <v>14748460.7</v>
      </c>
      <c r="I51" s="85">
        <f t="shared" si="2"/>
        <v>1640050.9000000004</v>
      </c>
      <c r="J51" s="86">
        <f t="shared" si="3"/>
        <v>111.12014964382011</v>
      </c>
    </row>
    <row r="52" spans="1:10" ht="15" customHeight="1">
      <c r="A52" s="114" t="s">
        <v>96</v>
      </c>
      <c r="B52" s="111">
        <v>21</v>
      </c>
      <c r="C52" s="85">
        <v>6189671.2</v>
      </c>
      <c r="D52" s="85">
        <v>6181291.4</v>
      </c>
      <c r="E52" s="85">
        <v>2888183.6</v>
      </c>
      <c r="F52" s="85">
        <f t="shared" si="0"/>
        <v>-3293107.8000000003</v>
      </c>
      <c r="G52" s="85">
        <f t="shared" si="1"/>
        <v>46.72459868175767</v>
      </c>
      <c r="H52" s="85">
        <v>2442058.9</v>
      </c>
      <c r="I52" s="85">
        <f t="shared" si="2"/>
        <v>446124.7000000002</v>
      </c>
      <c r="J52" s="86">
        <f t="shared" si="3"/>
        <v>118.26838410818019</v>
      </c>
    </row>
    <row r="53" spans="1:10" ht="15" customHeight="1">
      <c r="A53" s="114" t="s">
        <v>97</v>
      </c>
      <c r="B53" s="111">
        <v>22</v>
      </c>
      <c r="C53" s="85">
        <v>2149217.4</v>
      </c>
      <c r="D53" s="85">
        <v>2130580.2</v>
      </c>
      <c r="E53" s="85">
        <v>749635</v>
      </c>
      <c r="F53" s="85">
        <f t="shared" si="0"/>
        <v>-1380945.2000000002</v>
      </c>
      <c r="G53" s="85">
        <f t="shared" si="1"/>
        <v>35.18454738291476</v>
      </c>
      <c r="H53" s="85">
        <v>725670.4</v>
      </c>
      <c r="I53" s="85">
        <f t="shared" si="2"/>
        <v>23964.599999999977</v>
      </c>
      <c r="J53" s="86">
        <f t="shared" si="3"/>
        <v>103.30240836611222</v>
      </c>
    </row>
    <row r="54" spans="1:10" ht="15" customHeight="1">
      <c r="A54" s="114" t="s">
        <v>98</v>
      </c>
      <c r="B54" s="111">
        <v>24</v>
      </c>
      <c r="C54" s="85">
        <f>C55+C56</f>
        <v>1933614.8</v>
      </c>
      <c r="D54" s="85">
        <f>D55+D56</f>
        <v>1933614.8</v>
      </c>
      <c r="E54" s="85">
        <f>E55+E56</f>
        <v>790440.8</v>
      </c>
      <c r="F54" s="85">
        <f t="shared" si="0"/>
        <v>-1143174</v>
      </c>
      <c r="G54" s="85">
        <f t="shared" si="1"/>
        <v>40.8789175589678</v>
      </c>
      <c r="H54" s="85">
        <f>H55+H56</f>
        <v>880852.5</v>
      </c>
      <c r="I54" s="85">
        <f t="shared" si="2"/>
        <v>-90411.69999999995</v>
      </c>
      <c r="J54" s="86">
        <f t="shared" si="3"/>
        <v>89.73588654173088</v>
      </c>
    </row>
    <row r="55" spans="1:10" ht="15" customHeight="1">
      <c r="A55" s="115" t="s">
        <v>99</v>
      </c>
      <c r="B55" s="111">
        <v>241</v>
      </c>
      <c r="C55" s="85">
        <v>460514.8</v>
      </c>
      <c r="D55" s="85">
        <v>460514.8</v>
      </c>
      <c r="E55" s="85">
        <v>168984.2</v>
      </c>
      <c r="F55" s="85">
        <f t="shared" si="0"/>
        <v>-291530.6</v>
      </c>
      <c r="G55" s="85">
        <f t="shared" si="1"/>
        <v>36.69462957542299</v>
      </c>
      <c r="H55" s="85">
        <v>133838.5</v>
      </c>
      <c r="I55" s="85">
        <f t="shared" si="2"/>
        <v>35145.70000000001</v>
      </c>
      <c r="J55" s="86">
        <f t="shared" si="3"/>
        <v>126.25978324622587</v>
      </c>
    </row>
    <row r="56" spans="1:10" ht="15" customHeight="1">
      <c r="A56" s="115" t="s">
        <v>100</v>
      </c>
      <c r="B56" s="111">
        <v>242</v>
      </c>
      <c r="C56" s="85">
        <v>1473100</v>
      </c>
      <c r="D56" s="85">
        <v>1473100</v>
      </c>
      <c r="E56" s="85">
        <v>621456.6</v>
      </c>
      <c r="F56" s="85">
        <f t="shared" si="0"/>
        <v>-851643.4</v>
      </c>
      <c r="G56" s="85">
        <f t="shared" si="1"/>
        <v>42.18699341524676</v>
      </c>
      <c r="H56" s="85">
        <v>747014</v>
      </c>
      <c r="I56" s="85">
        <f t="shared" si="2"/>
        <v>-125557.40000000002</v>
      </c>
      <c r="J56" s="86">
        <f t="shared" si="3"/>
        <v>83.19209546273564</v>
      </c>
    </row>
    <row r="57" spans="1:10" ht="15" customHeight="1">
      <c r="A57" s="114" t="s">
        <v>101</v>
      </c>
      <c r="B57" s="111">
        <v>25</v>
      </c>
      <c r="C57" s="85">
        <v>3297804.8</v>
      </c>
      <c r="D57" s="85">
        <v>3012626.5</v>
      </c>
      <c r="E57" s="85">
        <v>1390302.1</v>
      </c>
      <c r="F57" s="85">
        <f t="shared" si="0"/>
        <v>-1622324.4</v>
      </c>
      <c r="G57" s="85">
        <f t="shared" si="1"/>
        <v>46.14916917181735</v>
      </c>
      <c r="H57" s="85">
        <v>769963.9</v>
      </c>
      <c r="I57" s="85">
        <f t="shared" si="2"/>
        <v>620338.2000000001</v>
      </c>
      <c r="J57" s="86">
        <f t="shared" si="3"/>
        <v>180.56717983791188</v>
      </c>
    </row>
    <row r="58" spans="1:10" ht="15" customHeight="1">
      <c r="A58" s="114" t="s">
        <v>117</v>
      </c>
      <c r="B58" s="111">
        <v>26</v>
      </c>
      <c r="C58" s="85">
        <v>52256.6</v>
      </c>
      <c r="D58" s="85">
        <v>54280.6</v>
      </c>
      <c r="E58" s="85">
        <v>11576.8</v>
      </c>
      <c r="F58" s="85">
        <f t="shared" si="0"/>
        <v>-42703.8</v>
      </c>
      <c r="G58" s="85">
        <f t="shared" si="1"/>
        <v>21.327693503756407</v>
      </c>
      <c r="H58" s="85">
        <v>20409.5</v>
      </c>
      <c r="I58" s="85">
        <f t="shared" si="2"/>
        <v>-8832.7</v>
      </c>
      <c r="J58" s="86">
        <f t="shared" si="3"/>
        <v>56.72260466939415</v>
      </c>
    </row>
    <row r="59" spans="1:10" ht="15" customHeight="1">
      <c r="A59" s="114" t="s">
        <v>102</v>
      </c>
      <c r="B59" s="111">
        <v>27</v>
      </c>
      <c r="C59" s="85">
        <v>313373.8</v>
      </c>
      <c r="D59" s="85">
        <v>277153.6</v>
      </c>
      <c r="E59" s="85">
        <v>138051.2</v>
      </c>
      <c r="F59" s="85">
        <f t="shared" si="0"/>
        <v>-139102.39999999997</v>
      </c>
      <c r="G59" s="85">
        <f t="shared" si="1"/>
        <v>49.810357866540436</v>
      </c>
      <c r="H59" s="85">
        <v>599538.5</v>
      </c>
      <c r="I59" s="85">
        <f t="shared" si="2"/>
        <v>-461487.3</v>
      </c>
      <c r="J59" s="86">
        <f t="shared" si="3"/>
        <v>23.026244352948144</v>
      </c>
    </row>
    <row r="60" spans="1:10" ht="15" customHeight="1">
      <c r="A60" s="114" t="s">
        <v>103</v>
      </c>
      <c r="B60" s="111">
        <v>28</v>
      </c>
      <c r="C60" s="85">
        <v>2043404.2</v>
      </c>
      <c r="D60" s="85">
        <v>1801440.3</v>
      </c>
      <c r="E60" s="85">
        <v>675234.9</v>
      </c>
      <c r="F60" s="85">
        <f t="shared" si="0"/>
        <v>-1126205.4</v>
      </c>
      <c r="G60" s="85">
        <f t="shared" si="1"/>
        <v>37.4830573069782</v>
      </c>
      <c r="H60" s="85">
        <v>597083.7</v>
      </c>
      <c r="I60" s="85">
        <f t="shared" si="2"/>
        <v>78151.20000000007</v>
      </c>
      <c r="J60" s="86">
        <f t="shared" si="3"/>
        <v>113.08881820086532</v>
      </c>
    </row>
    <row r="61" spans="1:10" ht="15" customHeight="1">
      <c r="A61" s="114" t="s">
        <v>104</v>
      </c>
      <c r="B61" s="111">
        <v>29</v>
      </c>
      <c r="C61" s="85">
        <f>C62+C63+C64</f>
        <v>17009129.099999998</v>
      </c>
      <c r="D61" s="85">
        <f>D62+D63+D64</f>
        <v>17993110.6</v>
      </c>
      <c r="E61" s="85">
        <f>E62+E63+E64</f>
        <v>9206354.3</v>
      </c>
      <c r="F61" s="85">
        <f t="shared" si="0"/>
        <v>-8786756.3</v>
      </c>
      <c r="G61" s="85">
        <f t="shared" si="1"/>
        <v>51.16599627859788</v>
      </c>
      <c r="H61" s="85">
        <f>H62+H63+H64</f>
        <v>8180589</v>
      </c>
      <c r="I61" s="85">
        <f t="shared" si="2"/>
        <v>1025765.3000000007</v>
      </c>
      <c r="J61" s="86">
        <f t="shared" si="3"/>
        <v>112.53901522249805</v>
      </c>
    </row>
    <row r="62" spans="1:10" ht="15" customHeight="1">
      <c r="A62" s="116" t="s">
        <v>105</v>
      </c>
      <c r="B62" s="111">
        <v>291</v>
      </c>
      <c r="C62" s="85">
        <v>8310896.8</v>
      </c>
      <c r="D62" s="85">
        <v>9294878.3</v>
      </c>
      <c r="E62" s="85">
        <v>4450929.9</v>
      </c>
      <c r="F62" s="85">
        <f t="shared" si="0"/>
        <v>-4843948.4</v>
      </c>
      <c r="G62" s="85">
        <f t="shared" si="1"/>
        <v>47.885832996866675</v>
      </c>
      <c r="H62" s="85">
        <v>3973301.3</v>
      </c>
      <c r="I62" s="85">
        <f t="shared" si="2"/>
        <v>477628.60000000056</v>
      </c>
      <c r="J62" s="86">
        <f t="shared" si="3"/>
        <v>112.02095094072027</v>
      </c>
    </row>
    <row r="63" spans="1:10" ht="15" customHeight="1">
      <c r="A63" s="116" t="s">
        <v>106</v>
      </c>
      <c r="B63" s="111">
        <v>2921</v>
      </c>
      <c r="C63" s="85">
        <v>6105204.9</v>
      </c>
      <c r="D63" s="85">
        <v>6105204.9</v>
      </c>
      <c r="E63" s="85">
        <v>3458910.7</v>
      </c>
      <c r="F63" s="85">
        <f t="shared" si="0"/>
        <v>-2646294.2</v>
      </c>
      <c r="G63" s="85">
        <f t="shared" si="1"/>
        <v>56.655112427102985</v>
      </c>
      <c r="H63" s="85">
        <v>3066856.5</v>
      </c>
      <c r="I63" s="85">
        <f t="shared" si="2"/>
        <v>392054.2000000002</v>
      </c>
      <c r="J63" s="86">
        <f t="shared" si="3"/>
        <v>112.78358475526977</v>
      </c>
    </row>
    <row r="64" spans="1:10" ht="26.25" customHeight="1">
      <c r="A64" s="116" t="s">
        <v>107</v>
      </c>
      <c r="B64" s="111">
        <v>2922</v>
      </c>
      <c r="C64" s="85">
        <v>2593027.4</v>
      </c>
      <c r="D64" s="85">
        <v>2593027.4</v>
      </c>
      <c r="E64" s="85">
        <v>1296513.7</v>
      </c>
      <c r="F64" s="85">
        <f t="shared" si="0"/>
        <v>-1296513.7</v>
      </c>
      <c r="G64" s="85">
        <f t="shared" si="1"/>
        <v>50</v>
      </c>
      <c r="H64" s="85">
        <v>1140431.2</v>
      </c>
      <c r="I64" s="85">
        <f t="shared" si="2"/>
        <v>156082.5</v>
      </c>
      <c r="J64" s="86">
        <f t="shared" si="3"/>
        <v>113.68627059659539</v>
      </c>
    </row>
    <row r="65" spans="1:10" ht="15" customHeight="1">
      <c r="A65" s="114" t="s">
        <v>108</v>
      </c>
      <c r="B65" s="111" t="s">
        <v>110</v>
      </c>
      <c r="C65" s="85">
        <v>2203454.5</v>
      </c>
      <c r="D65" s="85">
        <v>2213239.7</v>
      </c>
      <c r="E65" s="85">
        <v>538733</v>
      </c>
      <c r="F65" s="85">
        <f t="shared" si="0"/>
        <v>-1674506.7000000002</v>
      </c>
      <c r="G65" s="85">
        <f t="shared" si="1"/>
        <v>24.341376128396757</v>
      </c>
      <c r="H65" s="85">
        <v>532105.2</v>
      </c>
      <c r="I65" s="85">
        <f t="shared" si="2"/>
        <v>6627.800000000047</v>
      </c>
      <c r="J65" s="86">
        <f t="shared" si="3"/>
        <v>101.24558076109761</v>
      </c>
    </row>
    <row r="66" spans="1:10" ht="12.75">
      <c r="A66" s="113" t="s">
        <v>109</v>
      </c>
      <c r="B66" s="111">
        <v>3192</v>
      </c>
      <c r="C66" s="85">
        <v>1802842</v>
      </c>
      <c r="D66" s="85">
        <v>1802842</v>
      </c>
      <c r="E66" s="85">
        <v>279607</v>
      </c>
      <c r="F66" s="85">
        <f t="shared" si="0"/>
        <v>-1523235</v>
      </c>
      <c r="G66" s="85">
        <f t="shared" si="1"/>
        <v>15.509234863620883</v>
      </c>
      <c r="H66" s="85">
        <v>325692</v>
      </c>
      <c r="I66" s="85">
        <f t="shared" si="2"/>
        <v>-46085</v>
      </c>
      <c r="J66" s="86">
        <f t="shared" si="3"/>
        <v>85.85012834211464</v>
      </c>
    </row>
    <row r="67" spans="1:10" ht="12.75">
      <c r="A67" s="117"/>
      <c r="B67" s="111"/>
      <c r="C67" s="85"/>
      <c r="D67" s="85"/>
      <c r="E67" s="85"/>
      <c r="F67" s="85"/>
      <c r="G67" s="85"/>
      <c r="H67" s="85"/>
      <c r="I67" s="85"/>
      <c r="J67" s="86"/>
    </row>
    <row r="68" spans="1:10" ht="12.75">
      <c r="A68" s="118" t="s">
        <v>27</v>
      </c>
      <c r="B68" s="111" t="s">
        <v>28</v>
      </c>
      <c r="C68" s="85">
        <f>C13-C50</f>
        <v>-4155606.1999999955</v>
      </c>
      <c r="D68" s="85">
        <f>D13-D50</f>
        <v>-4155606.1999999993</v>
      </c>
      <c r="E68" s="85">
        <f>E13-E50</f>
        <v>-946536.299999997</v>
      </c>
      <c r="F68" s="85">
        <f t="shared" si="0"/>
        <v>3209069.9000000022</v>
      </c>
      <c r="G68" s="85">
        <f t="shared" si="1"/>
        <v>22.777333906181898</v>
      </c>
      <c r="H68" s="85">
        <f>H13-H50</f>
        <v>-2182765.1999999955</v>
      </c>
      <c r="I68" s="85">
        <f t="shared" si="2"/>
        <v>1236228.8999999985</v>
      </c>
      <c r="J68" s="86">
        <f t="shared" si="3"/>
        <v>43.364091566055706</v>
      </c>
    </row>
    <row r="69" spans="1:10" ht="12.75">
      <c r="A69" s="118"/>
      <c r="B69" s="111"/>
      <c r="C69" s="85"/>
      <c r="D69" s="85"/>
      <c r="E69" s="85"/>
      <c r="F69" s="85"/>
      <c r="G69" s="85"/>
      <c r="H69" s="85"/>
      <c r="I69" s="85"/>
      <c r="J69" s="86"/>
    </row>
    <row r="70" spans="1:10" ht="12.75">
      <c r="A70" s="118" t="s">
        <v>29</v>
      </c>
      <c r="B70" s="119" t="s">
        <v>30</v>
      </c>
      <c r="C70" s="85">
        <f>C71+C78+C83</f>
        <v>4155606.200000001</v>
      </c>
      <c r="D70" s="85">
        <f>D71+D78+D83</f>
        <v>4155606.200000001</v>
      </c>
      <c r="E70" s="85">
        <f>E71+E78+E83</f>
        <v>946536.3999999999</v>
      </c>
      <c r="F70" s="85">
        <f t="shared" si="0"/>
        <v>-3209069.800000001</v>
      </c>
      <c r="G70" s="85">
        <f t="shared" si="1"/>
        <v>22.777336312569744</v>
      </c>
      <c r="H70" s="85">
        <f>H71+H78+H83</f>
        <v>2182765.2</v>
      </c>
      <c r="I70" s="85">
        <f t="shared" si="2"/>
        <v>-1236228.8000000003</v>
      </c>
      <c r="J70" s="86">
        <f t="shared" si="3"/>
        <v>43.364096147400545</v>
      </c>
    </row>
    <row r="71" spans="1:10" ht="12.75">
      <c r="A71" s="87" t="s">
        <v>86</v>
      </c>
      <c r="B71" s="119">
        <v>4</v>
      </c>
      <c r="C71" s="85">
        <f>C72+C74+C75+C76+C77</f>
        <v>-1495301.3999999997</v>
      </c>
      <c r="D71" s="85">
        <f>D72+D74+D75+D76+D77</f>
        <v>-1555301.3999999997</v>
      </c>
      <c r="E71" s="85">
        <f>E72+E74+E75+E76+E77+E73</f>
        <v>-60863.30000000003</v>
      </c>
      <c r="F71" s="85">
        <f t="shared" si="0"/>
        <v>1494438.0999999996</v>
      </c>
      <c r="G71" s="85">
        <f t="shared" si="1"/>
        <v>3.9132800883481518</v>
      </c>
      <c r="H71" s="85">
        <f>H72+H74+H75+H76+H77+H73</f>
        <v>353329.5</v>
      </c>
      <c r="I71" s="85">
        <f t="shared" si="2"/>
        <v>-414192.80000000005</v>
      </c>
      <c r="J71" s="93" t="s">
        <v>121</v>
      </c>
    </row>
    <row r="72" spans="1:10" ht="12.75">
      <c r="A72" s="108" t="s">
        <v>79</v>
      </c>
      <c r="B72" s="120">
        <v>41</v>
      </c>
      <c r="C72" s="85">
        <v>920000</v>
      </c>
      <c r="D72" s="85">
        <v>860000</v>
      </c>
      <c r="E72" s="85">
        <v>233960.6</v>
      </c>
      <c r="F72" s="85">
        <f t="shared" si="0"/>
        <v>-626039.4</v>
      </c>
      <c r="G72" s="85">
        <f t="shared" si="1"/>
        <v>27.204720930232558</v>
      </c>
      <c r="H72" s="85">
        <v>303317.3</v>
      </c>
      <c r="I72" s="85">
        <f t="shared" si="2"/>
        <v>-69356.69999999998</v>
      </c>
      <c r="J72" s="86">
        <f t="shared" si="3"/>
        <v>77.13394521182934</v>
      </c>
    </row>
    <row r="73" spans="1:10" ht="12.75">
      <c r="A73" s="108" t="s">
        <v>119</v>
      </c>
      <c r="B73" s="120">
        <v>42</v>
      </c>
      <c r="C73" s="85"/>
      <c r="D73" s="85"/>
      <c r="E73" s="85">
        <v>-50337.5</v>
      </c>
      <c r="F73" s="85">
        <f t="shared" si="0"/>
        <v>-50337.5</v>
      </c>
      <c r="G73" s="85"/>
      <c r="H73" s="85">
        <v>30998.2</v>
      </c>
      <c r="I73" s="85">
        <f t="shared" si="2"/>
        <v>-81335.7</v>
      </c>
      <c r="J73" s="93" t="s">
        <v>121</v>
      </c>
    </row>
    <row r="74" spans="1:10" ht="26.25" customHeight="1" hidden="1">
      <c r="A74" s="108" t="s">
        <v>80</v>
      </c>
      <c r="B74" s="120">
        <v>45</v>
      </c>
      <c r="C74" s="85"/>
      <c r="D74" s="85"/>
      <c r="E74" s="85"/>
      <c r="F74" s="85"/>
      <c r="G74" s="85"/>
      <c r="H74" s="85"/>
      <c r="I74" s="85"/>
      <c r="J74" s="86"/>
    </row>
    <row r="75" spans="1:10" ht="24">
      <c r="A75" s="108" t="s">
        <v>81</v>
      </c>
      <c r="B75" s="120">
        <v>46</v>
      </c>
      <c r="C75" s="85">
        <v>51481.6</v>
      </c>
      <c r="D75" s="85">
        <v>51481.6</v>
      </c>
      <c r="E75" s="85">
        <v>18635.8</v>
      </c>
      <c r="F75" s="85">
        <f t="shared" si="0"/>
        <v>-32845.8</v>
      </c>
      <c r="G75" s="85">
        <f t="shared" si="1"/>
        <v>36.198952635504725</v>
      </c>
      <c r="H75" s="85">
        <v>10788</v>
      </c>
      <c r="I75" s="85">
        <f t="shared" si="2"/>
        <v>7847.799999999999</v>
      </c>
      <c r="J75" s="86">
        <f t="shared" si="3"/>
        <v>172.74564330737857</v>
      </c>
    </row>
    <row r="76" spans="1:10" ht="36">
      <c r="A76" s="108" t="s">
        <v>82</v>
      </c>
      <c r="B76" s="120">
        <v>47</v>
      </c>
      <c r="C76" s="85">
        <v>-2467894.8</v>
      </c>
      <c r="D76" s="85">
        <v>-2467894.8</v>
      </c>
      <c r="E76" s="85">
        <v>-276353.4</v>
      </c>
      <c r="F76" s="85">
        <f t="shared" si="0"/>
        <v>2191541.4</v>
      </c>
      <c r="G76" s="85">
        <f t="shared" si="1"/>
        <v>11.197940852259993</v>
      </c>
      <c r="H76" s="85">
        <v>4365.3</v>
      </c>
      <c r="I76" s="85">
        <f t="shared" si="2"/>
        <v>-280718.7</v>
      </c>
      <c r="J76" s="93" t="s">
        <v>121</v>
      </c>
    </row>
    <row r="77" spans="1:10" ht="12.75">
      <c r="A77" s="108" t="s">
        <v>83</v>
      </c>
      <c r="B77" s="120">
        <v>48</v>
      </c>
      <c r="C77" s="85">
        <v>1111.8</v>
      </c>
      <c r="D77" s="85">
        <v>1111.8</v>
      </c>
      <c r="E77" s="85">
        <v>13231.2</v>
      </c>
      <c r="F77" s="85">
        <f t="shared" si="0"/>
        <v>12119.400000000001</v>
      </c>
      <c r="G77" s="91" t="s">
        <v>122</v>
      </c>
      <c r="H77" s="85">
        <v>3860.7</v>
      </c>
      <c r="I77" s="85">
        <f t="shared" si="2"/>
        <v>9370.5</v>
      </c>
      <c r="J77" s="93" t="s">
        <v>122</v>
      </c>
    </row>
    <row r="78" spans="1:10" ht="12.75">
      <c r="A78" s="87" t="s">
        <v>87</v>
      </c>
      <c r="B78" s="120">
        <v>5</v>
      </c>
      <c r="C78" s="85">
        <f>C79+C81+C82</f>
        <v>5230993.9</v>
      </c>
      <c r="D78" s="85">
        <f>D79+D81+D82</f>
        <v>7230993.9</v>
      </c>
      <c r="E78" s="85">
        <f>E79+E81+E82</f>
        <v>1369560.9</v>
      </c>
      <c r="F78" s="85">
        <f t="shared" si="0"/>
        <v>-5861433</v>
      </c>
      <c r="G78" s="85">
        <f t="shared" si="1"/>
        <v>18.940147356506547</v>
      </c>
      <c r="H78" s="85">
        <f>H79+H81+H82+H80</f>
        <v>1263557.5</v>
      </c>
      <c r="I78" s="85">
        <f aca="true" t="shared" si="4" ref="I78:I86">E78-H78</f>
        <v>106003.3999999999</v>
      </c>
      <c r="J78" s="86">
        <f aca="true" t="shared" si="5" ref="J78:J86">E78/H78*100</f>
        <v>108.38928184906503</v>
      </c>
    </row>
    <row r="79" spans="1:10" ht="12.75">
      <c r="A79" s="108" t="s">
        <v>84</v>
      </c>
      <c r="B79" s="120">
        <v>51</v>
      </c>
      <c r="C79" s="85">
        <v>-268000</v>
      </c>
      <c r="D79" s="85">
        <v>1732000</v>
      </c>
      <c r="E79" s="85">
        <v>34756.2</v>
      </c>
      <c r="F79" s="85">
        <f aca="true" t="shared" si="6" ref="F79:F86">E79-D79</f>
        <v>-1697243.8</v>
      </c>
      <c r="G79" s="85">
        <f aca="true" t="shared" si="7" ref="G79:G86">E79/D79*100</f>
        <v>2.0067090069284066</v>
      </c>
      <c r="H79" s="85">
        <v>1347532.9</v>
      </c>
      <c r="I79" s="85">
        <f t="shared" si="4"/>
        <v>-1312776.7</v>
      </c>
      <c r="J79" s="86">
        <f t="shared" si="5"/>
        <v>2.579246859204699</v>
      </c>
    </row>
    <row r="80" spans="1:10" ht="24">
      <c r="A80" s="108" t="s">
        <v>120</v>
      </c>
      <c r="B80" s="120">
        <v>55</v>
      </c>
      <c r="C80" s="85"/>
      <c r="D80" s="85"/>
      <c r="E80" s="85"/>
      <c r="F80" s="85"/>
      <c r="G80" s="85"/>
      <c r="H80" s="85">
        <v>-60700</v>
      </c>
      <c r="I80" s="85"/>
      <c r="J80" s="86"/>
    </row>
    <row r="81" spans="1:10" ht="24" hidden="1">
      <c r="A81" s="108" t="s">
        <v>81</v>
      </c>
      <c r="B81" s="120">
        <v>56</v>
      </c>
      <c r="C81" s="85"/>
      <c r="D81" s="85"/>
      <c r="E81" s="85"/>
      <c r="F81" s="85"/>
      <c r="G81" s="85"/>
      <c r="H81" s="85"/>
      <c r="I81" s="85"/>
      <c r="J81" s="86"/>
    </row>
    <row r="82" spans="1:10" ht="26.25" customHeight="1">
      <c r="A82" s="108" t="s">
        <v>85</v>
      </c>
      <c r="B82" s="120">
        <v>59</v>
      </c>
      <c r="C82" s="85">
        <v>5498993.9</v>
      </c>
      <c r="D82" s="85">
        <v>5498993.9</v>
      </c>
      <c r="E82" s="85">
        <v>1334804.7</v>
      </c>
      <c r="F82" s="85">
        <f t="shared" si="6"/>
        <v>-4164189.2</v>
      </c>
      <c r="G82" s="85">
        <f t="shared" si="7"/>
        <v>24.273616670133055</v>
      </c>
      <c r="H82" s="85">
        <v>-23275.4</v>
      </c>
      <c r="I82" s="85">
        <f t="shared" si="4"/>
        <v>1358080.0999999999</v>
      </c>
      <c r="J82" s="93" t="s">
        <v>121</v>
      </c>
    </row>
    <row r="83" spans="1:10" ht="12.75">
      <c r="A83" s="87" t="s">
        <v>88</v>
      </c>
      <c r="B83" s="120">
        <v>9</v>
      </c>
      <c r="C83" s="85">
        <v>419913.7</v>
      </c>
      <c r="D83" s="85">
        <v>-1520086.3</v>
      </c>
      <c r="E83" s="85">
        <v>-362161.2</v>
      </c>
      <c r="F83" s="85">
        <f t="shared" si="6"/>
        <v>1157925.1</v>
      </c>
      <c r="G83" s="85">
        <f t="shared" si="7"/>
        <v>23.825042038731617</v>
      </c>
      <c r="H83" s="85">
        <v>565878.2</v>
      </c>
      <c r="I83" s="85">
        <f t="shared" si="4"/>
        <v>-928039.3999999999</v>
      </c>
      <c r="J83" s="93" t="s">
        <v>121</v>
      </c>
    </row>
    <row r="84" spans="1:10" ht="26.25" customHeight="1">
      <c r="A84" s="108" t="s">
        <v>89</v>
      </c>
      <c r="B84" s="120">
        <v>91</v>
      </c>
      <c r="C84" s="85">
        <v>3322281.3</v>
      </c>
      <c r="D84" s="85">
        <v>3322281.3</v>
      </c>
      <c r="E84" s="85">
        <v>3298150.9</v>
      </c>
      <c r="F84" s="85">
        <f t="shared" si="6"/>
        <v>-24130.399999999907</v>
      </c>
      <c r="G84" s="85">
        <f t="shared" si="7"/>
        <v>99.27367980549991</v>
      </c>
      <c r="H84" s="85">
        <v>2306366.4</v>
      </c>
      <c r="I84" s="85">
        <f t="shared" si="4"/>
        <v>991784.5</v>
      </c>
      <c r="J84" s="86">
        <f t="shared" si="5"/>
        <v>143.00203558289783</v>
      </c>
    </row>
    <row r="85" spans="1:10" ht="26.25" customHeight="1">
      <c r="A85" s="126" t="s">
        <v>127</v>
      </c>
      <c r="B85" s="127">
        <v>92</v>
      </c>
      <c r="C85" s="128"/>
      <c r="D85" s="128"/>
      <c r="E85" s="128"/>
      <c r="F85" s="128"/>
      <c r="G85" s="128"/>
      <c r="H85" s="128"/>
      <c r="I85" s="128"/>
      <c r="J85" s="129"/>
    </row>
    <row r="86" spans="1:10" ht="13.5" thickBot="1">
      <c r="A86" s="121" t="s">
        <v>90</v>
      </c>
      <c r="B86" s="122">
        <v>93</v>
      </c>
      <c r="C86" s="123">
        <f>C83-C84</f>
        <v>-2902367.5999999996</v>
      </c>
      <c r="D86" s="123">
        <f>D83-D84</f>
        <v>-4842367.6</v>
      </c>
      <c r="E86" s="123">
        <f>E83-E84</f>
        <v>-3660312.1</v>
      </c>
      <c r="F86" s="123">
        <f t="shared" si="6"/>
        <v>1182055.4999999995</v>
      </c>
      <c r="G86" s="123">
        <f t="shared" si="7"/>
        <v>75.58930676803637</v>
      </c>
      <c r="H86" s="123">
        <f>H83-H84</f>
        <v>-1740488.2</v>
      </c>
      <c r="I86" s="123">
        <f t="shared" si="4"/>
        <v>-1919823.9000000001</v>
      </c>
      <c r="J86" s="124">
        <f t="shared" si="5"/>
        <v>210.30375845122074</v>
      </c>
    </row>
    <row r="88" spans="1:10" ht="12.75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91" spans="1:14" s="16" customFormat="1" ht="15.75" customHeight="1">
      <c r="A91" s="2"/>
      <c r="B91" s="28"/>
      <c r="C91" s="2"/>
      <c r="D91" s="2"/>
      <c r="E91" s="2"/>
      <c r="F91" s="2"/>
      <c r="G91" s="2"/>
      <c r="H91" s="2"/>
      <c r="I91" s="2"/>
      <c r="J91" s="2"/>
      <c r="K91" s="12"/>
      <c r="L91" s="12"/>
      <c r="M91" s="12"/>
      <c r="N91" s="12"/>
    </row>
    <row r="92" spans="1:10" s="12" customFormat="1" ht="12.75">
      <c r="A92" s="2"/>
      <c r="B92" s="28"/>
      <c r="C92" s="2"/>
      <c r="D92" s="2"/>
      <c r="E92" s="2"/>
      <c r="F92" s="2"/>
      <c r="G92" s="2"/>
      <c r="H92" s="2"/>
      <c r="I92" s="2"/>
      <c r="J92" s="2"/>
    </row>
    <row r="93" spans="1:12" s="4" customFormat="1" ht="15">
      <c r="A93" s="2"/>
      <c r="B93" s="28"/>
      <c r="C93" s="2"/>
      <c r="D93" s="2"/>
      <c r="E93" s="2"/>
      <c r="F93" s="2"/>
      <c r="G93" s="2"/>
      <c r="H93" s="2"/>
      <c r="I93" s="2"/>
      <c r="J93" s="2"/>
      <c r="K93" s="14"/>
      <c r="L93" s="14"/>
    </row>
    <row r="94" spans="1:12" s="4" customFormat="1" ht="15">
      <c r="A94" s="2"/>
      <c r="B94" s="28"/>
      <c r="C94" s="2"/>
      <c r="D94" s="2"/>
      <c r="E94" s="2"/>
      <c r="F94" s="2"/>
      <c r="G94" s="2"/>
      <c r="H94" s="2"/>
      <c r="I94" s="2"/>
      <c r="J94" s="2"/>
      <c r="K94" s="14"/>
      <c r="L94" s="14"/>
    </row>
    <row r="95" spans="1:12" s="4" customFormat="1" ht="15">
      <c r="A95" s="2"/>
      <c r="B95" s="28"/>
      <c r="C95" s="2"/>
      <c r="D95" s="2"/>
      <c r="E95" s="2"/>
      <c r="F95" s="2"/>
      <c r="G95" s="2"/>
      <c r="H95" s="2"/>
      <c r="I95" s="2"/>
      <c r="J95" s="2"/>
      <c r="K95" s="14"/>
      <c r="L95" s="14"/>
    </row>
    <row r="96" spans="1:12" s="4" customFormat="1" ht="15">
      <c r="A96" s="2"/>
      <c r="B96" s="28"/>
      <c r="C96" s="2"/>
      <c r="D96" s="2"/>
      <c r="E96" s="2"/>
      <c r="F96" s="2"/>
      <c r="G96" s="2"/>
      <c r="H96" s="2"/>
      <c r="I96" s="2"/>
      <c r="J96" s="2"/>
      <c r="K96" s="14"/>
      <c r="L96" s="14"/>
    </row>
    <row r="97" spans="1:12" s="4" customFormat="1" ht="15">
      <c r="A97" s="2"/>
      <c r="B97" s="28"/>
      <c r="C97" s="2"/>
      <c r="D97" s="2"/>
      <c r="E97" s="2"/>
      <c r="F97" s="2"/>
      <c r="G97" s="2"/>
      <c r="H97" s="2"/>
      <c r="I97" s="2"/>
      <c r="J97" s="2"/>
      <c r="K97" s="14"/>
      <c r="L97" s="14"/>
    </row>
    <row r="98" spans="1:12" s="4" customFormat="1" ht="15">
      <c r="A98" s="2"/>
      <c r="B98" s="28"/>
      <c r="C98" s="2"/>
      <c r="D98" s="2"/>
      <c r="E98" s="2"/>
      <c r="F98" s="2"/>
      <c r="G98" s="2"/>
      <c r="H98" s="2"/>
      <c r="I98" s="2"/>
      <c r="J98" s="2"/>
      <c r="K98" s="14"/>
      <c r="L98" s="14"/>
    </row>
    <row r="99" spans="1:12" s="4" customFormat="1" ht="15">
      <c r="A99" s="2"/>
      <c r="B99" s="28"/>
      <c r="C99" s="2"/>
      <c r="D99" s="2"/>
      <c r="E99" s="2"/>
      <c r="F99" s="2"/>
      <c r="G99" s="2"/>
      <c r="H99" s="2"/>
      <c r="I99" s="2"/>
      <c r="J99" s="2"/>
      <c r="K99" s="14"/>
      <c r="L99" s="14"/>
    </row>
  </sheetData>
  <sheetProtection/>
  <mergeCells count="14">
    <mergeCell ref="A2:J2"/>
    <mergeCell ref="H1:I1"/>
    <mergeCell ref="F9:G9"/>
    <mergeCell ref="H9:H10"/>
    <mergeCell ref="I9:J9"/>
    <mergeCell ref="C9:C10"/>
    <mergeCell ref="D9:D10"/>
    <mergeCell ref="E9:E10"/>
    <mergeCell ref="A4:K4"/>
    <mergeCell ref="A3:K3"/>
    <mergeCell ref="A5:K5"/>
    <mergeCell ref="B9:B10"/>
    <mergeCell ref="A9:A10"/>
    <mergeCell ref="I8:J8"/>
  </mergeCells>
  <printOptions horizontalCentered="1"/>
  <pageMargins left="0.1968503937007874" right="0.1968503937007874" top="0.4724409448818898" bottom="0" header="0.1968503937007874" footer="0.1968503937007874"/>
  <pageSetup horizontalDpi="600" verticalDpi="600" orientation="portrait" paperSize="9" scale="71" r:id="rId1"/>
  <headerFooter alignWithMargins="0">
    <oddFooter>&amp;R&amp;P</oddFooter>
  </headerFooter>
  <rowBreaks count="1" manualBreakCount="1">
    <brk id="4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21"/>
  <sheetViews>
    <sheetView tabSelected="1" zoomScalePageLayoutView="0" workbookViewId="0" topLeftCell="A1">
      <selection activeCell="A39" sqref="A39"/>
    </sheetView>
  </sheetViews>
  <sheetFormatPr defaultColWidth="9.00390625" defaultRowHeight="12.75"/>
  <cols>
    <col min="1" max="1" width="50.875" style="0" customWidth="1"/>
    <col min="2" max="2" width="10.75390625" style="0" customWidth="1"/>
    <col min="3" max="3" width="13.875" style="0" customWidth="1"/>
    <col min="4" max="4" width="13.625" style="0" customWidth="1"/>
    <col min="5" max="5" width="15.125" style="0" customWidth="1"/>
    <col min="6" max="6" width="13.375" style="0" customWidth="1"/>
    <col min="7" max="7" width="6.75390625" style="0" customWidth="1"/>
    <col min="8" max="8" width="12.375" style="0" customWidth="1"/>
    <col min="9" max="9" width="11.625" style="0" customWidth="1"/>
    <col min="10" max="10" width="7.875" style="0" customWidth="1"/>
  </cols>
  <sheetData>
    <row r="1" spans="8:10" ht="12.75">
      <c r="H1" s="176"/>
      <c r="I1" s="177" t="s">
        <v>132</v>
      </c>
      <c r="J1" s="177"/>
    </row>
    <row r="3" spans="1:10" ht="15.75">
      <c r="A3" s="178" t="s">
        <v>43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ht="15.75">
      <c r="A4" s="178" t="s">
        <v>133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5.75">
      <c r="A5" s="178" t="s">
        <v>134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15.75">
      <c r="A6" s="178" t="s">
        <v>135</v>
      </c>
      <c r="B6" s="179"/>
      <c r="C6" s="179"/>
      <c r="D6" s="179"/>
      <c r="E6" s="179"/>
      <c r="F6" s="179"/>
      <c r="G6" s="179"/>
      <c r="H6" s="179"/>
      <c r="I6" s="179"/>
      <c r="J6" s="179"/>
    </row>
    <row r="7" spans="1:10" ht="15.75">
      <c r="A7" s="181"/>
      <c r="B7" s="182"/>
      <c r="C7" s="182"/>
      <c r="D7" s="182"/>
      <c r="E7" s="182"/>
      <c r="F7" s="182"/>
      <c r="G7" s="182"/>
      <c r="H7" s="182"/>
      <c r="I7" s="182"/>
      <c r="J7" s="182"/>
    </row>
    <row r="8" ht="12.75">
      <c r="J8" s="183" t="s">
        <v>136</v>
      </c>
    </row>
    <row r="9" spans="1:10" ht="25.5">
      <c r="A9" s="184" t="s">
        <v>19</v>
      </c>
      <c r="B9" s="184" t="s">
        <v>20</v>
      </c>
      <c r="C9" s="185" t="s">
        <v>0</v>
      </c>
      <c r="D9" s="185" t="s">
        <v>1</v>
      </c>
      <c r="E9" s="185" t="s">
        <v>137</v>
      </c>
      <c r="F9" s="186" t="s">
        <v>138</v>
      </c>
      <c r="G9" s="186"/>
      <c r="H9" s="185" t="s">
        <v>139</v>
      </c>
      <c r="I9" s="186" t="s">
        <v>140</v>
      </c>
      <c r="J9" s="186"/>
    </row>
    <row r="10" spans="1:10" ht="12.75">
      <c r="A10" s="187"/>
      <c r="B10" s="187"/>
      <c r="C10" s="188"/>
      <c r="D10" s="188"/>
      <c r="E10" s="188"/>
      <c r="F10" s="189" t="s">
        <v>141</v>
      </c>
      <c r="G10" s="190" t="s">
        <v>142</v>
      </c>
      <c r="H10" s="188"/>
      <c r="I10" s="189" t="s">
        <v>141</v>
      </c>
      <c r="J10" s="190" t="s">
        <v>142</v>
      </c>
    </row>
    <row r="11" spans="1:10" ht="12.75">
      <c r="A11" s="191">
        <v>1</v>
      </c>
      <c r="B11" s="192">
        <v>2</v>
      </c>
      <c r="C11" s="192">
        <v>3</v>
      </c>
      <c r="D11" s="192">
        <v>4</v>
      </c>
      <c r="E11" s="192">
        <v>5</v>
      </c>
      <c r="F11" s="192">
        <v>6</v>
      </c>
      <c r="G11" s="192">
        <v>7</v>
      </c>
      <c r="H11" s="192">
        <v>8</v>
      </c>
      <c r="I11" s="192">
        <v>9</v>
      </c>
      <c r="J11" s="192">
        <v>10</v>
      </c>
    </row>
    <row r="12" spans="1:10" ht="12.75">
      <c r="A12" s="193" t="s">
        <v>143</v>
      </c>
      <c r="B12" s="194" t="s">
        <v>144</v>
      </c>
      <c r="C12" s="195"/>
      <c r="D12" s="195"/>
      <c r="E12" s="195"/>
      <c r="F12" s="195"/>
      <c r="G12" s="196"/>
      <c r="H12" s="195"/>
      <c r="I12" s="195"/>
      <c r="J12" s="196"/>
    </row>
    <row r="13" spans="1:10" ht="12.75">
      <c r="A13" s="197" t="s">
        <v>145</v>
      </c>
      <c r="B13" s="198" t="s">
        <v>11</v>
      </c>
      <c r="C13" s="199">
        <v>36994768.4</v>
      </c>
      <c r="D13" s="199">
        <v>37400179.63</v>
      </c>
      <c r="E13" s="200">
        <v>16668118.6</v>
      </c>
      <c r="F13" s="200">
        <f>E13-D13</f>
        <v>-20732061.03</v>
      </c>
      <c r="G13" s="201">
        <f>E13/D13*100</f>
        <v>44.566947979656</v>
      </c>
      <c r="H13" s="202">
        <v>15074152.7</v>
      </c>
      <c r="I13" s="200">
        <f>E13-H13</f>
        <v>1593965.9000000004</v>
      </c>
      <c r="J13" s="203">
        <f>E13/H13*100</f>
        <v>110.5741658036939</v>
      </c>
    </row>
    <row r="14" spans="1:10" ht="12.75">
      <c r="A14" s="197" t="s">
        <v>95</v>
      </c>
      <c r="B14" s="198" t="s">
        <v>33</v>
      </c>
      <c r="C14" s="199">
        <v>35191926.4</v>
      </c>
      <c r="D14" s="199">
        <v>35597337.63</v>
      </c>
      <c r="E14" s="200">
        <v>16388511.6</v>
      </c>
      <c r="F14" s="200">
        <f>E14-D14</f>
        <v>-19208826.03</v>
      </c>
      <c r="G14" s="201">
        <f aca="true" t="shared" si="0" ref="G14:G21">E14/D14*100</f>
        <v>46.03858797065886</v>
      </c>
      <c r="H14" s="202">
        <v>14748460.7</v>
      </c>
      <c r="I14" s="200">
        <f aca="true" t="shared" si="1" ref="I14:I21">E14-H14</f>
        <v>1640050.9000000004</v>
      </c>
      <c r="J14" s="203">
        <f aca="true" t="shared" si="2" ref="J14:J21">E14/H14*100</f>
        <v>111.12014964382011</v>
      </c>
    </row>
    <row r="15" spans="1:10" ht="12.75">
      <c r="A15" s="204" t="s">
        <v>96</v>
      </c>
      <c r="B15" s="194" t="s">
        <v>146</v>
      </c>
      <c r="C15" s="205">
        <v>6189671.18</v>
      </c>
      <c r="D15" s="205">
        <v>6181291.41</v>
      </c>
      <c r="E15" s="206">
        <v>2888183.62</v>
      </c>
      <c r="F15" s="206">
        <f>E15-D15</f>
        <v>-3293107.79</v>
      </c>
      <c r="G15" s="207">
        <f t="shared" si="0"/>
        <v>46.7245989297243</v>
      </c>
      <c r="H15" s="206">
        <v>2442079.4</v>
      </c>
      <c r="I15" s="206">
        <f t="shared" si="1"/>
        <v>446104.2200000002</v>
      </c>
      <c r="J15" s="208">
        <f t="shared" si="2"/>
        <v>118.26739212492437</v>
      </c>
    </row>
    <row r="16" spans="1:10" ht="12.75">
      <c r="A16" s="197" t="s">
        <v>147</v>
      </c>
      <c r="B16" s="198" t="s">
        <v>148</v>
      </c>
      <c r="C16" s="199">
        <v>1802842</v>
      </c>
      <c r="D16" s="199">
        <v>1802842</v>
      </c>
      <c r="E16" s="200">
        <v>279607.04</v>
      </c>
      <c r="F16" s="200">
        <f aca="true" t="shared" si="3" ref="F16:F21">E16-D16</f>
        <v>-1523234.96</v>
      </c>
      <c r="G16" s="201">
        <f t="shared" si="0"/>
        <v>15.509237082339993</v>
      </c>
      <c r="H16" s="200">
        <v>325692.03</v>
      </c>
      <c r="I16" s="200">
        <f t="shared" si="1"/>
        <v>-46084.99000000005</v>
      </c>
      <c r="J16" s="203">
        <f t="shared" si="2"/>
        <v>85.85013271586656</v>
      </c>
    </row>
    <row r="17" spans="1:10" ht="12.75">
      <c r="A17" s="197" t="s">
        <v>10</v>
      </c>
      <c r="B17" s="198" t="s">
        <v>149</v>
      </c>
      <c r="C17" s="199">
        <v>36994768.4</v>
      </c>
      <c r="D17" s="199">
        <v>37400179.63</v>
      </c>
      <c r="E17" s="200">
        <v>16668118.6</v>
      </c>
      <c r="F17" s="200">
        <f t="shared" si="3"/>
        <v>-20732061.03</v>
      </c>
      <c r="G17" s="201">
        <f t="shared" si="0"/>
        <v>44.566947979656</v>
      </c>
      <c r="H17" s="202">
        <v>15074152.7</v>
      </c>
      <c r="I17" s="200">
        <f t="shared" si="1"/>
        <v>1593965.9000000004</v>
      </c>
      <c r="J17" s="203">
        <f t="shared" si="2"/>
        <v>110.5741658036939</v>
      </c>
    </row>
    <row r="18" spans="1:10" ht="12.75">
      <c r="A18" s="204" t="s">
        <v>150</v>
      </c>
      <c r="B18" s="194" t="s">
        <v>151</v>
      </c>
      <c r="C18" s="205">
        <v>33368976.6</v>
      </c>
      <c r="D18" s="205">
        <v>33754856.6</v>
      </c>
      <c r="E18" s="206">
        <v>15772170.01</v>
      </c>
      <c r="F18" s="206">
        <f t="shared" si="3"/>
        <v>-17982686.590000004</v>
      </c>
      <c r="G18" s="207">
        <f t="shared" si="0"/>
        <v>46.725631801380544</v>
      </c>
      <c r="H18" s="176">
        <v>12911020.5</v>
      </c>
      <c r="I18" s="206">
        <f t="shared" si="1"/>
        <v>2861149.51</v>
      </c>
      <c r="J18" s="208">
        <f t="shared" si="2"/>
        <v>122.16052178059822</v>
      </c>
    </row>
    <row r="19" spans="1:10" ht="12.75">
      <c r="A19" s="204" t="s">
        <v>152</v>
      </c>
      <c r="B19" s="194" t="s">
        <v>153</v>
      </c>
      <c r="C19" s="205">
        <v>890267.1</v>
      </c>
      <c r="D19" s="205">
        <v>900734.34</v>
      </c>
      <c r="E19" s="206">
        <v>456077.97</v>
      </c>
      <c r="F19" s="206">
        <f t="shared" si="3"/>
        <v>-444656.37</v>
      </c>
      <c r="G19" s="207">
        <f t="shared" si="0"/>
        <v>50.63401601852995</v>
      </c>
      <c r="H19" s="206">
        <v>559672.64</v>
      </c>
      <c r="I19" s="206">
        <f t="shared" si="1"/>
        <v>-103594.67000000004</v>
      </c>
      <c r="J19" s="208">
        <f t="shared" si="2"/>
        <v>81.49013144541065</v>
      </c>
    </row>
    <row r="20" spans="1:10" ht="12.75">
      <c r="A20" s="209" t="s">
        <v>154</v>
      </c>
      <c r="B20" s="194" t="s">
        <v>155</v>
      </c>
      <c r="C20" s="205">
        <v>105239.4</v>
      </c>
      <c r="D20" s="205">
        <v>105239.4</v>
      </c>
      <c r="E20" s="206">
        <v>57670.61</v>
      </c>
      <c r="F20" s="206">
        <f t="shared" si="3"/>
        <v>-47568.78999999999</v>
      </c>
      <c r="G20" s="207">
        <f t="shared" si="0"/>
        <v>54.799447735353866</v>
      </c>
      <c r="H20" s="206">
        <v>182171.69</v>
      </c>
      <c r="I20" s="206">
        <f t="shared" si="1"/>
        <v>-124501.08</v>
      </c>
      <c r="J20" s="208">
        <f t="shared" si="2"/>
        <v>31.65728440022706</v>
      </c>
    </row>
    <row r="21" spans="1:10" ht="12.75">
      <c r="A21" s="204" t="s">
        <v>156</v>
      </c>
      <c r="B21" s="194" t="s">
        <v>157</v>
      </c>
      <c r="C21" s="205">
        <v>2735524.7</v>
      </c>
      <c r="D21" s="205">
        <v>2744588.69</v>
      </c>
      <c r="E21" s="206">
        <v>439870.7</v>
      </c>
      <c r="F21" s="206">
        <f t="shared" si="3"/>
        <v>-2304717.9899999998</v>
      </c>
      <c r="G21" s="207">
        <f t="shared" si="0"/>
        <v>16.02683497176402</v>
      </c>
      <c r="H21" s="206">
        <v>1603459.6</v>
      </c>
      <c r="I21" s="206">
        <f t="shared" si="1"/>
        <v>-1163588.9000000001</v>
      </c>
      <c r="J21" s="208">
        <f t="shared" si="2"/>
        <v>27.432602605017298</v>
      </c>
    </row>
    <row r="22" spans="1:10" ht="12.75">
      <c r="A22" s="210"/>
      <c r="B22" s="194"/>
      <c r="C22" s="205"/>
      <c r="D22" s="205"/>
      <c r="E22" s="205"/>
      <c r="F22" s="205"/>
      <c r="G22" s="205"/>
      <c r="H22" s="205"/>
      <c r="I22" s="205"/>
      <c r="J22" s="205"/>
    </row>
    <row r="23" spans="1:10" ht="12.75">
      <c r="A23" s="193" t="s">
        <v>158</v>
      </c>
      <c r="B23" s="194" t="s">
        <v>159</v>
      </c>
      <c r="C23" s="205"/>
      <c r="D23" s="205"/>
      <c r="E23" s="205"/>
      <c r="F23" s="205"/>
      <c r="G23" s="205"/>
      <c r="H23" s="205"/>
      <c r="I23" s="205"/>
      <c r="J23" s="205"/>
    </row>
    <row r="24" spans="1:10" ht="12.75">
      <c r="A24" s="197" t="s">
        <v>145</v>
      </c>
      <c r="B24" s="198" t="s">
        <v>11</v>
      </c>
      <c r="C24" s="199">
        <v>127334.8</v>
      </c>
      <c r="D24" s="199">
        <v>127798.9</v>
      </c>
      <c r="E24" s="199">
        <v>57007.9</v>
      </c>
      <c r="F24" s="199">
        <v>-70791</v>
      </c>
      <c r="G24" s="199" t="s">
        <v>160</v>
      </c>
      <c r="H24" s="199">
        <v>51960.41</v>
      </c>
      <c r="I24" s="199">
        <v>5047.49</v>
      </c>
      <c r="J24" s="199" t="s">
        <v>161</v>
      </c>
    </row>
    <row r="25" spans="1:10" ht="12.75">
      <c r="A25" s="197" t="s">
        <v>95</v>
      </c>
      <c r="B25" s="198" t="s">
        <v>33</v>
      </c>
      <c r="C25" s="199">
        <v>127334.8</v>
      </c>
      <c r="D25" s="199">
        <v>127798.9</v>
      </c>
      <c r="E25" s="199">
        <v>57007.9</v>
      </c>
      <c r="F25" s="199">
        <v>-70791</v>
      </c>
      <c r="G25" s="199" t="s">
        <v>160</v>
      </c>
      <c r="H25" s="199">
        <v>51960.41</v>
      </c>
      <c r="I25" s="199">
        <v>5047.49</v>
      </c>
      <c r="J25" s="199" t="s">
        <v>161</v>
      </c>
    </row>
    <row r="26" spans="1:10" ht="12.75">
      <c r="A26" s="204" t="s">
        <v>96</v>
      </c>
      <c r="B26" s="194" t="s">
        <v>146</v>
      </c>
      <c r="C26" s="205">
        <v>78873.1</v>
      </c>
      <c r="D26" s="205">
        <v>78873.1</v>
      </c>
      <c r="E26" s="205">
        <v>39548.4</v>
      </c>
      <c r="F26" s="205">
        <v>-39324.7</v>
      </c>
      <c r="G26" s="205" t="s">
        <v>162</v>
      </c>
      <c r="H26" s="205">
        <v>36998.82</v>
      </c>
      <c r="I26" s="205">
        <v>2549.58</v>
      </c>
      <c r="J26" s="205" t="s">
        <v>163</v>
      </c>
    </row>
    <row r="27" spans="1:10" ht="12.75">
      <c r="A27" s="197" t="s">
        <v>164</v>
      </c>
      <c r="B27" s="198" t="s">
        <v>165</v>
      </c>
      <c r="C27" s="199"/>
      <c r="D27" s="199"/>
      <c r="E27" s="199"/>
      <c r="F27" s="199"/>
      <c r="G27" s="199" t="s">
        <v>144</v>
      </c>
      <c r="H27" s="199"/>
      <c r="I27" s="199"/>
      <c r="J27" s="199" t="s">
        <v>144</v>
      </c>
    </row>
    <row r="28" spans="1:10" ht="12.75">
      <c r="A28" s="197" t="s">
        <v>10</v>
      </c>
      <c r="B28" s="198" t="s">
        <v>149</v>
      </c>
      <c r="C28" s="199">
        <v>127334.8</v>
      </c>
      <c r="D28" s="199">
        <v>127798.9</v>
      </c>
      <c r="E28" s="199">
        <v>57007.9</v>
      </c>
      <c r="F28" s="199">
        <v>-70791</v>
      </c>
      <c r="G28" s="199" t="s">
        <v>160</v>
      </c>
      <c r="H28" s="199">
        <v>51960.41</v>
      </c>
      <c r="I28" s="199">
        <v>5047.49</v>
      </c>
      <c r="J28" s="199" t="s">
        <v>161</v>
      </c>
    </row>
    <row r="29" spans="1:10" ht="12.75">
      <c r="A29" s="204" t="s">
        <v>150</v>
      </c>
      <c r="B29" s="194" t="s">
        <v>151</v>
      </c>
      <c r="C29" s="205">
        <v>126219.8</v>
      </c>
      <c r="D29" s="205">
        <v>126219.8</v>
      </c>
      <c r="E29" s="205">
        <v>55751.56</v>
      </c>
      <c r="F29" s="205">
        <v>-70468.24</v>
      </c>
      <c r="G29" s="205" t="s">
        <v>166</v>
      </c>
      <c r="H29" s="205">
        <v>50578.07</v>
      </c>
      <c r="I29" s="205">
        <v>5173.49</v>
      </c>
      <c r="J29" s="205" t="s">
        <v>167</v>
      </c>
    </row>
    <row r="30" spans="1:10" ht="12.75">
      <c r="A30" s="204" t="s">
        <v>152</v>
      </c>
      <c r="B30" s="194" t="s">
        <v>153</v>
      </c>
      <c r="C30" s="205">
        <v>1115</v>
      </c>
      <c r="D30" s="205">
        <v>1115</v>
      </c>
      <c r="E30" s="205">
        <v>792.27</v>
      </c>
      <c r="F30" s="205">
        <v>-322.73</v>
      </c>
      <c r="G30" s="205" t="s">
        <v>168</v>
      </c>
      <c r="H30" s="205">
        <v>1382.34</v>
      </c>
      <c r="I30" s="205">
        <v>-590.07</v>
      </c>
      <c r="J30" s="205" t="s">
        <v>169</v>
      </c>
    </row>
    <row r="31" spans="1:10" ht="12.75">
      <c r="A31" s="204" t="s">
        <v>156</v>
      </c>
      <c r="B31" s="194" t="s">
        <v>157</v>
      </c>
      <c r="C31" s="205"/>
      <c r="D31" s="205">
        <v>464.1</v>
      </c>
      <c r="E31" s="205">
        <v>464.06</v>
      </c>
      <c r="F31" s="205">
        <v>-0.04</v>
      </c>
      <c r="G31" s="205" t="s">
        <v>170</v>
      </c>
      <c r="H31" s="205"/>
      <c r="I31" s="205">
        <v>464.06</v>
      </c>
      <c r="J31" s="205" t="s">
        <v>144</v>
      </c>
    </row>
    <row r="32" spans="1:10" ht="12.75">
      <c r="A32" s="197" t="s">
        <v>145</v>
      </c>
      <c r="B32" s="198" t="s">
        <v>171</v>
      </c>
      <c r="C32" s="199">
        <v>127334.8</v>
      </c>
      <c r="D32" s="199">
        <v>127798.9</v>
      </c>
      <c r="E32" s="199">
        <v>57007.9</v>
      </c>
      <c r="F32" s="199">
        <v>-70791</v>
      </c>
      <c r="G32" s="199" t="s">
        <v>160</v>
      </c>
      <c r="H32" s="199">
        <v>51960.41</v>
      </c>
      <c r="I32" s="199">
        <v>5047.49</v>
      </c>
      <c r="J32" s="199" t="s">
        <v>161</v>
      </c>
    </row>
    <row r="33" spans="1:10" ht="12.75">
      <c r="A33" s="209" t="s">
        <v>172</v>
      </c>
      <c r="B33" s="194" t="s">
        <v>159</v>
      </c>
      <c r="C33" s="205">
        <v>127334.8</v>
      </c>
      <c r="D33" s="205">
        <v>127798.9</v>
      </c>
      <c r="E33" s="205">
        <v>57007.9</v>
      </c>
      <c r="F33" s="205">
        <v>-70791</v>
      </c>
      <c r="G33" s="205" t="s">
        <v>160</v>
      </c>
      <c r="H33" s="205">
        <v>51960.41</v>
      </c>
      <c r="I33" s="205">
        <v>5047.49</v>
      </c>
      <c r="J33" s="205" t="s">
        <v>161</v>
      </c>
    </row>
    <row r="34" spans="1:10" ht="12.75">
      <c r="A34" s="210"/>
      <c r="B34" s="194"/>
      <c r="C34" s="205"/>
      <c r="D34" s="205"/>
      <c r="E34" s="205"/>
      <c r="F34" s="205"/>
      <c r="G34" s="205"/>
      <c r="H34" s="205"/>
      <c r="I34" s="205"/>
      <c r="J34" s="205"/>
    </row>
    <row r="35" spans="1:10" ht="12.75">
      <c r="A35" s="193" t="s">
        <v>173</v>
      </c>
      <c r="B35" s="194" t="s">
        <v>174</v>
      </c>
      <c r="C35" s="205"/>
      <c r="D35" s="205"/>
      <c r="E35" s="205"/>
      <c r="F35" s="205"/>
      <c r="G35" s="205"/>
      <c r="H35" s="205"/>
      <c r="I35" s="205"/>
      <c r="J35" s="205"/>
    </row>
    <row r="36" spans="1:10" ht="12.75">
      <c r="A36" s="197" t="s">
        <v>145</v>
      </c>
      <c r="B36" s="198" t="s">
        <v>11</v>
      </c>
      <c r="C36" s="199">
        <v>19747.1</v>
      </c>
      <c r="D36" s="199">
        <v>19747.1</v>
      </c>
      <c r="E36" s="199">
        <v>6462.81</v>
      </c>
      <c r="F36" s="199">
        <v>-13284.29</v>
      </c>
      <c r="G36" s="199" t="s">
        <v>175</v>
      </c>
      <c r="H36" s="199">
        <v>5216.33</v>
      </c>
      <c r="I36" s="199">
        <v>1246.48</v>
      </c>
      <c r="J36" s="199" t="s">
        <v>176</v>
      </c>
    </row>
    <row r="37" spans="1:10" ht="12.75">
      <c r="A37" s="197" t="s">
        <v>95</v>
      </c>
      <c r="B37" s="198" t="s">
        <v>33</v>
      </c>
      <c r="C37" s="199">
        <v>19747.1</v>
      </c>
      <c r="D37" s="199">
        <v>19747.1</v>
      </c>
      <c r="E37" s="199">
        <v>6462.81</v>
      </c>
      <c r="F37" s="199">
        <v>-13284.29</v>
      </c>
      <c r="G37" s="199" t="s">
        <v>175</v>
      </c>
      <c r="H37" s="199">
        <v>5216.33</v>
      </c>
      <c r="I37" s="199">
        <v>1246.48</v>
      </c>
      <c r="J37" s="199" t="s">
        <v>176</v>
      </c>
    </row>
    <row r="38" spans="1:10" ht="12.75">
      <c r="A38" s="204" t="s">
        <v>96</v>
      </c>
      <c r="B38" s="194" t="s">
        <v>146</v>
      </c>
      <c r="C38" s="205">
        <v>11325.2</v>
      </c>
      <c r="D38" s="205">
        <v>11325.2</v>
      </c>
      <c r="E38" s="205">
        <v>4718.63</v>
      </c>
      <c r="F38" s="205">
        <v>-6606.57</v>
      </c>
      <c r="G38" s="205" t="s">
        <v>177</v>
      </c>
      <c r="H38" s="205">
        <v>4320.72</v>
      </c>
      <c r="I38" s="205">
        <v>397.91</v>
      </c>
      <c r="J38" s="205" t="s">
        <v>178</v>
      </c>
    </row>
    <row r="39" spans="1:10" ht="12.75">
      <c r="A39" s="197" t="s">
        <v>164</v>
      </c>
      <c r="B39" s="198" t="s">
        <v>165</v>
      </c>
      <c r="C39" s="199"/>
      <c r="D39" s="199"/>
      <c r="E39" s="199"/>
      <c r="F39" s="199"/>
      <c r="G39" s="199" t="s">
        <v>144</v>
      </c>
      <c r="H39" s="199"/>
      <c r="I39" s="199"/>
      <c r="J39" s="199" t="s">
        <v>144</v>
      </c>
    </row>
    <row r="40" spans="1:10" ht="12.75">
      <c r="A40" s="197" t="s">
        <v>10</v>
      </c>
      <c r="B40" s="198" t="s">
        <v>149</v>
      </c>
      <c r="C40" s="199">
        <v>19747.1</v>
      </c>
      <c r="D40" s="199">
        <v>19747.1</v>
      </c>
      <c r="E40" s="199">
        <v>6462.81</v>
      </c>
      <c r="F40" s="199">
        <v>-13284.29</v>
      </c>
      <c r="G40" s="199" t="s">
        <v>175</v>
      </c>
      <c r="H40" s="199">
        <v>5216.33</v>
      </c>
      <c r="I40" s="199">
        <v>1246.48</v>
      </c>
      <c r="J40" s="199" t="s">
        <v>176</v>
      </c>
    </row>
    <row r="41" spans="1:10" ht="12.75">
      <c r="A41" s="204" t="s">
        <v>150</v>
      </c>
      <c r="B41" s="194" t="s">
        <v>151</v>
      </c>
      <c r="C41" s="205">
        <v>19747.1</v>
      </c>
      <c r="D41" s="205">
        <v>19747.1</v>
      </c>
      <c r="E41" s="205">
        <v>6452.39</v>
      </c>
      <c r="F41" s="205">
        <v>-13294.71</v>
      </c>
      <c r="G41" s="205" t="s">
        <v>175</v>
      </c>
      <c r="H41" s="205">
        <v>5216.33</v>
      </c>
      <c r="I41" s="205">
        <v>1236.06</v>
      </c>
      <c r="J41" s="205" t="s">
        <v>179</v>
      </c>
    </row>
    <row r="42" spans="1:10" ht="12.75">
      <c r="A42" s="204" t="s">
        <v>152</v>
      </c>
      <c r="B42" s="194" t="s">
        <v>153</v>
      </c>
      <c r="C42" s="205"/>
      <c r="D42" s="205"/>
      <c r="E42" s="205">
        <v>10.42</v>
      </c>
      <c r="F42" s="205">
        <v>10.42</v>
      </c>
      <c r="G42" s="205" t="s">
        <v>144</v>
      </c>
      <c r="H42" s="205"/>
      <c r="I42" s="205">
        <v>10.42</v>
      </c>
      <c r="J42" s="205" t="s">
        <v>144</v>
      </c>
    </row>
    <row r="43" spans="1:10" ht="12.75">
      <c r="A43" s="204" t="s">
        <v>156</v>
      </c>
      <c r="B43" s="194" t="s">
        <v>157</v>
      </c>
      <c r="C43" s="205"/>
      <c r="D43" s="205"/>
      <c r="E43" s="205"/>
      <c r="F43" s="205"/>
      <c r="G43" s="205" t="s">
        <v>144</v>
      </c>
      <c r="H43" s="205"/>
      <c r="I43" s="205"/>
      <c r="J43" s="205" t="s">
        <v>144</v>
      </c>
    </row>
    <row r="44" spans="1:10" ht="12.75">
      <c r="A44" s="197" t="s">
        <v>145</v>
      </c>
      <c r="B44" s="198" t="s">
        <v>171</v>
      </c>
      <c r="C44" s="199">
        <v>19747.1</v>
      </c>
      <c r="D44" s="199">
        <v>19747.1</v>
      </c>
      <c r="E44" s="199">
        <v>6462.81</v>
      </c>
      <c r="F44" s="199">
        <v>-13284.29</v>
      </c>
      <c r="G44" s="199" t="s">
        <v>175</v>
      </c>
      <c r="H44" s="199">
        <v>5216.33</v>
      </c>
      <c r="I44" s="199">
        <v>1246.48</v>
      </c>
      <c r="J44" s="199" t="s">
        <v>176</v>
      </c>
    </row>
    <row r="45" spans="1:10" ht="12.75">
      <c r="A45" s="209" t="s">
        <v>180</v>
      </c>
      <c r="B45" s="194" t="s">
        <v>181</v>
      </c>
      <c r="C45" s="205">
        <v>19747.1</v>
      </c>
      <c r="D45" s="205">
        <v>19747.1</v>
      </c>
      <c r="E45" s="205">
        <v>6462.81</v>
      </c>
      <c r="F45" s="205">
        <v>-13284.29</v>
      </c>
      <c r="G45" s="205" t="s">
        <v>175</v>
      </c>
      <c r="H45" s="205">
        <v>5216.33</v>
      </c>
      <c r="I45" s="205">
        <v>1246.48</v>
      </c>
      <c r="J45" s="205" t="s">
        <v>176</v>
      </c>
    </row>
    <row r="46" spans="1:10" ht="12.75">
      <c r="A46" s="210"/>
      <c r="B46" s="194"/>
      <c r="C46" s="205"/>
      <c r="D46" s="205"/>
      <c r="E46" s="205"/>
      <c r="F46" s="205"/>
      <c r="G46" s="205"/>
      <c r="H46" s="205"/>
      <c r="I46" s="205"/>
      <c r="J46" s="205"/>
    </row>
    <row r="47" spans="1:10" ht="12.75">
      <c r="A47" s="193" t="s">
        <v>182</v>
      </c>
      <c r="B47" s="194" t="s">
        <v>183</v>
      </c>
      <c r="C47" s="205"/>
      <c r="D47" s="205"/>
      <c r="E47" s="205"/>
      <c r="F47" s="205"/>
      <c r="G47" s="205"/>
      <c r="H47" s="205"/>
      <c r="I47" s="205"/>
      <c r="J47" s="205"/>
    </row>
    <row r="48" spans="1:10" ht="12.75">
      <c r="A48" s="197" t="s">
        <v>145</v>
      </c>
      <c r="B48" s="198" t="s">
        <v>11</v>
      </c>
      <c r="C48" s="199">
        <v>13981.3</v>
      </c>
      <c r="D48" s="199">
        <v>14112.3</v>
      </c>
      <c r="E48" s="199">
        <v>8123.25</v>
      </c>
      <c r="F48" s="199">
        <v>-5989.05</v>
      </c>
      <c r="G48" s="199" t="s">
        <v>184</v>
      </c>
      <c r="H48" s="199">
        <v>4696.92</v>
      </c>
      <c r="I48" s="199">
        <v>3426.33</v>
      </c>
      <c r="J48" s="199" t="s">
        <v>185</v>
      </c>
    </row>
    <row r="49" spans="1:10" ht="12.75">
      <c r="A49" s="197" t="s">
        <v>95</v>
      </c>
      <c r="B49" s="198" t="s">
        <v>33</v>
      </c>
      <c r="C49" s="199">
        <v>13981.3</v>
      </c>
      <c r="D49" s="199">
        <v>14112.3</v>
      </c>
      <c r="E49" s="199">
        <v>8123.25</v>
      </c>
      <c r="F49" s="199">
        <v>-5989.05</v>
      </c>
      <c r="G49" s="199" t="s">
        <v>184</v>
      </c>
      <c r="H49" s="199">
        <v>4696.92</v>
      </c>
      <c r="I49" s="199">
        <v>3426.33</v>
      </c>
      <c r="J49" s="199" t="s">
        <v>185</v>
      </c>
    </row>
    <row r="50" spans="1:10" ht="12.75">
      <c r="A50" s="204" t="s">
        <v>96</v>
      </c>
      <c r="B50" s="194" t="s">
        <v>146</v>
      </c>
      <c r="C50" s="205">
        <v>9137</v>
      </c>
      <c r="D50" s="205">
        <v>9137</v>
      </c>
      <c r="E50" s="205">
        <v>4958.86</v>
      </c>
      <c r="F50" s="205">
        <v>-4178.14</v>
      </c>
      <c r="G50" s="205" t="s">
        <v>186</v>
      </c>
      <c r="H50" s="205">
        <v>3730.49</v>
      </c>
      <c r="I50" s="205">
        <v>1228.37</v>
      </c>
      <c r="J50" s="205" t="s">
        <v>187</v>
      </c>
    </row>
    <row r="51" spans="1:10" ht="12.75">
      <c r="A51" s="197" t="s">
        <v>164</v>
      </c>
      <c r="B51" s="198" t="s">
        <v>165</v>
      </c>
      <c r="C51" s="199"/>
      <c r="D51" s="199"/>
      <c r="E51" s="199"/>
      <c r="F51" s="199"/>
      <c r="G51" s="199" t="s">
        <v>144</v>
      </c>
      <c r="H51" s="199"/>
      <c r="I51" s="199"/>
      <c r="J51" s="199" t="s">
        <v>144</v>
      </c>
    </row>
    <row r="52" spans="1:10" ht="12.75">
      <c r="A52" s="197" t="s">
        <v>10</v>
      </c>
      <c r="B52" s="198" t="s">
        <v>149</v>
      </c>
      <c r="C52" s="199">
        <v>13981.3</v>
      </c>
      <c r="D52" s="199">
        <v>14112.3</v>
      </c>
      <c r="E52" s="199">
        <v>8123.25</v>
      </c>
      <c r="F52" s="199">
        <v>-5989.05</v>
      </c>
      <c r="G52" s="199" t="s">
        <v>184</v>
      </c>
      <c r="H52" s="199">
        <v>4696.92</v>
      </c>
      <c r="I52" s="199">
        <v>3426.33</v>
      </c>
      <c r="J52" s="199" t="s">
        <v>185</v>
      </c>
    </row>
    <row r="53" spans="1:10" ht="12.75">
      <c r="A53" s="204" t="s">
        <v>150</v>
      </c>
      <c r="B53" s="194" t="s">
        <v>151</v>
      </c>
      <c r="C53" s="205">
        <v>13966.6</v>
      </c>
      <c r="D53" s="205">
        <v>13966.6</v>
      </c>
      <c r="E53" s="205">
        <v>8057.75</v>
      </c>
      <c r="F53" s="205">
        <v>-5908.85</v>
      </c>
      <c r="G53" s="205" t="s">
        <v>188</v>
      </c>
      <c r="H53" s="205">
        <v>4696.92</v>
      </c>
      <c r="I53" s="205">
        <v>3360.83</v>
      </c>
      <c r="J53" s="205" t="s">
        <v>189</v>
      </c>
    </row>
    <row r="54" spans="1:10" ht="12.75">
      <c r="A54" s="204" t="s">
        <v>152</v>
      </c>
      <c r="B54" s="194" t="s">
        <v>153</v>
      </c>
      <c r="C54" s="205">
        <v>14.7</v>
      </c>
      <c r="D54" s="205">
        <v>145.7</v>
      </c>
      <c r="E54" s="205">
        <v>65.5</v>
      </c>
      <c r="F54" s="205">
        <v>-80.2</v>
      </c>
      <c r="G54" s="205" t="s">
        <v>190</v>
      </c>
      <c r="H54" s="205"/>
      <c r="I54" s="205">
        <v>65.5</v>
      </c>
      <c r="J54" s="205" t="s">
        <v>144</v>
      </c>
    </row>
    <row r="55" spans="1:10" ht="12.75">
      <c r="A55" s="204" t="s">
        <v>156</v>
      </c>
      <c r="B55" s="194" t="s">
        <v>157</v>
      </c>
      <c r="C55" s="205"/>
      <c r="D55" s="205"/>
      <c r="E55" s="205"/>
      <c r="F55" s="205"/>
      <c r="G55" s="205" t="s">
        <v>144</v>
      </c>
      <c r="H55" s="205"/>
      <c r="I55" s="205"/>
      <c r="J55" s="205" t="s">
        <v>144</v>
      </c>
    </row>
    <row r="56" spans="1:10" ht="12.75">
      <c r="A56" s="197" t="s">
        <v>145</v>
      </c>
      <c r="B56" s="198" t="s">
        <v>171</v>
      </c>
      <c r="C56" s="199">
        <v>13981.3</v>
      </c>
      <c r="D56" s="199">
        <v>14112.3</v>
      </c>
      <c r="E56" s="199">
        <v>8123.25</v>
      </c>
      <c r="F56" s="199">
        <v>-5989.05</v>
      </c>
      <c r="G56" s="199" t="s">
        <v>184</v>
      </c>
      <c r="H56" s="199">
        <v>4696.92</v>
      </c>
      <c r="I56" s="199">
        <v>3426.33</v>
      </c>
      <c r="J56" s="199" t="s">
        <v>185</v>
      </c>
    </row>
    <row r="57" spans="1:10" ht="12.75">
      <c r="A57" s="209" t="s">
        <v>191</v>
      </c>
      <c r="B57" s="194" t="s">
        <v>192</v>
      </c>
      <c r="C57" s="205">
        <v>13981.3</v>
      </c>
      <c r="D57" s="205">
        <v>14112.3</v>
      </c>
      <c r="E57" s="205">
        <v>8123.25</v>
      </c>
      <c r="F57" s="205">
        <v>-5989.05</v>
      </c>
      <c r="G57" s="205" t="s">
        <v>184</v>
      </c>
      <c r="H57" s="205">
        <v>4696.92</v>
      </c>
      <c r="I57" s="205">
        <v>3426.33</v>
      </c>
      <c r="J57" s="205" t="s">
        <v>185</v>
      </c>
    </row>
    <row r="58" spans="1:10" ht="12.75">
      <c r="A58" s="210"/>
      <c r="B58" s="194"/>
      <c r="C58" s="205"/>
      <c r="D58" s="205"/>
      <c r="E58" s="205"/>
      <c r="F58" s="205"/>
      <c r="G58" s="205"/>
      <c r="H58" s="205"/>
      <c r="I58" s="205"/>
      <c r="J58" s="205"/>
    </row>
    <row r="59" spans="1:10" ht="12.75">
      <c r="A59" s="193" t="s">
        <v>193</v>
      </c>
      <c r="B59" s="194" t="s">
        <v>194</v>
      </c>
      <c r="C59" s="205"/>
      <c r="D59" s="205"/>
      <c r="E59" s="205"/>
      <c r="F59" s="205"/>
      <c r="G59" s="205"/>
      <c r="H59" s="205"/>
      <c r="I59" s="205"/>
      <c r="J59" s="205"/>
    </row>
    <row r="60" spans="1:10" ht="12.75">
      <c r="A60" s="197" t="s">
        <v>145</v>
      </c>
      <c r="B60" s="198" t="s">
        <v>11</v>
      </c>
      <c r="C60" s="199">
        <v>32130.2</v>
      </c>
      <c r="D60" s="199">
        <v>32130.2</v>
      </c>
      <c r="E60" s="199">
        <v>15393.2</v>
      </c>
      <c r="F60" s="199">
        <v>-16737</v>
      </c>
      <c r="G60" s="199" t="s">
        <v>195</v>
      </c>
      <c r="H60" s="199">
        <v>11754.19</v>
      </c>
      <c r="I60" s="199">
        <v>3639.01</v>
      </c>
      <c r="J60" s="199" t="s">
        <v>196</v>
      </c>
    </row>
    <row r="61" spans="1:10" ht="12.75">
      <c r="A61" s="197" t="s">
        <v>95</v>
      </c>
      <c r="B61" s="198" t="s">
        <v>33</v>
      </c>
      <c r="C61" s="199">
        <v>32130.2</v>
      </c>
      <c r="D61" s="199">
        <v>32130.2</v>
      </c>
      <c r="E61" s="199">
        <v>15393.2</v>
      </c>
      <c r="F61" s="199">
        <v>-16737</v>
      </c>
      <c r="G61" s="199" t="s">
        <v>195</v>
      </c>
      <c r="H61" s="199">
        <v>11754.19</v>
      </c>
      <c r="I61" s="199">
        <v>3639.01</v>
      </c>
      <c r="J61" s="199" t="s">
        <v>196</v>
      </c>
    </row>
    <row r="62" spans="1:10" ht="12.75">
      <c r="A62" s="204" t="s">
        <v>96</v>
      </c>
      <c r="B62" s="194" t="s">
        <v>146</v>
      </c>
      <c r="C62" s="205">
        <v>21778.41</v>
      </c>
      <c r="D62" s="205">
        <v>21778.41</v>
      </c>
      <c r="E62" s="205">
        <v>10446.25</v>
      </c>
      <c r="F62" s="205">
        <v>-11332.16</v>
      </c>
      <c r="G62" s="205" t="s">
        <v>197</v>
      </c>
      <c r="H62" s="205">
        <v>9233</v>
      </c>
      <c r="I62" s="205">
        <v>1213.25</v>
      </c>
      <c r="J62" s="205" t="s">
        <v>198</v>
      </c>
    </row>
    <row r="63" spans="1:10" ht="12.75">
      <c r="A63" s="197" t="s">
        <v>164</v>
      </c>
      <c r="B63" s="198" t="s">
        <v>165</v>
      </c>
      <c r="C63" s="199"/>
      <c r="D63" s="199"/>
      <c r="E63" s="199"/>
      <c r="F63" s="199"/>
      <c r="G63" s="199" t="s">
        <v>144</v>
      </c>
      <c r="H63" s="199"/>
      <c r="I63" s="199"/>
      <c r="J63" s="199" t="s">
        <v>144</v>
      </c>
    </row>
    <row r="64" spans="1:10" ht="12.75">
      <c r="A64" s="197" t="s">
        <v>10</v>
      </c>
      <c r="B64" s="198" t="s">
        <v>149</v>
      </c>
      <c r="C64" s="199">
        <v>32130.2</v>
      </c>
      <c r="D64" s="199">
        <v>32130.2</v>
      </c>
      <c r="E64" s="199">
        <v>15393.2</v>
      </c>
      <c r="F64" s="199">
        <v>-16737</v>
      </c>
      <c r="G64" s="199" t="s">
        <v>195</v>
      </c>
      <c r="H64" s="199">
        <v>11754.19</v>
      </c>
      <c r="I64" s="199">
        <v>3639.01</v>
      </c>
      <c r="J64" s="199" t="s">
        <v>196</v>
      </c>
    </row>
    <row r="65" spans="1:10" ht="12.75">
      <c r="A65" s="204" t="s">
        <v>150</v>
      </c>
      <c r="B65" s="194" t="s">
        <v>151</v>
      </c>
      <c r="C65" s="205">
        <v>32130.2</v>
      </c>
      <c r="D65" s="205">
        <v>32130.2</v>
      </c>
      <c r="E65" s="205">
        <v>15393.2</v>
      </c>
      <c r="F65" s="205">
        <v>-16737</v>
      </c>
      <c r="G65" s="205" t="s">
        <v>195</v>
      </c>
      <c r="H65" s="205">
        <v>11754.19</v>
      </c>
      <c r="I65" s="205">
        <v>3639.01</v>
      </c>
      <c r="J65" s="205" t="s">
        <v>196</v>
      </c>
    </row>
    <row r="66" spans="1:10" ht="12.75">
      <c r="A66" s="204" t="s">
        <v>156</v>
      </c>
      <c r="B66" s="194" t="s">
        <v>157</v>
      </c>
      <c r="C66" s="205"/>
      <c r="D66" s="205"/>
      <c r="E66" s="205"/>
      <c r="F66" s="205"/>
      <c r="G66" s="205" t="s">
        <v>144</v>
      </c>
      <c r="H66" s="205"/>
      <c r="I66" s="205"/>
      <c r="J66" s="205" t="s">
        <v>144</v>
      </c>
    </row>
    <row r="67" spans="1:10" ht="12.75">
      <c r="A67" s="197" t="s">
        <v>145</v>
      </c>
      <c r="B67" s="198" t="s">
        <v>171</v>
      </c>
      <c r="C67" s="199">
        <v>32130.2</v>
      </c>
      <c r="D67" s="199">
        <v>32130.2</v>
      </c>
      <c r="E67" s="199">
        <v>15393.2</v>
      </c>
      <c r="F67" s="199">
        <v>-16737</v>
      </c>
      <c r="G67" s="199" t="s">
        <v>195</v>
      </c>
      <c r="H67" s="199">
        <v>11754.19</v>
      </c>
      <c r="I67" s="199">
        <v>3639.01</v>
      </c>
      <c r="J67" s="199" t="s">
        <v>196</v>
      </c>
    </row>
    <row r="68" spans="1:10" ht="12.75">
      <c r="A68" s="209" t="s">
        <v>199</v>
      </c>
      <c r="B68" s="194" t="s">
        <v>200</v>
      </c>
      <c r="C68" s="205">
        <v>32130.2</v>
      </c>
      <c r="D68" s="205">
        <v>32130.2</v>
      </c>
      <c r="E68" s="205">
        <v>15393.2</v>
      </c>
      <c r="F68" s="205">
        <v>-16737</v>
      </c>
      <c r="G68" s="205" t="s">
        <v>195</v>
      </c>
      <c r="H68" s="205">
        <v>11754.19</v>
      </c>
      <c r="I68" s="205">
        <v>3639.01</v>
      </c>
      <c r="J68" s="205" t="s">
        <v>196</v>
      </c>
    </row>
    <row r="69" spans="1:10" ht="12.75">
      <c r="A69" s="210"/>
      <c r="B69" s="194"/>
      <c r="C69" s="205"/>
      <c r="D69" s="205"/>
      <c r="E69" s="205"/>
      <c r="F69" s="205"/>
      <c r="G69" s="205"/>
      <c r="H69" s="205"/>
      <c r="I69" s="205"/>
      <c r="J69" s="205"/>
    </row>
    <row r="70" spans="1:10" ht="12.75">
      <c r="A70" s="193" t="s">
        <v>201</v>
      </c>
      <c r="B70" s="194" t="s">
        <v>181</v>
      </c>
      <c r="C70" s="205"/>
      <c r="D70" s="205"/>
      <c r="E70" s="205"/>
      <c r="F70" s="205"/>
      <c r="G70" s="205"/>
      <c r="H70" s="205"/>
      <c r="I70" s="205"/>
      <c r="J70" s="205"/>
    </row>
    <row r="71" spans="1:10" ht="12.75">
      <c r="A71" s="197" t="s">
        <v>145</v>
      </c>
      <c r="B71" s="198" t="s">
        <v>11</v>
      </c>
      <c r="C71" s="199">
        <v>327361.7</v>
      </c>
      <c r="D71" s="199">
        <v>345209.1</v>
      </c>
      <c r="E71" s="199">
        <v>126194.71</v>
      </c>
      <c r="F71" s="199">
        <v>-219014.39</v>
      </c>
      <c r="G71" s="199" t="s">
        <v>202</v>
      </c>
      <c r="H71" s="199">
        <v>146580.51</v>
      </c>
      <c r="I71" s="199">
        <v>-20385.8</v>
      </c>
      <c r="J71" s="199" t="s">
        <v>203</v>
      </c>
    </row>
    <row r="72" spans="1:10" ht="12.75">
      <c r="A72" s="197" t="s">
        <v>95</v>
      </c>
      <c r="B72" s="198" t="s">
        <v>33</v>
      </c>
      <c r="C72" s="199">
        <v>327361.7</v>
      </c>
      <c r="D72" s="199">
        <v>345209.1</v>
      </c>
      <c r="E72" s="199">
        <v>126194.71</v>
      </c>
      <c r="F72" s="199">
        <v>-219014.39</v>
      </c>
      <c r="G72" s="199" t="s">
        <v>202</v>
      </c>
      <c r="H72" s="199">
        <v>146580.51</v>
      </c>
      <c r="I72" s="199">
        <v>-20385.8</v>
      </c>
      <c r="J72" s="199" t="s">
        <v>203</v>
      </c>
    </row>
    <row r="73" spans="1:10" ht="12.75">
      <c r="A73" s="204" t="s">
        <v>96</v>
      </c>
      <c r="B73" s="194" t="s">
        <v>146</v>
      </c>
      <c r="C73" s="205">
        <v>93638.4</v>
      </c>
      <c r="D73" s="205">
        <v>93595.86</v>
      </c>
      <c r="E73" s="205">
        <v>43773</v>
      </c>
      <c r="F73" s="205">
        <v>-49822.86</v>
      </c>
      <c r="G73" s="205" t="s">
        <v>204</v>
      </c>
      <c r="H73" s="205">
        <v>46348.46</v>
      </c>
      <c r="I73" s="205">
        <v>-2575.46</v>
      </c>
      <c r="J73" s="205" t="s">
        <v>205</v>
      </c>
    </row>
    <row r="74" spans="1:10" ht="12.75">
      <c r="A74" s="197" t="s">
        <v>164</v>
      </c>
      <c r="B74" s="198" t="s">
        <v>165</v>
      </c>
      <c r="C74" s="199"/>
      <c r="D74" s="199"/>
      <c r="E74" s="199"/>
      <c r="F74" s="199"/>
      <c r="G74" s="199" t="s">
        <v>144</v>
      </c>
      <c r="H74" s="199"/>
      <c r="I74" s="199"/>
      <c r="J74" s="199" t="s">
        <v>144</v>
      </c>
    </row>
    <row r="75" spans="1:10" ht="12.75">
      <c r="A75" s="197" t="s">
        <v>10</v>
      </c>
      <c r="B75" s="198" t="s">
        <v>149</v>
      </c>
      <c r="C75" s="199">
        <v>285856.3</v>
      </c>
      <c r="D75" s="199">
        <v>303703.7</v>
      </c>
      <c r="E75" s="199">
        <v>108815.23</v>
      </c>
      <c r="F75" s="199">
        <v>-194888.47</v>
      </c>
      <c r="G75" s="199" t="s">
        <v>206</v>
      </c>
      <c r="H75" s="199">
        <v>131908.69</v>
      </c>
      <c r="I75" s="199">
        <v>-23093.46</v>
      </c>
      <c r="J75" s="199" t="s">
        <v>207</v>
      </c>
    </row>
    <row r="76" spans="1:10" ht="12.75">
      <c r="A76" s="204" t="s">
        <v>150</v>
      </c>
      <c r="B76" s="194" t="s">
        <v>151</v>
      </c>
      <c r="C76" s="205">
        <v>175606.9</v>
      </c>
      <c r="D76" s="205">
        <v>191951.2</v>
      </c>
      <c r="E76" s="205">
        <v>70258.04</v>
      </c>
      <c r="F76" s="205">
        <v>-121693.16</v>
      </c>
      <c r="G76" s="205" t="s">
        <v>202</v>
      </c>
      <c r="H76" s="205">
        <v>57731.68</v>
      </c>
      <c r="I76" s="205">
        <v>12526.36</v>
      </c>
      <c r="J76" s="205" t="s">
        <v>208</v>
      </c>
    </row>
    <row r="77" spans="1:10" ht="12.75">
      <c r="A77" s="204" t="s">
        <v>152</v>
      </c>
      <c r="B77" s="194" t="s">
        <v>153</v>
      </c>
      <c r="C77" s="205">
        <v>73327.8</v>
      </c>
      <c r="D77" s="205">
        <v>73327.8</v>
      </c>
      <c r="E77" s="205">
        <v>34998.09</v>
      </c>
      <c r="F77" s="205">
        <v>-38329.71</v>
      </c>
      <c r="G77" s="205" t="s">
        <v>209</v>
      </c>
      <c r="H77" s="205">
        <v>28056.55</v>
      </c>
      <c r="I77" s="205">
        <v>6941.54</v>
      </c>
      <c r="J77" s="205" t="s">
        <v>210</v>
      </c>
    </row>
    <row r="78" spans="1:10" ht="12.75">
      <c r="A78" s="204" t="s">
        <v>156</v>
      </c>
      <c r="B78" s="194" t="s">
        <v>157</v>
      </c>
      <c r="C78" s="205">
        <v>36921.6</v>
      </c>
      <c r="D78" s="205">
        <v>38424.7</v>
      </c>
      <c r="E78" s="205">
        <v>3559.1</v>
      </c>
      <c r="F78" s="205">
        <v>-34865.6</v>
      </c>
      <c r="G78" s="205" t="s">
        <v>211</v>
      </c>
      <c r="H78" s="205">
        <v>46120.46</v>
      </c>
      <c r="I78" s="205">
        <v>-42561.36</v>
      </c>
      <c r="J78" s="205" t="s">
        <v>212</v>
      </c>
    </row>
    <row r="79" spans="1:10" ht="12.75">
      <c r="A79" s="197" t="s">
        <v>145</v>
      </c>
      <c r="B79" s="198" t="s">
        <v>171</v>
      </c>
      <c r="C79" s="199">
        <v>285856.3</v>
      </c>
      <c r="D79" s="199">
        <v>303703.7</v>
      </c>
      <c r="E79" s="199">
        <v>108815.23</v>
      </c>
      <c r="F79" s="199">
        <v>-194888.47</v>
      </c>
      <c r="G79" s="199" t="s">
        <v>206</v>
      </c>
      <c r="H79" s="199">
        <v>131908.69</v>
      </c>
      <c r="I79" s="199">
        <v>-23093.46</v>
      </c>
      <c r="J79" s="199" t="s">
        <v>207</v>
      </c>
    </row>
    <row r="80" spans="1:10" ht="12.75">
      <c r="A80" s="209" t="s">
        <v>213</v>
      </c>
      <c r="B80" s="194" t="s">
        <v>214</v>
      </c>
      <c r="C80" s="205">
        <v>57846.3</v>
      </c>
      <c r="D80" s="205">
        <v>63816.6</v>
      </c>
      <c r="E80" s="205">
        <v>25984.96</v>
      </c>
      <c r="F80" s="205">
        <v>-37831.64</v>
      </c>
      <c r="G80" s="205" t="s">
        <v>215</v>
      </c>
      <c r="H80" s="205">
        <v>24972.77</v>
      </c>
      <c r="I80" s="205">
        <v>1012.19</v>
      </c>
      <c r="J80" s="205" t="s">
        <v>216</v>
      </c>
    </row>
    <row r="81" spans="1:10" ht="12.75">
      <c r="A81" s="209" t="s">
        <v>217</v>
      </c>
      <c r="B81" s="194" t="s">
        <v>218</v>
      </c>
      <c r="C81" s="205">
        <v>166224.2</v>
      </c>
      <c r="D81" s="205">
        <v>176598.2</v>
      </c>
      <c r="E81" s="205">
        <v>67997.11</v>
      </c>
      <c r="F81" s="205">
        <v>-108601.09</v>
      </c>
      <c r="G81" s="205" t="s">
        <v>219</v>
      </c>
      <c r="H81" s="205">
        <v>64459.87</v>
      </c>
      <c r="I81" s="205">
        <v>3537.24</v>
      </c>
      <c r="J81" s="205" t="s">
        <v>220</v>
      </c>
    </row>
    <row r="82" spans="1:10" ht="12.75">
      <c r="A82" s="209" t="s">
        <v>221</v>
      </c>
      <c r="B82" s="194" t="s">
        <v>222</v>
      </c>
      <c r="C82" s="205">
        <v>60066.6</v>
      </c>
      <c r="D82" s="205">
        <v>61569.7</v>
      </c>
      <c r="E82" s="205">
        <v>14747.24</v>
      </c>
      <c r="F82" s="205">
        <v>-46822.46</v>
      </c>
      <c r="G82" s="205" t="s">
        <v>223</v>
      </c>
      <c r="H82" s="205">
        <v>42377.33</v>
      </c>
      <c r="I82" s="205">
        <v>-27630.09</v>
      </c>
      <c r="J82" s="205" t="s">
        <v>224</v>
      </c>
    </row>
    <row r="83" spans="1:10" ht="25.5">
      <c r="A83" s="209" t="s">
        <v>225</v>
      </c>
      <c r="B83" s="194" t="s">
        <v>226</v>
      </c>
      <c r="C83" s="205">
        <v>149.5</v>
      </c>
      <c r="D83" s="205">
        <v>149.5</v>
      </c>
      <c r="E83" s="205">
        <v>31.17</v>
      </c>
      <c r="F83" s="205">
        <v>-118.33</v>
      </c>
      <c r="G83" s="205" t="s">
        <v>227</v>
      </c>
      <c r="H83" s="205">
        <v>47.2</v>
      </c>
      <c r="I83" s="205">
        <v>-16.03</v>
      </c>
      <c r="J83" s="205" t="s">
        <v>228</v>
      </c>
    </row>
    <row r="84" spans="1:10" ht="25.5">
      <c r="A84" s="209" t="s">
        <v>229</v>
      </c>
      <c r="B84" s="194" t="s">
        <v>230</v>
      </c>
      <c r="C84" s="205">
        <v>69.7</v>
      </c>
      <c r="D84" s="205">
        <v>69.7</v>
      </c>
      <c r="E84" s="205">
        <v>15.31</v>
      </c>
      <c r="F84" s="205">
        <v>-54.39</v>
      </c>
      <c r="G84" s="205" t="s">
        <v>231</v>
      </c>
      <c r="H84" s="205">
        <v>20.4</v>
      </c>
      <c r="I84" s="205">
        <v>-5.09</v>
      </c>
      <c r="J84" s="205" t="s">
        <v>232</v>
      </c>
    </row>
    <row r="85" spans="1:10" ht="12.75">
      <c r="A85" s="209" t="s">
        <v>233</v>
      </c>
      <c r="B85" s="194" t="s">
        <v>234</v>
      </c>
      <c r="C85" s="205">
        <v>1500</v>
      </c>
      <c r="D85" s="205">
        <v>1500</v>
      </c>
      <c r="E85" s="205">
        <v>39.45</v>
      </c>
      <c r="F85" s="205">
        <v>-1460.55</v>
      </c>
      <c r="G85" s="205" t="s">
        <v>235</v>
      </c>
      <c r="H85" s="205">
        <v>31.11</v>
      </c>
      <c r="I85" s="205">
        <v>8.34</v>
      </c>
      <c r="J85" s="205" t="s">
        <v>236</v>
      </c>
    </row>
    <row r="86" spans="1:10" ht="12.75">
      <c r="A86" s="197" t="s">
        <v>237</v>
      </c>
      <c r="B86" s="198" t="s">
        <v>238</v>
      </c>
      <c r="C86" s="199"/>
      <c r="D86" s="199"/>
      <c r="E86" s="199"/>
      <c r="F86" s="199"/>
      <c r="G86" s="199" t="s">
        <v>144</v>
      </c>
      <c r="H86" s="199"/>
      <c r="I86" s="199"/>
      <c r="J86" s="199" t="s">
        <v>144</v>
      </c>
    </row>
    <row r="87" spans="1:10" ht="12.75">
      <c r="A87" s="197" t="s">
        <v>10</v>
      </c>
      <c r="B87" s="198" t="s">
        <v>149</v>
      </c>
      <c r="C87" s="199">
        <v>31103.4</v>
      </c>
      <c r="D87" s="199">
        <v>31103.4</v>
      </c>
      <c r="E87" s="199">
        <v>13124.71</v>
      </c>
      <c r="F87" s="199">
        <v>-17978.69</v>
      </c>
      <c r="G87" s="199" t="s">
        <v>239</v>
      </c>
      <c r="H87" s="199">
        <v>9187.72</v>
      </c>
      <c r="I87" s="199">
        <v>3936.99</v>
      </c>
      <c r="J87" s="199" t="s">
        <v>240</v>
      </c>
    </row>
    <row r="88" spans="1:10" ht="12.75">
      <c r="A88" s="204" t="s">
        <v>150</v>
      </c>
      <c r="B88" s="194" t="s">
        <v>151</v>
      </c>
      <c r="C88" s="205">
        <v>30343.4</v>
      </c>
      <c r="D88" s="205">
        <v>30343.4</v>
      </c>
      <c r="E88" s="205">
        <v>12943.92</v>
      </c>
      <c r="F88" s="205">
        <v>-17399.48</v>
      </c>
      <c r="G88" s="205" t="s">
        <v>241</v>
      </c>
      <c r="H88" s="205">
        <v>8962.2</v>
      </c>
      <c r="I88" s="205">
        <v>3981.72</v>
      </c>
      <c r="J88" s="205" t="s">
        <v>242</v>
      </c>
    </row>
    <row r="89" spans="1:10" ht="12.75">
      <c r="A89" s="204" t="s">
        <v>152</v>
      </c>
      <c r="B89" s="194" t="s">
        <v>153</v>
      </c>
      <c r="C89" s="205">
        <v>760</v>
      </c>
      <c r="D89" s="205">
        <v>760</v>
      </c>
      <c r="E89" s="205">
        <v>180.79</v>
      </c>
      <c r="F89" s="205">
        <v>-579.21</v>
      </c>
      <c r="G89" s="205" t="s">
        <v>243</v>
      </c>
      <c r="H89" s="205">
        <v>225.53</v>
      </c>
      <c r="I89" s="205">
        <v>-44.74</v>
      </c>
      <c r="J89" s="205" t="s">
        <v>244</v>
      </c>
    </row>
    <row r="90" spans="1:10" ht="12.75">
      <c r="A90" s="204" t="s">
        <v>156</v>
      </c>
      <c r="B90" s="194" t="s">
        <v>157</v>
      </c>
      <c r="C90" s="205"/>
      <c r="D90" s="205"/>
      <c r="E90" s="205"/>
      <c r="F90" s="205"/>
      <c r="G90" s="205" t="s">
        <v>144</v>
      </c>
      <c r="H90" s="205"/>
      <c r="I90" s="205"/>
      <c r="J90" s="205" t="s">
        <v>144</v>
      </c>
    </row>
    <row r="91" spans="1:10" ht="12.75">
      <c r="A91" s="197" t="s">
        <v>145</v>
      </c>
      <c r="B91" s="198" t="s">
        <v>171</v>
      </c>
      <c r="C91" s="199">
        <v>31103.4</v>
      </c>
      <c r="D91" s="199">
        <v>31103.4</v>
      </c>
      <c r="E91" s="199">
        <v>13124.71</v>
      </c>
      <c r="F91" s="199">
        <v>-17978.69</v>
      </c>
      <c r="G91" s="199" t="s">
        <v>239</v>
      </c>
      <c r="H91" s="199">
        <v>9187.72</v>
      </c>
      <c r="I91" s="199">
        <v>3936.99</v>
      </c>
      <c r="J91" s="199" t="s">
        <v>240</v>
      </c>
    </row>
    <row r="92" spans="1:10" ht="12.75">
      <c r="A92" s="209" t="s">
        <v>245</v>
      </c>
      <c r="B92" s="194" t="s">
        <v>246</v>
      </c>
      <c r="C92" s="205">
        <v>2276.4</v>
      </c>
      <c r="D92" s="205">
        <v>2276.4</v>
      </c>
      <c r="E92" s="205">
        <v>1117.26</v>
      </c>
      <c r="F92" s="205">
        <v>-1159.14</v>
      </c>
      <c r="G92" s="205" t="s">
        <v>247</v>
      </c>
      <c r="H92" s="205">
        <v>1074.28</v>
      </c>
      <c r="I92" s="205">
        <v>42.98</v>
      </c>
      <c r="J92" s="205" t="s">
        <v>248</v>
      </c>
    </row>
    <row r="93" spans="1:10" ht="12.75">
      <c r="A93" s="209" t="s">
        <v>249</v>
      </c>
      <c r="B93" s="194" t="s">
        <v>250</v>
      </c>
      <c r="C93" s="205">
        <v>27100.8</v>
      </c>
      <c r="D93" s="205">
        <v>27100.8</v>
      </c>
      <c r="E93" s="205">
        <v>11183.44</v>
      </c>
      <c r="F93" s="205">
        <v>-15917.36</v>
      </c>
      <c r="G93" s="205" t="s">
        <v>251</v>
      </c>
      <c r="H93" s="205">
        <v>7797.78</v>
      </c>
      <c r="I93" s="205">
        <v>3385.66</v>
      </c>
      <c r="J93" s="205" t="s">
        <v>252</v>
      </c>
    </row>
    <row r="94" spans="1:10" ht="25.5">
      <c r="A94" s="209" t="s">
        <v>253</v>
      </c>
      <c r="B94" s="194" t="s">
        <v>254</v>
      </c>
      <c r="C94" s="205">
        <v>1726.2</v>
      </c>
      <c r="D94" s="205">
        <v>1726.2</v>
      </c>
      <c r="E94" s="205">
        <v>824.01</v>
      </c>
      <c r="F94" s="205">
        <v>-902.19</v>
      </c>
      <c r="G94" s="205" t="s">
        <v>209</v>
      </c>
      <c r="H94" s="205">
        <v>315.67</v>
      </c>
      <c r="I94" s="205">
        <v>508.34</v>
      </c>
      <c r="J94" s="205" t="s">
        <v>255</v>
      </c>
    </row>
    <row r="95" spans="1:10" ht="12.75">
      <c r="A95" s="197" t="s">
        <v>256</v>
      </c>
      <c r="B95" s="198" t="s">
        <v>257</v>
      </c>
      <c r="C95" s="199"/>
      <c r="D95" s="199"/>
      <c r="E95" s="199"/>
      <c r="F95" s="199"/>
      <c r="G95" s="199" t="s">
        <v>144</v>
      </c>
      <c r="H95" s="199"/>
      <c r="I95" s="199"/>
      <c r="J95" s="199" t="s">
        <v>144</v>
      </c>
    </row>
    <row r="96" spans="1:10" ht="12.75">
      <c r="A96" s="197" t="s">
        <v>10</v>
      </c>
      <c r="B96" s="198" t="s">
        <v>149</v>
      </c>
      <c r="C96" s="199">
        <v>10402</v>
      </c>
      <c r="D96" s="199">
        <v>10402</v>
      </c>
      <c r="E96" s="199">
        <v>4254.76</v>
      </c>
      <c r="F96" s="199">
        <v>-6147.24</v>
      </c>
      <c r="G96" s="199" t="s">
        <v>258</v>
      </c>
      <c r="H96" s="199">
        <v>5484.1</v>
      </c>
      <c r="I96" s="199">
        <v>-1229.34</v>
      </c>
      <c r="J96" s="199" t="s">
        <v>259</v>
      </c>
    </row>
    <row r="97" spans="1:10" ht="12.75">
      <c r="A97" s="204" t="s">
        <v>150</v>
      </c>
      <c r="B97" s="194" t="s">
        <v>151</v>
      </c>
      <c r="C97" s="205">
        <v>10402</v>
      </c>
      <c r="D97" s="205">
        <v>10402</v>
      </c>
      <c r="E97" s="205">
        <v>4254.76</v>
      </c>
      <c r="F97" s="205">
        <v>-6147.24</v>
      </c>
      <c r="G97" s="205" t="s">
        <v>258</v>
      </c>
      <c r="H97" s="205">
        <v>5484.1</v>
      </c>
      <c r="I97" s="205">
        <v>-1229.34</v>
      </c>
      <c r="J97" s="205" t="s">
        <v>259</v>
      </c>
    </row>
    <row r="98" spans="1:10" ht="12.75">
      <c r="A98" s="204" t="s">
        <v>156</v>
      </c>
      <c r="B98" s="194" t="s">
        <v>157</v>
      </c>
      <c r="C98" s="205"/>
      <c r="D98" s="205"/>
      <c r="E98" s="205"/>
      <c r="F98" s="205"/>
      <c r="G98" s="205" t="s">
        <v>144</v>
      </c>
      <c r="H98" s="205"/>
      <c r="I98" s="205"/>
      <c r="J98" s="205" t="s">
        <v>144</v>
      </c>
    </row>
    <row r="99" spans="1:10" ht="12.75">
      <c r="A99" s="197" t="s">
        <v>145</v>
      </c>
      <c r="B99" s="198" t="s">
        <v>171</v>
      </c>
      <c r="C99" s="199">
        <v>10402</v>
      </c>
      <c r="D99" s="199">
        <v>10402</v>
      </c>
      <c r="E99" s="199">
        <v>4254.76</v>
      </c>
      <c r="F99" s="199">
        <v>-6147.24</v>
      </c>
      <c r="G99" s="199" t="s">
        <v>258</v>
      </c>
      <c r="H99" s="199">
        <v>5484.1</v>
      </c>
      <c r="I99" s="199">
        <v>-1229.34</v>
      </c>
      <c r="J99" s="199" t="s">
        <v>259</v>
      </c>
    </row>
    <row r="100" spans="1:10" ht="12.75">
      <c r="A100" s="209" t="s">
        <v>260</v>
      </c>
      <c r="B100" s="194" t="s">
        <v>261</v>
      </c>
      <c r="C100" s="205">
        <v>9930.8</v>
      </c>
      <c r="D100" s="205">
        <v>9930.8</v>
      </c>
      <c r="E100" s="205">
        <v>4058.66</v>
      </c>
      <c r="F100" s="205">
        <v>-5872.14</v>
      </c>
      <c r="G100" s="205" t="s">
        <v>258</v>
      </c>
      <c r="H100" s="205">
        <v>5264.1</v>
      </c>
      <c r="I100" s="205">
        <v>-1205.44</v>
      </c>
      <c r="J100" s="205" t="s">
        <v>262</v>
      </c>
    </row>
    <row r="101" spans="1:10" ht="12.75">
      <c r="A101" s="209" t="s">
        <v>263</v>
      </c>
      <c r="B101" s="194" t="s">
        <v>264</v>
      </c>
      <c r="C101" s="205">
        <v>471.2</v>
      </c>
      <c r="D101" s="205">
        <v>471.2</v>
      </c>
      <c r="E101" s="205">
        <v>196.11</v>
      </c>
      <c r="F101" s="205">
        <v>-275.09</v>
      </c>
      <c r="G101" s="205" t="s">
        <v>265</v>
      </c>
      <c r="H101" s="205">
        <v>220</v>
      </c>
      <c r="I101" s="205">
        <v>-23.89</v>
      </c>
      <c r="J101" s="205" t="s">
        <v>266</v>
      </c>
    </row>
    <row r="102" spans="1:10" ht="12.75">
      <c r="A102" s="210"/>
      <c r="B102" s="194"/>
      <c r="C102" s="205"/>
      <c r="D102" s="205"/>
      <c r="E102" s="205"/>
      <c r="F102" s="205"/>
      <c r="G102" s="205"/>
      <c r="H102" s="205"/>
      <c r="I102" s="205"/>
      <c r="J102" s="205"/>
    </row>
    <row r="103" spans="1:10" ht="12.75">
      <c r="A103" s="193" t="s">
        <v>267</v>
      </c>
      <c r="B103" s="194" t="s">
        <v>268</v>
      </c>
      <c r="C103" s="205"/>
      <c r="D103" s="205"/>
      <c r="E103" s="205"/>
      <c r="F103" s="205"/>
      <c r="G103" s="205"/>
      <c r="H103" s="205"/>
      <c r="I103" s="205"/>
      <c r="J103" s="205"/>
    </row>
    <row r="104" spans="1:10" ht="12.75">
      <c r="A104" s="197" t="s">
        <v>145</v>
      </c>
      <c r="B104" s="198" t="s">
        <v>11</v>
      </c>
      <c r="C104" s="199">
        <v>586111.5</v>
      </c>
      <c r="D104" s="199">
        <v>586111.5</v>
      </c>
      <c r="E104" s="199">
        <v>205220.23</v>
      </c>
      <c r="F104" s="199">
        <v>-380891.27</v>
      </c>
      <c r="G104" s="199" t="s">
        <v>269</v>
      </c>
      <c r="H104" s="199">
        <v>183591.81</v>
      </c>
      <c r="I104" s="199">
        <v>21628.42</v>
      </c>
      <c r="J104" s="199" t="s">
        <v>270</v>
      </c>
    </row>
    <row r="105" spans="1:10" ht="12.75">
      <c r="A105" s="197" t="s">
        <v>95</v>
      </c>
      <c r="B105" s="198" t="s">
        <v>33</v>
      </c>
      <c r="C105" s="199">
        <v>494511.5</v>
      </c>
      <c r="D105" s="199">
        <v>494511.5</v>
      </c>
      <c r="E105" s="199">
        <v>205220.23</v>
      </c>
      <c r="F105" s="199">
        <v>-289291.27</v>
      </c>
      <c r="G105" s="199" t="s">
        <v>271</v>
      </c>
      <c r="H105" s="199">
        <v>126029.14</v>
      </c>
      <c r="I105" s="199">
        <v>79191.09</v>
      </c>
      <c r="J105" s="199" t="s">
        <v>272</v>
      </c>
    </row>
    <row r="106" spans="1:10" ht="12.75">
      <c r="A106" s="204" t="s">
        <v>96</v>
      </c>
      <c r="B106" s="194" t="s">
        <v>146</v>
      </c>
      <c r="C106" s="205">
        <v>37589.6</v>
      </c>
      <c r="D106" s="205">
        <v>37589.6</v>
      </c>
      <c r="E106" s="205">
        <v>19062.18</v>
      </c>
      <c r="F106" s="205">
        <v>-18527.42</v>
      </c>
      <c r="G106" s="205" t="s">
        <v>273</v>
      </c>
      <c r="H106" s="205">
        <v>16881.67</v>
      </c>
      <c r="I106" s="205">
        <v>2180.51</v>
      </c>
      <c r="J106" s="205" t="s">
        <v>274</v>
      </c>
    </row>
    <row r="107" spans="1:10" ht="12.75">
      <c r="A107" s="197" t="s">
        <v>147</v>
      </c>
      <c r="B107" s="198" t="s">
        <v>148</v>
      </c>
      <c r="C107" s="199">
        <v>91600</v>
      </c>
      <c r="D107" s="199">
        <v>91600</v>
      </c>
      <c r="E107" s="199"/>
      <c r="F107" s="199">
        <v>-91600</v>
      </c>
      <c r="G107" s="199" t="s">
        <v>144</v>
      </c>
      <c r="H107" s="199">
        <v>57562.67</v>
      </c>
      <c r="I107" s="199">
        <v>-57562.67</v>
      </c>
      <c r="J107" s="199" t="s">
        <v>144</v>
      </c>
    </row>
    <row r="108" spans="1:10" ht="12.75">
      <c r="A108" s="197" t="s">
        <v>275</v>
      </c>
      <c r="B108" s="198" t="s">
        <v>276</v>
      </c>
      <c r="C108" s="199"/>
      <c r="D108" s="199"/>
      <c r="E108" s="199"/>
      <c r="F108" s="199"/>
      <c r="G108" s="199" t="s">
        <v>144</v>
      </c>
      <c r="H108" s="199"/>
      <c r="I108" s="199"/>
      <c r="J108" s="199" t="s">
        <v>144</v>
      </c>
    </row>
    <row r="109" spans="1:10" ht="12.75">
      <c r="A109" s="197" t="s">
        <v>10</v>
      </c>
      <c r="B109" s="198" t="s">
        <v>149</v>
      </c>
      <c r="C109" s="199">
        <v>586111.5</v>
      </c>
      <c r="D109" s="199">
        <v>586111.5</v>
      </c>
      <c r="E109" s="199">
        <v>205220.23</v>
      </c>
      <c r="F109" s="199">
        <v>-380891.27</v>
      </c>
      <c r="G109" s="199" t="s">
        <v>269</v>
      </c>
      <c r="H109" s="199">
        <v>183591.81</v>
      </c>
      <c r="I109" s="199">
        <v>21628.42</v>
      </c>
      <c r="J109" s="199" t="s">
        <v>270</v>
      </c>
    </row>
    <row r="110" spans="1:10" ht="12.75">
      <c r="A110" s="204" t="s">
        <v>150</v>
      </c>
      <c r="B110" s="194" t="s">
        <v>151</v>
      </c>
      <c r="C110" s="205">
        <v>365455.4</v>
      </c>
      <c r="D110" s="205">
        <v>365455.4</v>
      </c>
      <c r="E110" s="205">
        <v>166993.05</v>
      </c>
      <c r="F110" s="205">
        <v>-198462.35</v>
      </c>
      <c r="G110" s="205" t="s">
        <v>277</v>
      </c>
      <c r="H110" s="205">
        <v>-148813.21</v>
      </c>
      <c r="I110" s="205">
        <v>315806.26</v>
      </c>
      <c r="J110" s="205" t="s">
        <v>255</v>
      </c>
    </row>
    <row r="111" spans="1:10" ht="12.75">
      <c r="A111" s="204" t="s">
        <v>152</v>
      </c>
      <c r="B111" s="194" t="s">
        <v>153</v>
      </c>
      <c r="C111" s="205">
        <v>745</v>
      </c>
      <c r="D111" s="205">
        <v>745</v>
      </c>
      <c r="E111" s="205">
        <v>217.28</v>
      </c>
      <c r="F111" s="205">
        <v>-527.72</v>
      </c>
      <c r="G111" s="205" t="s">
        <v>278</v>
      </c>
      <c r="H111" s="205">
        <v>691.05</v>
      </c>
      <c r="I111" s="205">
        <v>-473.77</v>
      </c>
      <c r="J111" s="205" t="s">
        <v>279</v>
      </c>
    </row>
    <row r="112" spans="1:10" ht="12.75">
      <c r="A112" s="204" t="s">
        <v>156</v>
      </c>
      <c r="B112" s="194" t="s">
        <v>157</v>
      </c>
      <c r="C112" s="205">
        <v>219911.1</v>
      </c>
      <c r="D112" s="205">
        <v>219911.1</v>
      </c>
      <c r="E112" s="205">
        <v>38009.91</v>
      </c>
      <c r="F112" s="205">
        <v>-181901.19</v>
      </c>
      <c r="G112" s="205" t="s">
        <v>280</v>
      </c>
      <c r="H112" s="205">
        <v>331713.98</v>
      </c>
      <c r="I112" s="205">
        <v>-293704.07</v>
      </c>
      <c r="J112" s="205" t="s">
        <v>281</v>
      </c>
    </row>
    <row r="113" spans="1:10" ht="12.75">
      <c r="A113" s="197" t="s">
        <v>145</v>
      </c>
      <c r="B113" s="198" t="s">
        <v>171</v>
      </c>
      <c r="C113" s="199">
        <v>586111.5</v>
      </c>
      <c r="D113" s="199">
        <v>586111.5</v>
      </c>
      <c r="E113" s="199">
        <v>205220.23</v>
      </c>
      <c r="F113" s="199">
        <v>-380891.27</v>
      </c>
      <c r="G113" s="199" t="s">
        <v>269</v>
      </c>
      <c r="H113" s="199">
        <v>183591.81</v>
      </c>
      <c r="I113" s="199">
        <v>21628.42</v>
      </c>
      <c r="J113" s="199" t="s">
        <v>270</v>
      </c>
    </row>
    <row r="114" spans="1:10" ht="25.5">
      <c r="A114" s="209" t="s">
        <v>282</v>
      </c>
      <c r="B114" s="194" t="s">
        <v>283</v>
      </c>
      <c r="C114" s="205">
        <v>22688.3</v>
      </c>
      <c r="D114" s="205">
        <v>22688.3</v>
      </c>
      <c r="E114" s="205">
        <v>10595.35</v>
      </c>
      <c r="F114" s="205">
        <v>-12092.95</v>
      </c>
      <c r="G114" s="205" t="s">
        <v>284</v>
      </c>
      <c r="H114" s="205">
        <v>9210.04</v>
      </c>
      <c r="I114" s="205">
        <v>1385.31</v>
      </c>
      <c r="J114" s="205" t="s">
        <v>285</v>
      </c>
    </row>
    <row r="115" spans="1:10" ht="12.75">
      <c r="A115" s="209" t="s">
        <v>286</v>
      </c>
      <c r="B115" s="194" t="s">
        <v>287</v>
      </c>
      <c r="C115" s="205">
        <v>105728.7</v>
      </c>
      <c r="D115" s="205">
        <v>105728.7</v>
      </c>
      <c r="E115" s="205">
        <v>15752.18</v>
      </c>
      <c r="F115" s="205">
        <v>-89976.52</v>
      </c>
      <c r="G115" s="205" t="s">
        <v>288</v>
      </c>
      <c r="H115" s="205">
        <v>20160.37</v>
      </c>
      <c r="I115" s="205">
        <v>-4408.19</v>
      </c>
      <c r="J115" s="205" t="s">
        <v>289</v>
      </c>
    </row>
    <row r="116" spans="1:10" ht="12.75">
      <c r="A116" s="209" t="s">
        <v>290</v>
      </c>
      <c r="B116" s="194" t="s">
        <v>291</v>
      </c>
      <c r="C116" s="205">
        <v>84432.6</v>
      </c>
      <c r="D116" s="205">
        <v>84432.6</v>
      </c>
      <c r="E116" s="205">
        <v>43064.29</v>
      </c>
      <c r="F116" s="205">
        <v>-41368.31</v>
      </c>
      <c r="G116" s="205" t="s">
        <v>292</v>
      </c>
      <c r="H116" s="205">
        <v>18182.51</v>
      </c>
      <c r="I116" s="205">
        <v>24881.78</v>
      </c>
      <c r="J116" s="205" t="s">
        <v>255</v>
      </c>
    </row>
    <row r="117" spans="1:10" ht="12.75">
      <c r="A117" s="209" t="s">
        <v>293</v>
      </c>
      <c r="B117" s="194" t="s">
        <v>294</v>
      </c>
      <c r="C117" s="205">
        <v>4007.1</v>
      </c>
      <c r="D117" s="205">
        <v>4007.1</v>
      </c>
      <c r="E117" s="205">
        <v>1934.78</v>
      </c>
      <c r="F117" s="205">
        <v>-2072.32</v>
      </c>
      <c r="G117" s="205" t="s">
        <v>295</v>
      </c>
      <c r="H117" s="205">
        <v>1523.61</v>
      </c>
      <c r="I117" s="205">
        <v>411.17</v>
      </c>
      <c r="J117" s="205" t="s">
        <v>296</v>
      </c>
    </row>
    <row r="118" spans="1:10" ht="12.75">
      <c r="A118" s="209" t="s">
        <v>297</v>
      </c>
      <c r="B118" s="194" t="s">
        <v>298</v>
      </c>
      <c r="C118" s="205">
        <v>8621.5</v>
      </c>
      <c r="D118" s="205">
        <v>8621.5</v>
      </c>
      <c r="E118" s="205">
        <v>3905.45</v>
      </c>
      <c r="F118" s="205">
        <v>-4716.05</v>
      </c>
      <c r="G118" s="205" t="s">
        <v>299</v>
      </c>
      <c r="H118" s="205">
        <v>4424.07</v>
      </c>
      <c r="I118" s="205">
        <v>-518.62</v>
      </c>
      <c r="J118" s="205" t="s">
        <v>300</v>
      </c>
    </row>
    <row r="119" spans="1:10" ht="12.75">
      <c r="A119" s="209" t="s">
        <v>301</v>
      </c>
      <c r="B119" s="194" t="s">
        <v>302</v>
      </c>
      <c r="C119" s="205">
        <v>9564.7</v>
      </c>
      <c r="D119" s="205">
        <v>9564.7</v>
      </c>
      <c r="E119" s="205">
        <v>2996.1</v>
      </c>
      <c r="F119" s="205">
        <v>-6568.6</v>
      </c>
      <c r="G119" s="205" t="s">
        <v>303</v>
      </c>
      <c r="H119" s="205">
        <v>3126.1</v>
      </c>
      <c r="I119" s="205">
        <v>-130</v>
      </c>
      <c r="J119" s="205" t="s">
        <v>304</v>
      </c>
    </row>
    <row r="120" spans="1:10" ht="12.75">
      <c r="A120" s="209" t="s">
        <v>305</v>
      </c>
      <c r="B120" s="194" t="s">
        <v>306</v>
      </c>
      <c r="C120" s="205">
        <v>6431.3</v>
      </c>
      <c r="D120" s="205">
        <v>6431.3</v>
      </c>
      <c r="E120" s="205">
        <v>2958.4</v>
      </c>
      <c r="F120" s="205">
        <v>-3472.9</v>
      </c>
      <c r="G120" s="205" t="s">
        <v>307</v>
      </c>
      <c r="H120" s="205">
        <v>2392.82</v>
      </c>
      <c r="I120" s="205">
        <v>565.58</v>
      </c>
      <c r="J120" s="205" t="s">
        <v>308</v>
      </c>
    </row>
    <row r="121" spans="1:10" ht="12.75">
      <c r="A121" s="209" t="s">
        <v>309</v>
      </c>
      <c r="B121" s="194" t="s">
        <v>310</v>
      </c>
      <c r="C121" s="205">
        <v>23961.3</v>
      </c>
      <c r="D121" s="205">
        <v>23961.3</v>
      </c>
      <c r="E121" s="205">
        <v>2447.82</v>
      </c>
      <c r="F121" s="205">
        <v>-21513.48</v>
      </c>
      <c r="G121" s="205" t="s">
        <v>311</v>
      </c>
      <c r="H121" s="205">
        <v>5434.18</v>
      </c>
      <c r="I121" s="205">
        <v>-2986.36</v>
      </c>
      <c r="J121" s="205" t="s">
        <v>190</v>
      </c>
    </row>
    <row r="122" spans="1:10" ht="12.75">
      <c r="A122" s="209" t="s">
        <v>312</v>
      </c>
      <c r="B122" s="194" t="s">
        <v>313</v>
      </c>
      <c r="C122" s="205">
        <v>33990</v>
      </c>
      <c r="D122" s="205">
        <v>33990</v>
      </c>
      <c r="E122" s="205">
        <v>1216.26</v>
      </c>
      <c r="F122" s="205">
        <v>-32773.74</v>
      </c>
      <c r="G122" s="205" t="s">
        <v>314</v>
      </c>
      <c r="H122" s="205">
        <v>10694.51</v>
      </c>
      <c r="I122" s="205">
        <v>-9478.25</v>
      </c>
      <c r="J122" s="205" t="s">
        <v>315</v>
      </c>
    </row>
    <row r="123" spans="1:10" ht="12.75">
      <c r="A123" s="209" t="s">
        <v>316</v>
      </c>
      <c r="B123" s="194" t="s">
        <v>317</v>
      </c>
      <c r="C123" s="205">
        <v>78867.4</v>
      </c>
      <c r="D123" s="205">
        <v>78867.4</v>
      </c>
      <c r="E123" s="205">
        <v>61201.2</v>
      </c>
      <c r="F123" s="205">
        <v>-17666.2</v>
      </c>
      <c r="G123" s="205" t="s">
        <v>259</v>
      </c>
      <c r="H123" s="205">
        <v>65263.08</v>
      </c>
      <c r="I123" s="205">
        <v>-4061.88</v>
      </c>
      <c r="J123" s="205" t="s">
        <v>318</v>
      </c>
    </row>
    <row r="124" spans="1:10" ht="12.75">
      <c r="A124" s="209" t="s">
        <v>319</v>
      </c>
      <c r="B124" s="194" t="s">
        <v>320</v>
      </c>
      <c r="C124" s="205">
        <v>112240.1</v>
      </c>
      <c r="D124" s="205">
        <v>112240.1</v>
      </c>
      <c r="E124" s="205">
        <v>49549.51</v>
      </c>
      <c r="F124" s="205">
        <v>-62690.59</v>
      </c>
      <c r="G124" s="205" t="s">
        <v>321</v>
      </c>
      <c r="H124" s="205">
        <v>5587.32</v>
      </c>
      <c r="I124" s="205">
        <v>43962.19</v>
      </c>
      <c r="J124" s="205" t="s">
        <v>255</v>
      </c>
    </row>
    <row r="125" spans="1:10" ht="12.75">
      <c r="A125" s="209" t="s">
        <v>322</v>
      </c>
      <c r="B125" s="194" t="s">
        <v>323</v>
      </c>
      <c r="C125" s="205">
        <v>80992</v>
      </c>
      <c r="D125" s="205">
        <v>80992</v>
      </c>
      <c r="E125" s="205">
        <v>1850.41</v>
      </c>
      <c r="F125" s="205">
        <v>-79141.59</v>
      </c>
      <c r="G125" s="205" t="s">
        <v>324</v>
      </c>
      <c r="H125" s="205">
        <v>28707.89</v>
      </c>
      <c r="I125" s="205">
        <v>-26857.48</v>
      </c>
      <c r="J125" s="205" t="s">
        <v>325</v>
      </c>
    </row>
    <row r="126" spans="1:10" ht="12.75">
      <c r="A126" s="209" t="s">
        <v>326</v>
      </c>
      <c r="B126" s="194" t="s">
        <v>327</v>
      </c>
      <c r="C126" s="205">
        <v>289</v>
      </c>
      <c r="D126" s="205">
        <v>289</v>
      </c>
      <c r="E126" s="205"/>
      <c r="F126" s="205">
        <v>-289</v>
      </c>
      <c r="G126" s="205" t="s">
        <v>144</v>
      </c>
      <c r="H126" s="205"/>
      <c r="I126" s="205"/>
      <c r="J126" s="205" t="s">
        <v>144</v>
      </c>
    </row>
    <row r="127" spans="1:10" ht="12.75">
      <c r="A127" s="209" t="s">
        <v>328</v>
      </c>
      <c r="B127" s="194" t="s">
        <v>329</v>
      </c>
      <c r="C127" s="205">
        <v>4900</v>
      </c>
      <c r="D127" s="205">
        <v>4900</v>
      </c>
      <c r="E127" s="205">
        <v>2450</v>
      </c>
      <c r="F127" s="205">
        <v>-2450</v>
      </c>
      <c r="G127" s="205" t="s">
        <v>330</v>
      </c>
      <c r="H127" s="205">
        <v>2858.3</v>
      </c>
      <c r="I127" s="205">
        <v>-408.3</v>
      </c>
      <c r="J127" s="205" t="s">
        <v>331</v>
      </c>
    </row>
    <row r="128" spans="1:10" ht="12.75">
      <c r="A128" s="209" t="s">
        <v>332</v>
      </c>
      <c r="B128" s="194" t="s">
        <v>333</v>
      </c>
      <c r="C128" s="205">
        <v>7397.5</v>
      </c>
      <c r="D128" s="205">
        <v>7397.5</v>
      </c>
      <c r="E128" s="205">
        <v>3698.5</v>
      </c>
      <c r="F128" s="205">
        <v>-3699</v>
      </c>
      <c r="G128" s="205" t="s">
        <v>330</v>
      </c>
      <c r="H128" s="205">
        <v>5027</v>
      </c>
      <c r="I128" s="205">
        <v>-1328.5</v>
      </c>
      <c r="J128" s="205" t="s">
        <v>334</v>
      </c>
    </row>
    <row r="129" spans="1:10" ht="12.75">
      <c r="A129" s="209" t="s">
        <v>335</v>
      </c>
      <c r="B129" s="194" t="s">
        <v>336</v>
      </c>
      <c r="C129" s="205">
        <v>2000</v>
      </c>
      <c r="D129" s="205">
        <v>2000</v>
      </c>
      <c r="E129" s="205">
        <v>1600</v>
      </c>
      <c r="F129" s="205">
        <v>-400</v>
      </c>
      <c r="G129" s="205" t="s">
        <v>337</v>
      </c>
      <c r="H129" s="205">
        <v>1000</v>
      </c>
      <c r="I129" s="205">
        <v>600</v>
      </c>
      <c r="J129" s="205" t="s">
        <v>338</v>
      </c>
    </row>
    <row r="130" spans="1:10" ht="12.75">
      <c r="A130" s="210"/>
      <c r="B130" s="194"/>
      <c r="C130" s="205"/>
      <c r="D130" s="205"/>
      <c r="E130" s="205"/>
      <c r="F130" s="205"/>
      <c r="G130" s="205"/>
      <c r="H130" s="205"/>
      <c r="I130" s="205"/>
      <c r="J130" s="205"/>
    </row>
    <row r="131" spans="1:10" ht="12.75">
      <c r="A131" s="193" t="s">
        <v>339</v>
      </c>
      <c r="B131" s="194" t="s">
        <v>340</v>
      </c>
      <c r="C131" s="205"/>
      <c r="D131" s="205"/>
      <c r="E131" s="205"/>
      <c r="F131" s="205"/>
      <c r="G131" s="205"/>
      <c r="H131" s="205"/>
      <c r="I131" s="205"/>
      <c r="J131" s="205"/>
    </row>
    <row r="132" spans="1:10" ht="12.75">
      <c r="A132" s="197" t="s">
        <v>145</v>
      </c>
      <c r="B132" s="198" t="s">
        <v>11</v>
      </c>
      <c r="C132" s="199">
        <v>1072642.5</v>
      </c>
      <c r="D132" s="199">
        <v>1072642.5</v>
      </c>
      <c r="E132" s="199">
        <v>462050.22</v>
      </c>
      <c r="F132" s="199">
        <v>-610592.28</v>
      </c>
      <c r="G132" s="199" t="s">
        <v>341</v>
      </c>
      <c r="H132" s="200">
        <v>314834.7</v>
      </c>
      <c r="I132" s="199">
        <f>E132-H132</f>
        <v>147215.51999999996</v>
      </c>
      <c r="J132" s="203">
        <f>E132/H132*100</f>
        <v>146.75962338331829</v>
      </c>
    </row>
    <row r="133" spans="1:10" ht="12.75">
      <c r="A133" s="197" t="s">
        <v>95</v>
      </c>
      <c r="B133" s="198" t="s">
        <v>33</v>
      </c>
      <c r="C133" s="199">
        <v>1037642.5</v>
      </c>
      <c r="D133" s="199">
        <v>1037642.5</v>
      </c>
      <c r="E133" s="199">
        <v>457174.71</v>
      </c>
      <c r="F133" s="199">
        <v>-580467.79</v>
      </c>
      <c r="G133" s="199" t="s">
        <v>321</v>
      </c>
      <c r="H133" s="200">
        <v>309555.4</v>
      </c>
      <c r="I133" s="199">
        <f>E133-H133</f>
        <v>147619.31</v>
      </c>
      <c r="J133" s="203">
        <f>E133/H133*100</f>
        <v>147.68752539933078</v>
      </c>
    </row>
    <row r="134" spans="1:10" ht="12.75">
      <c r="A134" s="204" t="s">
        <v>96</v>
      </c>
      <c r="B134" s="194" t="s">
        <v>146</v>
      </c>
      <c r="C134" s="205">
        <v>687650</v>
      </c>
      <c r="D134" s="205">
        <v>687252.2</v>
      </c>
      <c r="E134" s="205">
        <v>339331.48</v>
      </c>
      <c r="F134" s="205">
        <v>-347920.72</v>
      </c>
      <c r="G134" s="205" t="s">
        <v>342</v>
      </c>
      <c r="H134" s="206">
        <v>211996.7</v>
      </c>
      <c r="I134" s="205">
        <v>127334.78</v>
      </c>
      <c r="J134" s="205" t="s">
        <v>343</v>
      </c>
    </row>
    <row r="135" spans="1:10" ht="12.75">
      <c r="A135" s="197" t="s">
        <v>147</v>
      </c>
      <c r="B135" s="198" t="s">
        <v>148</v>
      </c>
      <c r="C135" s="199">
        <v>35000</v>
      </c>
      <c r="D135" s="199">
        <v>35000</v>
      </c>
      <c r="E135" s="199">
        <v>4875.51</v>
      </c>
      <c r="F135" s="199">
        <v>-30124.49</v>
      </c>
      <c r="G135" s="199" t="s">
        <v>344</v>
      </c>
      <c r="H135" s="200">
        <v>5279.3</v>
      </c>
      <c r="I135" s="199">
        <v>-403.79</v>
      </c>
      <c r="J135" s="199" t="s">
        <v>345</v>
      </c>
    </row>
    <row r="136" spans="1:10" ht="12.75">
      <c r="A136" s="197" t="s">
        <v>164</v>
      </c>
      <c r="B136" s="198" t="s">
        <v>165</v>
      </c>
      <c r="C136" s="199"/>
      <c r="D136" s="199"/>
      <c r="E136" s="199"/>
      <c r="F136" s="199"/>
      <c r="G136" s="199" t="s">
        <v>144</v>
      </c>
      <c r="H136" s="200"/>
      <c r="I136" s="199"/>
      <c r="J136" s="199" t="s">
        <v>144</v>
      </c>
    </row>
    <row r="137" spans="1:10" ht="12.75">
      <c r="A137" s="197" t="s">
        <v>10</v>
      </c>
      <c r="B137" s="198" t="s">
        <v>149</v>
      </c>
      <c r="C137" s="199">
        <v>1052642.5</v>
      </c>
      <c r="D137" s="199">
        <v>1052642.5</v>
      </c>
      <c r="E137" s="199">
        <v>448450.95</v>
      </c>
      <c r="F137" s="199">
        <v>-604191.55</v>
      </c>
      <c r="G137" s="199" t="s">
        <v>346</v>
      </c>
      <c r="H137" s="200">
        <v>314834.7</v>
      </c>
      <c r="I137" s="199">
        <f>E137-H137</f>
        <v>133616.25</v>
      </c>
      <c r="J137" s="203">
        <f>E137/H137*100</f>
        <v>142.44012810532004</v>
      </c>
    </row>
    <row r="138" spans="1:10" ht="12.75">
      <c r="A138" s="204" t="s">
        <v>150</v>
      </c>
      <c r="B138" s="194" t="s">
        <v>151</v>
      </c>
      <c r="C138" s="205">
        <v>973878.4</v>
      </c>
      <c r="D138" s="205">
        <v>973878.4</v>
      </c>
      <c r="E138" s="205">
        <v>429964.44</v>
      </c>
      <c r="F138" s="205">
        <v>-543913.96</v>
      </c>
      <c r="G138" s="205" t="s">
        <v>321</v>
      </c>
      <c r="H138" s="206">
        <v>291912.96</v>
      </c>
      <c r="I138" s="205">
        <v>138051.48</v>
      </c>
      <c r="J138" s="205" t="s">
        <v>347</v>
      </c>
    </row>
    <row r="139" spans="1:10" ht="12.75">
      <c r="A139" s="204" t="s">
        <v>152</v>
      </c>
      <c r="B139" s="194" t="s">
        <v>153</v>
      </c>
      <c r="C139" s="205">
        <v>37764.1</v>
      </c>
      <c r="D139" s="205">
        <v>37764.1</v>
      </c>
      <c r="E139" s="205">
        <v>16465.41</v>
      </c>
      <c r="F139" s="205">
        <v>-21298.69</v>
      </c>
      <c r="G139" s="205" t="s">
        <v>348</v>
      </c>
      <c r="H139" s="206">
        <v>17040.57</v>
      </c>
      <c r="I139" s="205">
        <v>-575.16</v>
      </c>
      <c r="J139" s="205" t="s">
        <v>349</v>
      </c>
    </row>
    <row r="140" spans="1:10" ht="12.75">
      <c r="A140" s="204" t="s">
        <v>156</v>
      </c>
      <c r="B140" s="194" t="s">
        <v>157</v>
      </c>
      <c r="C140" s="205">
        <v>41000</v>
      </c>
      <c r="D140" s="205">
        <v>41000</v>
      </c>
      <c r="E140" s="205">
        <v>2021.1</v>
      </c>
      <c r="F140" s="205">
        <v>-38978.9</v>
      </c>
      <c r="G140" s="205" t="s">
        <v>350</v>
      </c>
      <c r="H140" s="206">
        <v>5881.1</v>
      </c>
      <c r="I140" s="205">
        <f>E140-H140</f>
        <v>-3860.0000000000005</v>
      </c>
      <c r="J140" s="208">
        <f>E140/H140*100</f>
        <v>34.366019962251954</v>
      </c>
    </row>
    <row r="141" spans="1:10" ht="12.75">
      <c r="A141" s="197" t="s">
        <v>145</v>
      </c>
      <c r="B141" s="198" t="s">
        <v>171</v>
      </c>
      <c r="C141" s="199">
        <v>1052642.5</v>
      </c>
      <c r="D141" s="199">
        <v>1052642.5</v>
      </c>
      <c r="E141" s="199">
        <v>448278.8</v>
      </c>
      <c r="F141" s="199">
        <v>-604363.7</v>
      </c>
      <c r="G141" s="199" t="s">
        <v>346</v>
      </c>
      <c r="H141" s="200">
        <v>314834.7</v>
      </c>
      <c r="I141" s="199">
        <f>E141-H141</f>
        <v>133444.09999999998</v>
      </c>
      <c r="J141" s="203">
        <f>E141/H141*100</f>
        <v>142.38544861795728</v>
      </c>
    </row>
    <row r="142" spans="1:10" ht="12.75">
      <c r="A142" s="209" t="s">
        <v>351</v>
      </c>
      <c r="B142" s="194" t="s">
        <v>352</v>
      </c>
      <c r="C142" s="205">
        <v>67689.6</v>
      </c>
      <c r="D142" s="205">
        <v>67689.6</v>
      </c>
      <c r="E142" s="205">
        <v>25864</v>
      </c>
      <c r="F142" s="205">
        <v>-41825.6</v>
      </c>
      <c r="G142" s="205" t="s">
        <v>353</v>
      </c>
      <c r="H142" s="206">
        <v>23296.58</v>
      </c>
      <c r="I142" s="205">
        <v>2567.42</v>
      </c>
      <c r="J142" s="205" t="s">
        <v>354</v>
      </c>
    </row>
    <row r="143" spans="1:10" ht="12.75">
      <c r="A143" s="209" t="s">
        <v>355</v>
      </c>
      <c r="B143" s="194" t="s">
        <v>356</v>
      </c>
      <c r="C143" s="205">
        <v>919932.6</v>
      </c>
      <c r="D143" s="205">
        <v>919932.6</v>
      </c>
      <c r="E143" s="205">
        <v>384903.81</v>
      </c>
      <c r="F143" s="205">
        <v>-535028.79</v>
      </c>
      <c r="G143" s="205" t="s">
        <v>357</v>
      </c>
      <c r="H143" s="206">
        <v>262170.4</v>
      </c>
      <c r="I143" s="205">
        <f>E143-H143</f>
        <v>122733.40999999997</v>
      </c>
      <c r="J143" s="208">
        <f>E143/H143*100</f>
        <v>146.81436577126937</v>
      </c>
    </row>
    <row r="144" spans="1:10" ht="12.75">
      <c r="A144" s="209" t="s">
        <v>358</v>
      </c>
      <c r="B144" s="194" t="s">
        <v>359</v>
      </c>
      <c r="C144" s="205">
        <v>39639.8</v>
      </c>
      <c r="D144" s="205">
        <v>39639.8</v>
      </c>
      <c r="E144" s="205">
        <v>20610.22</v>
      </c>
      <c r="F144" s="205">
        <v>-19029.58</v>
      </c>
      <c r="G144" s="205" t="s">
        <v>360</v>
      </c>
      <c r="H144" s="206">
        <v>18601.8</v>
      </c>
      <c r="I144" s="205">
        <v>2008.42</v>
      </c>
      <c r="J144" s="205" t="s">
        <v>361</v>
      </c>
    </row>
    <row r="145" spans="1:10" ht="12.75">
      <c r="A145" s="209" t="s">
        <v>362</v>
      </c>
      <c r="B145" s="194" t="s">
        <v>363</v>
      </c>
      <c r="C145" s="205">
        <v>17119.6</v>
      </c>
      <c r="D145" s="205">
        <v>17119.6</v>
      </c>
      <c r="E145" s="205">
        <v>12750.11</v>
      </c>
      <c r="F145" s="205">
        <v>-4369.49</v>
      </c>
      <c r="G145" s="205" t="s">
        <v>364</v>
      </c>
      <c r="H145" s="206">
        <v>7788.5</v>
      </c>
      <c r="I145" s="205">
        <v>4961.61</v>
      </c>
      <c r="J145" s="205" t="s">
        <v>365</v>
      </c>
    </row>
    <row r="146" spans="1:10" ht="12.75">
      <c r="A146" s="209" t="s">
        <v>366</v>
      </c>
      <c r="B146" s="194" t="s">
        <v>367</v>
      </c>
      <c r="C146" s="205">
        <v>375.2</v>
      </c>
      <c r="D146" s="205">
        <v>375.2</v>
      </c>
      <c r="E146" s="205">
        <v>141.6</v>
      </c>
      <c r="F146" s="205">
        <v>-233.6</v>
      </c>
      <c r="G146" s="205" t="s">
        <v>368</v>
      </c>
      <c r="H146" s="205">
        <v>75.09</v>
      </c>
      <c r="I146" s="205">
        <v>66.51</v>
      </c>
      <c r="J146" s="205" t="s">
        <v>369</v>
      </c>
    </row>
    <row r="147" spans="1:10" ht="12.75">
      <c r="A147" s="209" t="s">
        <v>370</v>
      </c>
      <c r="B147" s="194" t="s">
        <v>371</v>
      </c>
      <c r="C147" s="205">
        <v>7885.7</v>
      </c>
      <c r="D147" s="205">
        <v>7885.7</v>
      </c>
      <c r="E147" s="205">
        <v>4009.07</v>
      </c>
      <c r="F147" s="205">
        <v>-3876.63</v>
      </c>
      <c r="G147" s="205" t="s">
        <v>372</v>
      </c>
      <c r="H147" s="205">
        <v>2902.29</v>
      </c>
      <c r="I147" s="205">
        <v>1106.78</v>
      </c>
      <c r="J147" s="205" t="s">
        <v>373</v>
      </c>
    </row>
    <row r="148" spans="1:10" ht="12.75">
      <c r="A148" s="197" t="s">
        <v>275</v>
      </c>
      <c r="B148" s="198" t="s">
        <v>276</v>
      </c>
      <c r="C148" s="199"/>
      <c r="D148" s="199"/>
      <c r="E148" s="199"/>
      <c r="F148" s="199"/>
      <c r="G148" s="199" t="s">
        <v>144</v>
      </c>
      <c r="H148" s="199"/>
      <c r="I148" s="199"/>
      <c r="J148" s="199" t="s">
        <v>144</v>
      </c>
    </row>
    <row r="149" spans="1:10" ht="12.75">
      <c r="A149" s="197" t="s">
        <v>10</v>
      </c>
      <c r="B149" s="198" t="s">
        <v>149</v>
      </c>
      <c r="C149" s="199">
        <v>20000</v>
      </c>
      <c r="D149" s="199">
        <v>20000</v>
      </c>
      <c r="E149" s="199">
        <v>13771.42</v>
      </c>
      <c r="F149" s="199">
        <v>-6228.58</v>
      </c>
      <c r="G149" s="199" t="s">
        <v>374</v>
      </c>
      <c r="H149" s="199"/>
      <c r="I149" s="199">
        <v>13771.42</v>
      </c>
      <c r="J149" s="199" t="s">
        <v>144</v>
      </c>
    </row>
    <row r="150" spans="1:10" ht="12.75">
      <c r="A150" s="204" t="s">
        <v>150</v>
      </c>
      <c r="B150" s="194" t="s">
        <v>151</v>
      </c>
      <c r="C150" s="205">
        <v>20000</v>
      </c>
      <c r="D150" s="205">
        <v>20000</v>
      </c>
      <c r="E150" s="205">
        <v>13771.42</v>
      </c>
      <c r="F150" s="205">
        <v>-6228.58</v>
      </c>
      <c r="G150" s="205" t="s">
        <v>374</v>
      </c>
      <c r="H150" s="205"/>
      <c r="I150" s="205">
        <v>13771.42</v>
      </c>
      <c r="J150" s="205" t="s">
        <v>144</v>
      </c>
    </row>
    <row r="151" spans="1:10" ht="12.75">
      <c r="A151" s="204" t="s">
        <v>156</v>
      </c>
      <c r="B151" s="194" t="s">
        <v>157</v>
      </c>
      <c r="C151" s="205"/>
      <c r="D151" s="205"/>
      <c r="E151" s="205"/>
      <c r="F151" s="205"/>
      <c r="G151" s="205" t="s">
        <v>144</v>
      </c>
      <c r="H151" s="205"/>
      <c r="I151" s="205"/>
      <c r="J151" s="205" t="s">
        <v>144</v>
      </c>
    </row>
    <row r="152" spans="1:10" ht="12.75">
      <c r="A152" s="197" t="s">
        <v>145</v>
      </c>
      <c r="B152" s="198" t="s">
        <v>171</v>
      </c>
      <c r="C152" s="199">
        <v>20000</v>
      </c>
      <c r="D152" s="199">
        <v>20000</v>
      </c>
      <c r="E152" s="199">
        <v>13771.42</v>
      </c>
      <c r="F152" s="199">
        <v>-6228.58</v>
      </c>
      <c r="G152" s="199" t="s">
        <v>374</v>
      </c>
      <c r="H152" s="199"/>
      <c r="I152" s="199">
        <v>13771.42</v>
      </c>
      <c r="J152" s="199" t="s">
        <v>144</v>
      </c>
    </row>
    <row r="153" spans="1:10" ht="12.75">
      <c r="A153" s="209" t="s">
        <v>290</v>
      </c>
      <c r="B153" s="194" t="s">
        <v>291</v>
      </c>
      <c r="C153" s="205">
        <v>20000</v>
      </c>
      <c r="D153" s="205">
        <v>20000</v>
      </c>
      <c r="E153" s="205">
        <v>13771.42</v>
      </c>
      <c r="F153" s="205">
        <v>-6228.58</v>
      </c>
      <c r="G153" s="205" t="s">
        <v>374</v>
      </c>
      <c r="H153" s="205"/>
      <c r="I153" s="205">
        <v>13771.42</v>
      </c>
      <c r="J153" s="205" t="s">
        <v>144</v>
      </c>
    </row>
    <row r="154" spans="1:10" ht="12.75">
      <c r="A154" s="210"/>
      <c r="B154" s="194"/>
      <c r="C154" s="205"/>
      <c r="D154" s="205"/>
      <c r="E154" s="205"/>
      <c r="F154" s="205"/>
      <c r="G154" s="205"/>
      <c r="H154" s="205"/>
      <c r="I154" s="205"/>
      <c r="J154" s="205"/>
    </row>
    <row r="155" spans="1:10" ht="12.75">
      <c r="A155" s="193" t="s">
        <v>375</v>
      </c>
      <c r="B155" s="194" t="s">
        <v>376</v>
      </c>
      <c r="C155" s="205"/>
      <c r="D155" s="205"/>
      <c r="E155" s="205"/>
      <c r="F155" s="205"/>
      <c r="G155" s="205"/>
      <c r="H155" s="205"/>
      <c r="I155" s="205"/>
      <c r="J155" s="205"/>
    </row>
    <row r="156" spans="1:10" ht="12.75">
      <c r="A156" s="197" t="s">
        <v>145</v>
      </c>
      <c r="B156" s="198" t="s">
        <v>11</v>
      </c>
      <c r="C156" s="199">
        <v>685881</v>
      </c>
      <c r="D156" s="199">
        <v>691220</v>
      </c>
      <c r="E156" s="199">
        <v>279595</v>
      </c>
      <c r="F156" s="199">
        <v>-411625</v>
      </c>
      <c r="G156" s="199" t="s">
        <v>377</v>
      </c>
      <c r="H156" s="199">
        <v>310329.75</v>
      </c>
      <c r="I156" s="199">
        <v>-30734.75</v>
      </c>
      <c r="J156" s="199" t="s">
        <v>378</v>
      </c>
    </row>
    <row r="157" spans="1:10" ht="12.75">
      <c r="A157" s="197" t="s">
        <v>95</v>
      </c>
      <c r="B157" s="198" t="s">
        <v>33</v>
      </c>
      <c r="C157" s="199">
        <v>607356</v>
      </c>
      <c r="D157" s="199">
        <v>612695</v>
      </c>
      <c r="E157" s="199">
        <v>272502.57</v>
      </c>
      <c r="F157" s="199">
        <v>-340192.43</v>
      </c>
      <c r="G157" s="199" t="s">
        <v>379</v>
      </c>
      <c r="H157" s="199">
        <v>307293.07</v>
      </c>
      <c r="I157" s="199">
        <v>-34790.5</v>
      </c>
      <c r="J157" s="199" t="s">
        <v>380</v>
      </c>
    </row>
    <row r="158" spans="1:10" ht="12.75">
      <c r="A158" s="204" t="s">
        <v>96</v>
      </c>
      <c r="B158" s="194" t="s">
        <v>146</v>
      </c>
      <c r="C158" s="205">
        <v>355833.2</v>
      </c>
      <c r="D158" s="205">
        <v>355833.2</v>
      </c>
      <c r="E158" s="205">
        <v>164997.44</v>
      </c>
      <c r="F158" s="205">
        <v>-190835.76</v>
      </c>
      <c r="G158" s="205" t="s">
        <v>381</v>
      </c>
      <c r="H158" s="205">
        <v>139494.66</v>
      </c>
      <c r="I158" s="205">
        <v>25502.78</v>
      </c>
      <c r="J158" s="205" t="s">
        <v>382</v>
      </c>
    </row>
    <row r="159" spans="1:10" ht="12.75">
      <c r="A159" s="197" t="s">
        <v>147</v>
      </c>
      <c r="B159" s="198" t="s">
        <v>148</v>
      </c>
      <c r="C159" s="199">
        <v>78525</v>
      </c>
      <c r="D159" s="199">
        <v>78525</v>
      </c>
      <c r="E159" s="199">
        <v>7092.43</v>
      </c>
      <c r="F159" s="199">
        <v>-71432.57</v>
      </c>
      <c r="G159" s="199" t="s">
        <v>383</v>
      </c>
      <c r="H159" s="199">
        <v>3036.68</v>
      </c>
      <c r="I159" s="199">
        <v>4055.75</v>
      </c>
      <c r="J159" s="199" t="s">
        <v>255</v>
      </c>
    </row>
    <row r="160" spans="1:10" ht="12.75">
      <c r="A160" s="197" t="s">
        <v>164</v>
      </c>
      <c r="B160" s="198" t="s">
        <v>165</v>
      </c>
      <c r="C160" s="199"/>
      <c r="D160" s="199"/>
      <c r="E160" s="199"/>
      <c r="F160" s="199"/>
      <c r="G160" s="199" t="s">
        <v>144</v>
      </c>
      <c r="H160" s="199"/>
      <c r="I160" s="199"/>
      <c r="J160" s="199" t="s">
        <v>144</v>
      </c>
    </row>
    <row r="161" spans="1:10" ht="12.75">
      <c r="A161" s="197" t="s">
        <v>10</v>
      </c>
      <c r="B161" s="198" t="s">
        <v>149</v>
      </c>
      <c r="C161" s="199">
        <v>63218.5</v>
      </c>
      <c r="D161" s="199">
        <v>63218.5</v>
      </c>
      <c r="E161" s="199">
        <v>25909.09</v>
      </c>
      <c r="F161" s="199">
        <v>-37309.41</v>
      </c>
      <c r="G161" s="199" t="s">
        <v>384</v>
      </c>
      <c r="H161" s="199">
        <v>21892.85</v>
      </c>
      <c r="I161" s="199">
        <v>4016.24</v>
      </c>
      <c r="J161" s="199" t="s">
        <v>382</v>
      </c>
    </row>
    <row r="162" spans="1:10" ht="12.75">
      <c r="A162" s="204" t="s">
        <v>150</v>
      </c>
      <c r="B162" s="194" t="s">
        <v>151</v>
      </c>
      <c r="C162" s="205"/>
      <c r="D162" s="205"/>
      <c r="E162" s="205">
        <v>-3038.79</v>
      </c>
      <c r="F162" s="205">
        <v>-3038.79</v>
      </c>
      <c r="G162" s="205" t="s">
        <v>144</v>
      </c>
      <c r="H162" s="205">
        <v>-10130.78</v>
      </c>
      <c r="I162" s="205">
        <v>7091.99</v>
      </c>
      <c r="J162" s="205" t="s">
        <v>385</v>
      </c>
    </row>
    <row r="163" spans="1:10" ht="12.75">
      <c r="A163" s="204" t="s">
        <v>152</v>
      </c>
      <c r="B163" s="194" t="s">
        <v>153</v>
      </c>
      <c r="C163" s="205">
        <v>63218.5</v>
      </c>
      <c r="D163" s="205">
        <v>63218.5</v>
      </c>
      <c r="E163" s="205">
        <v>28947.89</v>
      </c>
      <c r="F163" s="205">
        <v>-34270.61</v>
      </c>
      <c r="G163" s="205" t="s">
        <v>386</v>
      </c>
      <c r="H163" s="205">
        <v>32023.63</v>
      </c>
      <c r="I163" s="205">
        <v>-3075.74</v>
      </c>
      <c r="J163" s="205" t="s">
        <v>387</v>
      </c>
    </row>
    <row r="164" spans="1:10" ht="12.75">
      <c r="A164" s="204" t="s">
        <v>156</v>
      </c>
      <c r="B164" s="194" t="s">
        <v>157</v>
      </c>
      <c r="C164" s="205"/>
      <c r="D164" s="205"/>
      <c r="E164" s="205"/>
      <c r="F164" s="205"/>
      <c r="G164" s="205" t="s">
        <v>144</v>
      </c>
      <c r="H164" s="205"/>
      <c r="I164" s="205"/>
      <c r="J164" s="205" t="s">
        <v>144</v>
      </c>
    </row>
    <row r="165" spans="1:10" ht="12.75">
      <c r="A165" s="197" t="s">
        <v>145</v>
      </c>
      <c r="B165" s="198" t="s">
        <v>171</v>
      </c>
      <c r="C165" s="199">
        <v>63218.5</v>
      </c>
      <c r="D165" s="199">
        <v>63218.5</v>
      </c>
      <c r="E165" s="199">
        <v>25909.09</v>
      </c>
      <c r="F165" s="199">
        <v>-37309.41</v>
      </c>
      <c r="G165" s="199" t="s">
        <v>384</v>
      </c>
      <c r="H165" s="199">
        <v>21892.85</v>
      </c>
      <c r="I165" s="199">
        <v>4016.24</v>
      </c>
      <c r="J165" s="199" t="s">
        <v>382</v>
      </c>
    </row>
    <row r="166" spans="1:10" ht="12.75">
      <c r="A166" s="209" t="s">
        <v>388</v>
      </c>
      <c r="B166" s="194" t="s">
        <v>389</v>
      </c>
      <c r="C166" s="205">
        <v>63218.5</v>
      </c>
      <c r="D166" s="205">
        <v>63218.5</v>
      </c>
      <c r="E166" s="205">
        <v>25909.09</v>
      </c>
      <c r="F166" s="205">
        <v>-37309.41</v>
      </c>
      <c r="G166" s="205" t="s">
        <v>384</v>
      </c>
      <c r="H166" s="205"/>
      <c r="I166" s="205">
        <v>25909.09</v>
      </c>
      <c r="J166" s="205" t="s">
        <v>144</v>
      </c>
    </row>
    <row r="167" spans="1:10" ht="12.75">
      <c r="A167" s="209" t="s">
        <v>390</v>
      </c>
      <c r="B167" s="194" t="s">
        <v>391</v>
      </c>
      <c r="C167" s="205"/>
      <c r="D167" s="205"/>
      <c r="E167" s="205"/>
      <c r="F167" s="205"/>
      <c r="G167" s="205" t="s">
        <v>144</v>
      </c>
      <c r="H167" s="205">
        <v>21892.85</v>
      </c>
      <c r="I167" s="205">
        <v>-21892.85</v>
      </c>
      <c r="J167" s="205" t="s">
        <v>144</v>
      </c>
    </row>
    <row r="168" spans="1:10" ht="12.75">
      <c r="A168" s="197" t="s">
        <v>392</v>
      </c>
      <c r="B168" s="198" t="s">
        <v>393</v>
      </c>
      <c r="C168" s="199"/>
      <c r="D168" s="199"/>
      <c r="E168" s="199"/>
      <c r="F168" s="199"/>
      <c r="G168" s="199" t="s">
        <v>144</v>
      </c>
      <c r="H168" s="199"/>
      <c r="I168" s="199"/>
      <c r="J168" s="199" t="s">
        <v>144</v>
      </c>
    </row>
    <row r="169" spans="1:10" ht="12.75">
      <c r="A169" s="197" t="s">
        <v>10</v>
      </c>
      <c r="B169" s="198" t="s">
        <v>149</v>
      </c>
      <c r="C169" s="199">
        <v>622662.5</v>
      </c>
      <c r="D169" s="199">
        <v>628001.5</v>
      </c>
      <c r="E169" s="199">
        <v>253685.9</v>
      </c>
      <c r="F169" s="199">
        <v>-374315.6</v>
      </c>
      <c r="G169" s="199" t="s">
        <v>377</v>
      </c>
      <c r="H169" s="199">
        <v>221495.91</v>
      </c>
      <c r="I169" s="199">
        <v>32189.99</v>
      </c>
      <c r="J169" s="199" t="s">
        <v>394</v>
      </c>
    </row>
    <row r="170" spans="1:10" ht="12.75">
      <c r="A170" s="204" t="s">
        <v>150</v>
      </c>
      <c r="B170" s="194" t="s">
        <v>151</v>
      </c>
      <c r="C170" s="205">
        <v>547194.9</v>
      </c>
      <c r="D170" s="205">
        <v>551657.4</v>
      </c>
      <c r="E170" s="205">
        <v>248053.04</v>
      </c>
      <c r="F170" s="205">
        <v>-303604.36</v>
      </c>
      <c r="G170" s="205" t="s">
        <v>190</v>
      </c>
      <c r="H170" s="205">
        <v>206241.62</v>
      </c>
      <c r="I170" s="205">
        <v>41811.42</v>
      </c>
      <c r="J170" s="205" t="s">
        <v>395</v>
      </c>
    </row>
    <row r="171" spans="1:10" ht="12.75">
      <c r="A171" s="204" t="s">
        <v>152</v>
      </c>
      <c r="B171" s="194" t="s">
        <v>153</v>
      </c>
      <c r="C171" s="205">
        <v>10119.8</v>
      </c>
      <c r="D171" s="205">
        <v>10466.3</v>
      </c>
      <c r="E171" s="205">
        <v>4916.5</v>
      </c>
      <c r="F171" s="205">
        <v>-5549.8</v>
      </c>
      <c r="G171" s="205" t="s">
        <v>396</v>
      </c>
      <c r="H171" s="205">
        <v>4679.81</v>
      </c>
      <c r="I171" s="205">
        <v>236.69</v>
      </c>
      <c r="J171" s="205" t="s">
        <v>397</v>
      </c>
    </row>
    <row r="172" spans="1:10" ht="12.75">
      <c r="A172" s="204" t="s">
        <v>156</v>
      </c>
      <c r="B172" s="194" t="s">
        <v>157</v>
      </c>
      <c r="C172" s="205">
        <v>65347.8</v>
      </c>
      <c r="D172" s="205">
        <v>65877.8</v>
      </c>
      <c r="E172" s="205">
        <v>716.36</v>
      </c>
      <c r="F172" s="205">
        <v>-65161.44</v>
      </c>
      <c r="G172" s="205" t="s">
        <v>398</v>
      </c>
      <c r="H172" s="205">
        <v>10574.47</v>
      </c>
      <c r="I172" s="205">
        <v>-9858.11</v>
      </c>
      <c r="J172" s="205" t="s">
        <v>399</v>
      </c>
    </row>
    <row r="173" spans="1:10" ht="12.75">
      <c r="A173" s="197" t="s">
        <v>145</v>
      </c>
      <c r="B173" s="198" t="s">
        <v>171</v>
      </c>
      <c r="C173" s="199">
        <v>622662.5</v>
      </c>
      <c r="D173" s="199">
        <v>628001.5</v>
      </c>
      <c r="E173" s="199">
        <v>253685.9</v>
      </c>
      <c r="F173" s="199">
        <v>-374315.6</v>
      </c>
      <c r="G173" s="199" t="s">
        <v>377</v>
      </c>
      <c r="H173" s="199">
        <v>221495.91</v>
      </c>
      <c r="I173" s="199">
        <v>32189.99</v>
      </c>
      <c r="J173" s="199" t="s">
        <v>394</v>
      </c>
    </row>
    <row r="174" spans="1:10" ht="12.75">
      <c r="A174" s="209" t="s">
        <v>400</v>
      </c>
      <c r="B174" s="194" t="s">
        <v>401</v>
      </c>
      <c r="C174" s="205">
        <v>26774.4</v>
      </c>
      <c r="D174" s="205">
        <v>31236.9</v>
      </c>
      <c r="E174" s="205">
        <v>13677.4</v>
      </c>
      <c r="F174" s="205">
        <v>-17559.5</v>
      </c>
      <c r="G174" s="205" t="s">
        <v>402</v>
      </c>
      <c r="H174" s="205">
        <v>9603.46</v>
      </c>
      <c r="I174" s="205">
        <v>4073.94</v>
      </c>
      <c r="J174" s="205" t="s">
        <v>403</v>
      </c>
    </row>
    <row r="175" spans="1:10" ht="12.75">
      <c r="A175" s="209" t="s">
        <v>404</v>
      </c>
      <c r="B175" s="194" t="s">
        <v>405</v>
      </c>
      <c r="C175" s="205">
        <v>27081.8</v>
      </c>
      <c r="D175" s="205">
        <v>27081.8</v>
      </c>
      <c r="E175" s="205">
        <v>13673.11</v>
      </c>
      <c r="F175" s="205">
        <v>-13408.69</v>
      </c>
      <c r="G175" s="205" t="s">
        <v>406</v>
      </c>
      <c r="H175" s="205">
        <v>14150.4</v>
      </c>
      <c r="I175" s="205">
        <v>-477.29</v>
      </c>
      <c r="J175" s="205" t="s">
        <v>349</v>
      </c>
    </row>
    <row r="176" spans="1:10" ht="12.75">
      <c r="A176" s="209" t="s">
        <v>407</v>
      </c>
      <c r="B176" s="194" t="s">
        <v>408</v>
      </c>
      <c r="C176" s="205">
        <v>7211.6</v>
      </c>
      <c r="D176" s="205">
        <v>7211.6</v>
      </c>
      <c r="E176" s="205">
        <v>3257.76</v>
      </c>
      <c r="F176" s="205">
        <v>-3953.84</v>
      </c>
      <c r="G176" s="205" t="s">
        <v>409</v>
      </c>
      <c r="H176" s="205">
        <v>2504.52</v>
      </c>
      <c r="I176" s="205">
        <v>753.24</v>
      </c>
      <c r="J176" s="205" t="s">
        <v>410</v>
      </c>
    </row>
    <row r="177" spans="1:10" ht="12.75">
      <c r="A177" s="209" t="s">
        <v>411</v>
      </c>
      <c r="B177" s="194" t="s">
        <v>412</v>
      </c>
      <c r="C177" s="205">
        <v>7246.8</v>
      </c>
      <c r="D177" s="205">
        <v>7246.8</v>
      </c>
      <c r="E177" s="205">
        <v>989.4</v>
      </c>
      <c r="F177" s="205">
        <v>-6257.4</v>
      </c>
      <c r="G177" s="205" t="s">
        <v>413</v>
      </c>
      <c r="H177" s="205">
        <v>714.97</v>
      </c>
      <c r="I177" s="205">
        <v>274.43</v>
      </c>
      <c r="J177" s="205" t="s">
        <v>414</v>
      </c>
    </row>
    <row r="178" spans="1:10" ht="12.75">
      <c r="A178" s="209" t="s">
        <v>415</v>
      </c>
      <c r="B178" s="194" t="s">
        <v>416</v>
      </c>
      <c r="C178" s="205">
        <v>340</v>
      </c>
      <c r="D178" s="205">
        <v>340</v>
      </c>
      <c r="E178" s="205">
        <v>41.36</v>
      </c>
      <c r="F178" s="205">
        <v>-298.64</v>
      </c>
      <c r="G178" s="205" t="s">
        <v>417</v>
      </c>
      <c r="H178" s="205">
        <v>54.02</v>
      </c>
      <c r="I178" s="205">
        <v>-12.66</v>
      </c>
      <c r="J178" s="205" t="s">
        <v>418</v>
      </c>
    </row>
    <row r="179" spans="1:10" ht="12.75">
      <c r="A179" s="209" t="s">
        <v>419</v>
      </c>
      <c r="B179" s="194" t="s">
        <v>420</v>
      </c>
      <c r="C179" s="205">
        <v>2107.3</v>
      </c>
      <c r="D179" s="205">
        <v>2107.3</v>
      </c>
      <c r="E179" s="205">
        <v>815.36</v>
      </c>
      <c r="F179" s="205">
        <v>-1291.94</v>
      </c>
      <c r="G179" s="205" t="s">
        <v>421</v>
      </c>
      <c r="H179" s="205">
        <v>811.73</v>
      </c>
      <c r="I179" s="205">
        <v>3.63</v>
      </c>
      <c r="J179" s="205" t="s">
        <v>422</v>
      </c>
    </row>
    <row r="180" spans="1:10" ht="12.75">
      <c r="A180" s="209" t="s">
        <v>423</v>
      </c>
      <c r="B180" s="194" t="s">
        <v>424</v>
      </c>
      <c r="C180" s="205">
        <v>6853.5</v>
      </c>
      <c r="D180" s="205">
        <v>6853.5</v>
      </c>
      <c r="E180" s="205">
        <v>1239.32</v>
      </c>
      <c r="F180" s="205">
        <v>-5614.18</v>
      </c>
      <c r="G180" s="205" t="s">
        <v>425</v>
      </c>
      <c r="H180" s="205">
        <v>1639.19</v>
      </c>
      <c r="I180" s="205">
        <v>-399.87</v>
      </c>
      <c r="J180" s="205" t="s">
        <v>426</v>
      </c>
    </row>
    <row r="181" spans="1:10" ht="12.75">
      <c r="A181" s="209" t="s">
        <v>427</v>
      </c>
      <c r="B181" s="194" t="s">
        <v>428</v>
      </c>
      <c r="C181" s="205">
        <v>29585.5</v>
      </c>
      <c r="D181" s="205">
        <v>29585.5</v>
      </c>
      <c r="E181" s="205">
        <v>13286.7</v>
      </c>
      <c r="F181" s="205">
        <v>-16298.8</v>
      </c>
      <c r="G181" s="205" t="s">
        <v>429</v>
      </c>
      <c r="H181" s="205">
        <v>9581.13</v>
      </c>
      <c r="I181" s="205">
        <v>3705.57</v>
      </c>
      <c r="J181" s="205" t="s">
        <v>430</v>
      </c>
    </row>
    <row r="182" spans="1:10" ht="12.75">
      <c r="A182" s="209" t="s">
        <v>431</v>
      </c>
      <c r="B182" s="194" t="s">
        <v>432</v>
      </c>
      <c r="C182" s="205">
        <v>2000</v>
      </c>
      <c r="D182" s="205">
        <v>2000</v>
      </c>
      <c r="E182" s="205">
        <v>1414.14</v>
      </c>
      <c r="F182" s="205">
        <v>-585.86</v>
      </c>
      <c r="G182" s="205" t="s">
        <v>433</v>
      </c>
      <c r="H182" s="205">
        <v>697.72</v>
      </c>
      <c r="I182" s="205">
        <v>716.42</v>
      </c>
      <c r="J182" s="205" t="s">
        <v>255</v>
      </c>
    </row>
    <row r="183" spans="1:10" ht="12.75">
      <c r="A183" s="209" t="s">
        <v>434</v>
      </c>
      <c r="B183" s="194" t="s">
        <v>435</v>
      </c>
      <c r="C183" s="205">
        <v>513461.6</v>
      </c>
      <c r="D183" s="205">
        <v>514338.1</v>
      </c>
      <c r="E183" s="205">
        <v>205291.35</v>
      </c>
      <c r="F183" s="205">
        <v>-309046.75</v>
      </c>
      <c r="G183" s="205" t="s">
        <v>436</v>
      </c>
      <c r="H183" s="205">
        <v>181738.77</v>
      </c>
      <c r="I183" s="205">
        <v>23552.58</v>
      </c>
      <c r="J183" s="205" t="s">
        <v>437</v>
      </c>
    </row>
    <row r="184" spans="1:10" ht="12.75">
      <c r="A184" s="197" t="s">
        <v>438</v>
      </c>
      <c r="B184" s="198" t="s">
        <v>439</v>
      </c>
      <c r="C184" s="199"/>
      <c r="D184" s="199"/>
      <c r="E184" s="199"/>
      <c r="F184" s="199"/>
      <c r="G184" s="199" t="s">
        <v>144</v>
      </c>
      <c r="H184" s="199"/>
      <c r="I184" s="199"/>
      <c r="J184" s="199" t="s">
        <v>144</v>
      </c>
    </row>
    <row r="185" spans="1:10" ht="12.75">
      <c r="A185" s="197" t="s">
        <v>10</v>
      </c>
      <c r="B185" s="198" t="s">
        <v>149</v>
      </c>
      <c r="C185" s="199"/>
      <c r="D185" s="199"/>
      <c r="E185" s="199"/>
      <c r="F185" s="199"/>
      <c r="G185" s="199" t="s">
        <v>144</v>
      </c>
      <c r="H185" s="199">
        <v>66940.99</v>
      </c>
      <c r="I185" s="199">
        <v>-66940.99</v>
      </c>
      <c r="J185" s="199" t="s">
        <v>144</v>
      </c>
    </row>
    <row r="186" spans="1:10" ht="12.75">
      <c r="A186" s="204" t="s">
        <v>150</v>
      </c>
      <c r="B186" s="194" t="s">
        <v>151</v>
      </c>
      <c r="C186" s="205"/>
      <c r="D186" s="205"/>
      <c r="E186" s="205"/>
      <c r="F186" s="205"/>
      <c r="G186" s="205" t="s">
        <v>144</v>
      </c>
      <c r="H186" s="205">
        <v>66940.99</v>
      </c>
      <c r="I186" s="205">
        <v>-66940.99</v>
      </c>
      <c r="J186" s="205" t="s">
        <v>144</v>
      </c>
    </row>
    <row r="187" spans="1:10" ht="12.75">
      <c r="A187" s="204" t="s">
        <v>156</v>
      </c>
      <c r="B187" s="194" t="s">
        <v>157</v>
      </c>
      <c r="C187" s="205"/>
      <c r="D187" s="205"/>
      <c r="E187" s="205"/>
      <c r="F187" s="205"/>
      <c r="G187" s="205" t="s">
        <v>144</v>
      </c>
      <c r="H187" s="205"/>
      <c r="I187" s="205"/>
      <c r="J187" s="205" t="s">
        <v>144</v>
      </c>
    </row>
    <row r="188" spans="1:10" ht="12.75">
      <c r="A188" s="197" t="s">
        <v>145</v>
      </c>
      <c r="B188" s="198" t="s">
        <v>171</v>
      </c>
      <c r="C188" s="199"/>
      <c r="D188" s="199"/>
      <c r="E188" s="199"/>
      <c r="F188" s="199"/>
      <c r="G188" s="199" t="s">
        <v>144</v>
      </c>
      <c r="H188" s="199">
        <v>66940.99</v>
      </c>
      <c r="I188" s="199">
        <v>-66940.99</v>
      </c>
      <c r="J188" s="199" t="s">
        <v>144</v>
      </c>
    </row>
    <row r="189" spans="1:10" ht="12.75">
      <c r="A189" s="209" t="s">
        <v>440</v>
      </c>
      <c r="B189" s="194" t="s">
        <v>441</v>
      </c>
      <c r="C189" s="205"/>
      <c r="D189" s="205"/>
      <c r="E189" s="205"/>
      <c r="F189" s="205"/>
      <c r="G189" s="205" t="s">
        <v>144</v>
      </c>
      <c r="H189" s="205">
        <v>65836.78</v>
      </c>
      <c r="I189" s="205">
        <v>-65836.78</v>
      </c>
      <c r="J189" s="205" t="s">
        <v>144</v>
      </c>
    </row>
    <row r="190" spans="1:10" ht="12.75">
      <c r="A190" s="209" t="s">
        <v>442</v>
      </c>
      <c r="B190" s="194" t="s">
        <v>443</v>
      </c>
      <c r="C190" s="205"/>
      <c r="D190" s="205"/>
      <c r="E190" s="205"/>
      <c r="F190" s="205"/>
      <c r="G190" s="205" t="s">
        <v>144</v>
      </c>
      <c r="H190" s="205">
        <v>621.32</v>
      </c>
      <c r="I190" s="205">
        <v>-621.32</v>
      </c>
      <c r="J190" s="205" t="s">
        <v>144</v>
      </c>
    </row>
    <row r="191" spans="1:10" ht="12.75">
      <c r="A191" s="209" t="s">
        <v>444</v>
      </c>
      <c r="B191" s="194" t="s">
        <v>445</v>
      </c>
      <c r="C191" s="205"/>
      <c r="D191" s="205"/>
      <c r="E191" s="205"/>
      <c r="F191" s="205"/>
      <c r="G191" s="205" t="s">
        <v>144</v>
      </c>
      <c r="H191" s="205">
        <v>49.34</v>
      </c>
      <c r="I191" s="205">
        <v>-49.34</v>
      </c>
      <c r="J191" s="205" t="s">
        <v>144</v>
      </c>
    </row>
    <row r="192" spans="1:10" ht="25.5">
      <c r="A192" s="209" t="s">
        <v>446</v>
      </c>
      <c r="B192" s="194" t="s">
        <v>447</v>
      </c>
      <c r="C192" s="205"/>
      <c r="D192" s="205"/>
      <c r="E192" s="205"/>
      <c r="F192" s="205"/>
      <c r="G192" s="205" t="s">
        <v>144</v>
      </c>
      <c r="H192" s="205">
        <v>433.55</v>
      </c>
      <c r="I192" s="205">
        <v>-433.55</v>
      </c>
      <c r="J192" s="205" t="s">
        <v>144</v>
      </c>
    </row>
    <row r="193" spans="1:10" ht="12.75">
      <c r="A193" s="210"/>
      <c r="B193" s="194"/>
      <c r="C193" s="205"/>
      <c r="D193" s="205"/>
      <c r="E193" s="205"/>
      <c r="F193" s="205"/>
      <c r="G193" s="205"/>
      <c r="H193" s="205"/>
      <c r="I193" s="205"/>
      <c r="J193" s="205"/>
    </row>
    <row r="194" spans="1:10" ht="12.75">
      <c r="A194" s="193" t="s">
        <v>448</v>
      </c>
      <c r="B194" s="194" t="s">
        <v>449</v>
      </c>
      <c r="C194" s="205"/>
      <c r="D194" s="205"/>
      <c r="E194" s="205"/>
      <c r="F194" s="205"/>
      <c r="G194" s="205"/>
      <c r="H194" s="205"/>
      <c r="I194" s="205"/>
      <c r="J194" s="205"/>
    </row>
    <row r="195" spans="1:10" ht="12.75">
      <c r="A195" s="197" t="s">
        <v>145</v>
      </c>
      <c r="B195" s="198" t="s">
        <v>11</v>
      </c>
      <c r="C195" s="199">
        <v>2254497.7</v>
      </c>
      <c r="D195" s="199">
        <v>2255981.61</v>
      </c>
      <c r="E195" s="199">
        <v>956613.77</v>
      </c>
      <c r="F195" s="199">
        <v>-1299367.84</v>
      </c>
      <c r="G195" s="199" t="s">
        <v>450</v>
      </c>
      <c r="H195" s="199">
        <v>1060993.86</v>
      </c>
      <c r="I195" s="199">
        <v>-104380.09</v>
      </c>
      <c r="J195" s="199" t="s">
        <v>451</v>
      </c>
    </row>
    <row r="196" spans="1:10" ht="12.75">
      <c r="A196" s="197" t="s">
        <v>95</v>
      </c>
      <c r="B196" s="198" t="s">
        <v>33</v>
      </c>
      <c r="C196" s="199">
        <v>2212062.3</v>
      </c>
      <c r="D196" s="199">
        <v>2213546.21</v>
      </c>
      <c r="E196" s="199">
        <v>956591.92</v>
      </c>
      <c r="F196" s="199">
        <v>-1256954.29</v>
      </c>
      <c r="G196" s="199" t="s">
        <v>452</v>
      </c>
      <c r="H196" s="199">
        <v>1056662.94</v>
      </c>
      <c r="I196" s="199">
        <v>-100071.02</v>
      </c>
      <c r="J196" s="199" t="s">
        <v>453</v>
      </c>
    </row>
    <row r="197" spans="1:10" ht="12.75">
      <c r="A197" s="204" t="s">
        <v>96</v>
      </c>
      <c r="B197" s="194" t="s">
        <v>146</v>
      </c>
      <c r="C197" s="205">
        <v>1658846.7</v>
      </c>
      <c r="D197" s="205">
        <v>1655505.3</v>
      </c>
      <c r="E197" s="205">
        <v>759049.57</v>
      </c>
      <c r="F197" s="205">
        <v>-896455.73</v>
      </c>
      <c r="G197" s="205" t="s">
        <v>454</v>
      </c>
      <c r="H197" s="205">
        <v>640815.97</v>
      </c>
      <c r="I197" s="205">
        <v>118233.6</v>
      </c>
      <c r="J197" s="205" t="s">
        <v>455</v>
      </c>
    </row>
    <row r="198" spans="1:10" ht="12.75">
      <c r="A198" s="197" t="s">
        <v>147</v>
      </c>
      <c r="B198" s="198" t="s">
        <v>148</v>
      </c>
      <c r="C198" s="199">
        <v>42435.4</v>
      </c>
      <c r="D198" s="199">
        <v>42435.4</v>
      </c>
      <c r="E198" s="199">
        <v>21.85</v>
      </c>
      <c r="F198" s="199">
        <v>-42413.55</v>
      </c>
      <c r="G198" s="199" t="s">
        <v>456</v>
      </c>
      <c r="H198" s="199">
        <v>4330.91</v>
      </c>
      <c r="I198" s="199">
        <v>-4309.06</v>
      </c>
      <c r="J198" s="199" t="s">
        <v>457</v>
      </c>
    </row>
    <row r="199" spans="1:10" ht="12.75">
      <c r="A199" s="197" t="s">
        <v>392</v>
      </c>
      <c r="B199" s="198" t="s">
        <v>393</v>
      </c>
      <c r="C199" s="199"/>
      <c r="D199" s="199"/>
      <c r="E199" s="199"/>
      <c r="F199" s="199"/>
      <c r="G199" s="199" t="s">
        <v>144</v>
      </c>
      <c r="H199" s="199"/>
      <c r="I199" s="199"/>
      <c r="J199" s="199" t="s">
        <v>144</v>
      </c>
    </row>
    <row r="200" spans="1:10" ht="12.75">
      <c r="A200" s="197" t="s">
        <v>10</v>
      </c>
      <c r="B200" s="198" t="s">
        <v>149</v>
      </c>
      <c r="C200" s="199">
        <v>2251700.1</v>
      </c>
      <c r="D200" s="199">
        <v>2253184.01</v>
      </c>
      <c r="E200" s="199">
        <v>955360.42</v>
      </c>
      <c r="F200" s="199">
        <v>-1297823.59</v>
      </c>
      <c r="G200" s="199" t="s">
        <v>450</v>
      </c>
      <c r="H200" s="199">
        <v>799922.42</v>
      </c>
      <c r="I200" s="199">
        <v>155438</v>
      </c>
      <c r="J200" s="199" t="s">
        <v>458</v>
      </c>
    </row>
    <row r="201" spans="1:10" ht="12.75">
      <c r="A201" s="204" t="s">
        <v>150</v>
      </c>
      <c r="B201" s="194" t="s">
        <v>151</v>
      </c>
      <c r="C201" s="205">
        <v>2179975.1</v>
      </c>
      <c r="D201" s="205">
        <v>2180623.96</v>
      </c>
      <c r="E201" s="205">
        <v>920210.64</v>
      </c>
      <c r="F201" s="205">
        <v>-1260413.32</v>
      </c>
      <c r="G201" s="205" t="s">
        <v>239</v>
      </c>
      <c r="H201" s="205">
        <v>746193.33</v>
      </c>
      <c r="I201" s="205">
        <v>174017.31</v>
      </c>
      <c r="J201" s="205" t="s">
        <v>459</v>
      </c>
    </row>
    <row r="202" spans="1:10" ht="12.75">
      <c r="A202" s="204" t="s">
        <v>152</v>
      </c>
      <c r="B202" s="194" t="s">
        <v>153</v>
      </c>
      <c r="C202" s="205">
        <v>71725</v>
      </c>
      <c r="D202" s="205">
        <v>72407.39</v>
      </c>
      <c r="E202" s="205">
        <v>34994.73</v>
      </c>
      <c r="F202" s="205">
        <v>-37412.66</v>
      </c>
      <c r="G202" s="205" t="s">
        <v>295</v>
      </c>
      <c r="H202" s="205">
        <v>35609.48</v>
      </c>
      <c r="I202" s="205">
        <v>-614.75</v>
      </c>
      <c r="J202" s="205" t="s">
        <v>460</v>
      </c>
    </row>
    <row r="203" spans="1:10" ht="12.75">
      <c r="A203" s="204" t="s">
        <v>156</v>
      </c>
      <c r="B203" s="194" t="s">
        <v>157</v>
      </c>
      <c r="C203" s="205"/>
      <c r="D203" s="205">
        <v>152.67</v>
      </c>
      <c r="E203" s="205">
        <v>155.04</v>
      </c>
      <c r="F203" s="205">
        <v>2.37</v>
      </c>
      <c r="G203" s="205" t="s">
        <v>461</v>
      </c>
      <c r="H203" s="205">
        <v>18119.61</v>
      </c>
      <c r="I203" s="205">
        <v>-17964.57</v>
      </c>
      <c r="J203" s="205" t="s">
        <v>462</v>
      </c>
    </row>
    <row r="204" spans="1:10" ht="12.75">
      <c r="A204" s="197" t="s">
        <v>145</v>
      </c>
      <c r="B204" s="198" t="s">
        <v>171</v>
      </c>
      <c r="C204" s="199">
        <v>2251700.1</v>
      </c>
      <c r="D204" s="199">
        <v>2253184.01</v>
      </c>
      <c r="E204" s="199">
        <v>955360.42</v>
      </c>
      <c r="F204" s="199">
        <v>-1297823.59</v>
      </c>
      <c r="G204" s="199" t="s">
        <v>450</v>
      </c>
      <c r="H204" s="199">
        <v>799922.42</v>
      </c>
      <c r="I204" s="199">
        <v>155438</v>
      </c>
      <c r="J204" s="199" t="s">
        <v>458</v>
      </c>
    </row>
    <row r="205" spans="1:10" ht="12.75">
      <c r="A205" s="209" t="s">
        <v>463</v>
      </c>
      <c r="B205" s="194" t="s">
        <v>464</v>
      </c>
      <c r="C205" s="205">
        <v>18356.6</v>
      </c>
      <c r="D205" s="205">
        <v>18389.86</v>
      </c>
      <c r="E205" s="205">
        <v>10262.03</v>
      </c>
      <c r="F205" s="205">
        <v>-8127.83</v>
      </c>
      <c r="G205" s="205" t="s">
        <v>465</v>
      </c>
      <c r="H205" s="205">
        <v>8050.78</v>
      </c>
      <c r="I205" s="205">
        <v>2211.25</v>
      </c>
      <c r="J205" s="205" t="s">
        <v>466</v>
      </c>
    </row>
    <row r="206" spans="1:10" ht="12.75">
      <c r="A206" s="209" t="s">
        <v>467</v>
      </c>
      <c r="B206" s="194" t="s">
        <v>468</v>
      </c>
      <c r="C206" s="205">
        <v>1202002.6</v>
      </c>
      <c r="D206" s="205">
        <v>1202155.27</v>
      </c>
      <c r="E206" s="205">
        <v>474025.03</v>
      </c>
      <c r="F206" s="205">
        <v>-728130.24</v>
      </c>
      <c r="G206" s="205" t="s">
        <v>469</v>
      </c>
      <c r="H206" s="205">
        <v>400618.33</v>
      </c>
      <c r="I206" s="205">
        <v>73406.7</v>
      </c>
      <c r="J206" s="205" t="s">
        <v>382</v>
      </c>
    </row>
    <row r="207" spans="1:10" ht="12.75">
      <c r="A207" s="209" t="s">
        <v>470</v>
      </c>
      <c r="B207" s="194" t="s">
        <v>471</v>
      </c>
      <c r="C207" s="205">
        <v>23503.3</v>
      </c>
      <c r="D207" s="205">
        <v>23503.3</v>
      </c>
      <c r="E207" s="205">
        <v>11528.71</v>
      </c>
      <c r="F207" s="205">
        <v>-11974.59</v>
      </c>
      <c r="G207" s="205" t="s">
        <v>247</v>
      </c>
      <c r="H207" s="205">
        <v>10018.3</v>
      </c>
      <c r="I207" s="205">
        <v>1510.41</v>
      </c>
      <c r="J207" s="205" t="s">
        <v>472</v>
      </c>
    </row>
    <row r="208" spans="1:10" ht="12.75">
      <c r="A208" s="209" t="s">
        <v>473</v>
      </c>
      <c r="B208" s="194" t="s">
        <v>474</v>
      </c>
      <c r="C208" s="205">
        <v>147903.9</v>
      </c>
      <c r="D208" s="205">
        <v>147903.9</v>
      </c>
      <c r="E208" s="205">
        <v>63598.1</v>
      </c>
      <c r="F208" s="205">
        <v>-84305.8</v>
      </c>
      <c r="G208" s="205" t="s">
        <v>475</v>
      </c>
      <c r="H208" s="205">
        <v>45444.76</v>
      </c>
      <c r="I208" s="205">
        <v>18153.34</v>
      </c>
      <c r="J208" s="205" t="s">
        <v>476</v>
      </c>
    </row>
    <row r="209" spans="1:10" ht="12.75">
      <c r="A209" s="209" t="s">
        <v>477</v>
      </c>
      <c r="B209" s="194" t="s">
        <v>478</v>
      </c>
      <c r="C209" s="205">
        <v>201376</v>
      </c>
      <c r="D209" s="205">
        <v>201711.89</v>
      </c>
      <c r="E209" s="205">
        <v>75456.95</v>
      </c>
      <c r="F209" s="205">
        <v>-126254.94</v>
      </c>
      <c r="G209" s="205" t="s">
        <v>479</v>
      </c>
      <c r="H209" s="205">
        <v>72241.16</v>
      </c>
      <c r="I209" s="205">
        <v>3215.79</v>
      </c>
      <c r="J209" s="205" t="s">
        <v>480</v>
      </c>
    </row>
    <row r="210" spans="1:10" ht="12.75">
      <c r="A210" s="209" t="s">
        <v>481</v>
      </c>
      <c r="B210" s="194" t="s">
        <v>482</v>
      </c>
      <c r="C210" s="205">
        <v>385032.7</v>
      </c>
      <c r="D210" s="205">
        <v>385379.2</v>
      </c>
      <c r="E210" s="205">
        <v>195563.09</v>
      </c>
      <c r="F210" s="205">
        <v>-189816.11</v>
      </c>
      <c r="G210" s="205" t="s">
        <v>273</v>
      </c>
      <c r="H210" s="205">
        <v>157085.82</v>
      </c>
      <c r="I210" s="205">
        <v>38477.27</v>
      </c>
      <c r="J210" s="205" t="s">
        <v>483</v>
      </c>
    </row>
    <row r="211" spans="1:10" ht="12.75">
      <c r="A211" s="209" t="s">
        <v>484</v>
      </c>
      <c r="B211" s="194" t="s">
        <v>485</v>
      </c>
      <c r="C211" s="205">
        <v>273525</v>
      </c>
      <c r="D211" s="205">
        <v>274140.6</v>
      </c>
      <c r="E211" s="205">
        <v>124926.51</v>
      </c>
      <c r="F211" s="205">
        <v>-149214.09</v>
      </c>
      <c r="G211" s="205" t="s">
        <v>486</v>
      </c>
      <c r="H211" s="205">
        <v>106463.27</v>
      </c>
      <c r="I211" s="205">
        <v>18463.24</v>
      </c>
      <c r="J211" s="205" t="s">
        <v>487</v>
      </c>
    </row>
    <row r="212" spans="1:10" ht="12.75">
      <c r="A212" s="197" t="s">
        <v>488</v>
      </c>
      <c r="B212" s="198" t="s">
        <v>489</v>
      </c>
      <c r="C212" s="199"/>
      <c r="D212" s="199"/>
      <c r="E212" s="199"/>
      <c r="F212" s="199"/>
      <c r="G212" s="199" t="s">
        <v>144</v>
      </c>
      <c r="H212" s="199"/>
      <c r="I212" s="199"/>
      <c r="J212" s="199" t="s">
        <v>144</v>
      </c>
    </row>
    <row r="213" spans="1:10" ht="12.75">
      <c r="A213" s="197" t="s">
        <v>10</v>
      </c>
      <c r="B213" s="198" t="s">
        <v>149</v>
      </c>
      <c r="C213" s="199">
        <v>2362.6</v>
      </c>
      <c r="D213" s="199">
        <v>2362.6</v>
      </c>
      <c r="E213" s="199">
        <v>924.42</v>
      </c>
      <c r="F213" s="199">
        <v>-1438.18</v>
      </c>
      <c r="G213" s="199" t="s">
        <v>490</v>
      </c>
      <c r="H213" s="199">
        <v>819.24</v>
      </c>
      <c r="I213" s="199">
        <v>105.18</v>
      </c>
      <c r="J213" s="199" t="s">
        <v>491</v>
      </c>
    </row>
    <row r="214" spans="1:10" ht="12.75">
      <c r="A214" s="204" t="s">
        <v>150</v>
      </c>
      <c r="B214" s="194" t="s">
        <v>151</v>
      </c>
      <c r="C214" s="205">
        <v>2256</v>
      </c>
      <c r="D214" s="205">
        <v>2256</v>
      </c>
      <c r="E214" s="205">
        <v>812.27</v>
      </c>
      <c r="F214" s="205">
        <v>-1443.73</v>
      </c>
      <c r="G214" s="205" t="s">
        <v>492</v>
      </c>
      <c r="H214" s="205">
        <v>709.01</v>
      </c>
      <c r="I214" s="205">
        <v>103.26</v>
      </c>
      <c r="J214" s="205" t="s">
        <v>493</v>
      </c>
    </row>
    <row r="215" spans="1:10" ht="12.75">
      <c r="A215" s="204" t="s">
        <v>152</v>
      </c>
      <c r="B215" s="194" t="s">
        <v>153</v>
      </c>
      <c r="C215" s="205">
        <v>106.6</v>
      </c>
      <c r="D215" s="205">
        <v>106.6</v>
      </c>
      <c r="E215" s="205">
        <v>112.15</v>
      </c>
      <c r="F215" s="205">
        <v>5.55</v>
      </c>
      <c r="G215" s="205" t="s">
        <v>494</v>
      </c>
      <c r="H215" s="205">
        <v>110.23</v>
      </c>
      <c r="I215" s="205">
        <v>1.92</v>
      </c>
      <c r="J215" s="205" t="s">
        <v>495</v>
      </c>
    </row>
    <row r="216" spans="1:10" ht="12.75">
      <c r="A216" s="204" t="s">
        <v>156</v>
      </c>
      <c r="B216" s="194" t="s">
        <v>157</v>
      </c>
      <c r="C216" s="205"/>
      <c r="D216" s="205"/>
      <c r="E216" s="205"/>
      <c r="F216" s="205"/>
      <c r="G216" s="205" t="s">
        <v>144</v>
      </c>
      <c r="H216" s="205"/>
      <c r="I216" s="205"/>
      <c r="J216" s="205" t="s">
        <v>144</v>
      </c>
    </row>
    <row r="217" spans="1:10" ht="12.75">
      <c r="A217" s="197" t="s">
        <v>145</v>
      </c>
      <c r="B217" s="198" t="s">
        <v>171</v>
      </c>
      <c r="C217" s="199">
        <v>2362.6</v>
      </c>
      <c r="D217" s="199">
        <v>2362.6</v>
      </c>
      <c r="E217" s="199">
        <v>924.42</v>
      </c>
      <c r="F217" s="199">
        <v>-1438.18</v>
      </c>
      <c r="G217" s="199" t="s">
        <v>490</v>
      </c>
      <c r="H217" s="199">
        <v>819.24</v>
      </c>
      <c r="I217" s="199">
        <v>105.18</v>
      </c>
      <c r="J217" s="199" t="s">
        <v>491</v>
      </c>
    </row>
    <row r="218" spans="1:10" ht="12.75">
      <c r="A218" s="209" t="s">
        <v>496</v>
      </c>
      <c r="B218" s="194" t="s">
        <v>497</v>
      </c>
      <c r="C218" s="205">
        <v>2362.6</v>
      </c>
      <c r="D218" s="205">
        <v>2362.6</v>
      </c>
      <c r="E218" s="205">
        <v>924.42</v>
      </c>
      <c r="F218" s="205">
        <v>-1438.18</v>
      </c>
      <c r="G218" s="205" t="s">
        <v>490</v>
      </c>
      <c r="H218" s="205">
        <v>819.24</v>
      </c>
      <c r="I218" s="205">
        <v>105.18</v>
      </c>
      <c r="J218" s="205" t="s">
        <v>491</v>
      </c>
    </row>
    <row r="219" spans="1:10" ht="12.75">
      <c r="A219" s="197" t="s">
        <v>438</v>
      </c>
      <c r="B219" s="198" t="s">
        <v>439</v>
      </c>
      <c r="C219" s="199"/>
      <c r="D219" s="199"/>
      <c r="E219" s="199"/>
      <c r="F219" s="199"/>
      <c r="G219" s="199" t="s">
        <v>144</v>
      </c>
      <c r="H219" s="199"/>
      <c r="I219" s="199"/>
      <c r="J219" s="199" t="s">
        <v>144</v>
      </c>
    </row>
    <row r="220" spans="1:10" ht="12.75">
      <c r="A220" s="197" t="s">
        <v>10</v>
      </c>
      <c r="B220" s="198" t="s">
        <v>149</v>
      </c>
      <c r="C220" s="199">
        <v>435</v>
      </c>
      <c r="D220" s="199">
        <v>435</v>
      </c>
      <c r="E220" s="199">
        <v>328.93</v>
      </c>
      <c r="F220" s="199">
        <v>-106.07</v>
      </c>
      <c r="G220" s="199" t="s">
        <v>426</v>
      </c>
      <c r="H220" s="199">
        <v>260252.2</v>
      </c>
      <c r="I220" s="199">
        <v>-259923.27</v>
      </c>
      <c r="J220" s="199" t="s">
        <v>456</v>
      </c>
    </row>
    <row r="221" spans="1:10" ht="12.75">
      <c r="A221" s="204" t="s">
        <v>150</v>
      </c>
      <c r="B221" s="194" t="s">
        <v>151</v>
      </c>
      <c r="C221" s="205">
        <v>435</v>
      </c>
      <c r="D221" s="205">
        <v>435</v>
      </c>
      <c r="E221" s="205">
        <v>328.93</v>
      </c>
      <c r="F221" s="205">
        <v>-106.07</v>
      </c>
      <c r="G221" s="205" t="s">
        <v>426</v>
      </c>
      <c r="H221" s="205">
        <v>260252.2</v>
      </c>
      <c r="I221" s="205">
        <v>-259923.27</v>
      </c>
      <c r="J221" s="205" t="s">
        <v>456</v>
      </c>
    </row>
    <row r="222" spans="1:10" ht="12.75">
      <c r="A222" s="204" t="s">
        <v>156</v>
      </c>
      <c r="B222" s="194" t="s">
        <v>157</v>
      </c>
      <c r="C222" s="205"/>
      <c r="D222" s="205"/>
      <c r="E222" s="205"/>
      <c r="F222" s="205"/>
      <c r="G222" s="205" t="s">
        <v>144</v>
      </c>
      <c r="H222" s="205"/>
      <c r="I222" s="205"/>
      <c r="J222" s="205" t="s">
        <v>144</v>
      </c>
    </row>
    <row r="223" spans="1:10" ht="12.75">
      <c r="A223" s="197" t="s">
        <v>145</v>
      </c>
      <c r="B223" s="198" t="s">
        <v>171</v>
      </c>
      <c r="C223" s="199">
        <v>435</v>
      </c>
      <c r="D223" s="199">
        <v>435</v>
      </c>
      <c r="E223" s="199">
        <v>328.93</v>
      </c>
      <c r="F223" s="199">
        <v>-106.07</v>
      </c>
      <c r="G223" s="199" t="s">
        <v>426</v>
      </c>
      <c r="H223" s="199">
        <v>260252.2</v>
      </c>
      <c r="I223" s="199">
        <v>-259923.27</v>
      </c>
      <c r="J223" s="199" t="s">
        <v>456</v>
      </c>
    </row>
    <row r="224" spans="1:10" ht="12.75">
      <c r="A224" s="209" t="s">
        <v>440</v>
      </c>
      <c r="B224" s="194" t="s">
        <v>441</v>
      </c>
      <c r="C224" s="205"/>
      <c r="D224" s="205"/>
      <c r="E224" s="205"/>
      <c r="F224" s="205"/>
      <c r="G224" s="205" t="s">
        <v>144</v>
      </c>
      <c r="H224" s="205">
        <v>244558.06</v>
      </c>
      <c r="I224" s="205">
        <v>-244558.06</v>
      </c>
      <c r="J224" s="205" t="s">
        <v>144</v>
      </c>
    </row>
    <row r="225" spans="1:10" ht="12.75">
      <c r="A225" s="209" t="s">
        <v>442</v>
      </c>
      <c r="B225" s="194" t="s">
        <v>443</v>
      </c>
      <c r="C225" s="205"/>
      <c r="D225" s="205"/>
      <c r="E225" s="205"/>
      <c r="F225" s="205"/>
      <c r="G225" s="205" t="s">
        <v>144</v>
      </c>
      <c r="H225" s="205">
        <v>10095.67</v>
      </c>
      <c r="I225" s="205">
        <v>-10095.67</v>
      </c>
      <c r="J225" s="205" t="s">
        <v>144</v>
      </c>
    </row>
    <row r="226" spans="1:10" ht="12.75">
      <c r="A226" s="209" t="s">
        <v>444</v>
      </c>
      <c r="B226" s="194" t="s">
        <v>445</v>
      </c>
      <c r="C226" s="205"/>
      <c r="D226" s="205"/>
      <c r="E226" s="205"/>
      <c r="F226" s="205"/>
      <c r="G226" s="205" t="s">
        <v>144</v>
      </c>
      <c r="H226" s="205">
        <v>507.81</v>
      </c>
      <c r="I226" s="205">
        <v>-507.81</v>
      </c>
      <c r="J226" s="205" t="s">
        <v>144</v>
      </c>
    </row>
    <row r="227" spans="1:10" ht="25.5">
      <c r="A227" s="209" t="s">
        <v>446</v>
      </c>
      <c r="B227" s="194" t="s">
        <v>447</v>
      </c>
      <c r="C227" s="205">
        <v>435</v>
      </c>
      <c r="D227" s="205">
        <v>435</v>
      </c>
      <c r="E227" s="205">
        <v>328.93</v>
      </c>
      <c r="F227" s="205">
        <v>-106.07</v>
      </c>
      <c r="G227" s="205" t="s">
        <v>426</v>
      </c>
      <c r="H227" s="205">
        <v>5090.67</v>
      </c>
      <c r="I227" s="205">
        <v>-4761.74</v>
      </c>
      <c r="J227" s="205" t="s">
        <v>498</v>
      </c>
    </row>
    <row r="228" spans="1:10" ht="12.75">
      <c r="A228" s="210"/>
      <c r="B228" s="194"/>
      <c r="C228" s="205"/>
      <c r="D228" s="205"/>
      <c r="E228" s="205"/>
      <c r="F228" s="205"/>
      <c r="G228" s="205"/>
      <c r="H228" s="205"/>
      <c r="I228" s="205"/>
      <c r="J228" s="205"/>
    </row>
    <row r="229" spans="1:10" ht="25.5">
      <c r="A229" s="193" t="s">
        <v>499</v>
      </c>
      <c r="B229" s="194" t="s">
        <v>500</v>
      </c>
      <c r="C229" s="205"/>
      <c r="D229" s="205"/>
      <c r="E229" s="205"/>
      <c r="F229" s="205"/>
      <c r="G229" s="205"/>
      <c r="H229" s="205"/>
      <c r="I229" s="205"/>
      <c r="J229" s="205"/>
    </row>
    <row r="230" spans="1:10" ht="12.75">
      <c r="A230" s="197" t="s">
        <v>145</v>
      </c>
      <c r="B230" s="198" t="s">
        <v>11</v>
      </c>
      <c r="C230" s="199">
        <v>344687.6</v>
      </c>
      <c r="D230" s="199">
        <v>344687.6</v>
      </c>
      <c r="E230" s="199">
        <v>153563.81</v>
      </c>
      <c r="F230" s="199">
        <v>-191123.79</v>
      </c>
      <c r="G230" s="199" t="s">
        <v>160</v>
      </c>
      <c r="H230" s="200">
        <v>143569.9</v>
      </c>
      <c r="I230" s="199">
        <f>E230-H230</f>
        <v>9993.910000000003</v>
      </c>
      <c r="J230" s="203">
        <f>E230/H230*100</f>
        <v>106.96100645051645</v>
      </c>
    </row>
    <row r="231" spans="1:10" ht="12.75">
      <c r="A231" s="197" t="s">
        <v>95</v>
      </c>
      <c r="B231" s="198" t="s">
        <v>33</v>
      </c>
      <c r="C231" s="199">
        <v>344687.6</v>
      </c>
      <c r="D231" s="199">
        <v>344687.6</v>
      </c>
      <c r="E231" s="199">
        <v>153563.81</v>
      </c>
      <c r="F231" s="199">
        <v>-191123.79</v>
      </c>
      <c r="G231" s="199" t="s">
        <v>160</v>
      </c>
      <c r="H231" s="200">
        <v>143569.9</v>
      </c>
      <c r="I231" s="199">
        <f aca="true" t="shared" si="4" ref="I231:I240">E231-H231</f>
        <v>9993.910000000003</v>
      </c>
      <c r="J231" s="203">
        <f aca="true" t="shared" si="5" ref="J231:J240">E231/H231*100</f>
        <v>106.96100645051645</v>
      </c>
    </row>
    <row r="232" spans="1:10" ht="12.75">
      <c r="A232" s="204" t="s">
        <v>96</v>
      </c>
      <c r="B232" s="194" t="s">
        <v>146</v>
      </c>
      <c r="C232" s="205">
        <v>124155.6</v>
      </c>
      <c r="D232" s="205">
        <v>122061.06</v>
      </c>
      <c r="E232" s="205">
        <v>57533.56</v>
      </c>
      <c r="F232" s="205">
        <v>-64527.5</v>
      </c>
      <c r="G232" s="205" t="s">
        <v>501</v>
      </c>
      <c r="H232" s="206">
        <v>54519.8</v>
      </c>
      <c r="I232" s="205">
        <f t="shared" si="4"/>
        <v>3013.7599999999948</v>
      </c>
      <c r="J232" s="208">
        <f t="shared" si="5"/>
        <v>105.52782658777178</v>
      </c>
    </row>
    <row r="233" spans="1:10" ht="12.75">
      <c r="A233" s="197" t="s">
        <v>164</v>
      </c>
      <c r="B233" s="198" t="s">
        <v>165</v>
      </c>
      <c r="C233" s="199"/>
      <c r="D233" s="199"/>
      <c r="E233" s="199"/>
      <c r="F233" s="199"/>
      <c r="G233" s="199" t="s">
        <v>144</v>
      </c>
      <c r="H233" s="200"/>
      <c r="I233" s="199"/>
      <c r="J233" s="199"/>
    </row>
    <row r="234" spans="1:10" ht="12.75">
      <c r="A234" s="197" t="s">
        <v>10</v>
      </c>
      <c r="B234" s="198" t="s">
        <v>149</v>
      </c>
      <c r="C234" s="199">
        <v>344687.6</v>
      </c>
      <c r="D234" s="199">
        <v>344687.6</v>
      </c>
      <c r="E234" s="199">
        <v>153563.81</v>
      </c>
      <c r="F234" s="199">
        <v>-191123.79</v>
      </c>
      <c r="G234" s="199" t="s">
        <v>160</v>
      </c>
      <c r="H234" s="200">
        <v>143569.9</v>
      </c>
      <c r="I234" s="199">
        <f t="shared" si="4"/>
        <v>9993.910000000003</v>
      </c>
      <c r="J234" s="203">
        <f t="shared" si="5"/>
        <v>106.96100645051645</v>
      </c>
    </row>
    <row r="235" spans="1:10" ht="12.75">
      <c r="A235" s="204" t="s">
        <v>150</v>
      </c>
      <c r="B235" s="194" t="s">
        <v>151</v>
      </c>
      <c r="C235" s="205">
        <v>312917.5</v>
      </c>
      <c r="D235" s="205">
        <v>312917.5</v>
      </c>
      <c r="E235" s="205">
        <v>132415.83</v>
      </c>
      <c r="F235" s="205">
        <v>-180501.67</v>
      </c>
      <c r="G235" s="205" t="s">
        <v>502</v>
      </c>
      <c r="H235" s="211">
        <v>125417.2</v>
      </c>
      <c r="I235" s="205">
        <f t="shared" si="4"/>
        <v>6998.62999999999</v>
      </c>
      <c r="J235" s="208">
        <f t="shared" si="5"/>
        <v>105.580279259942</v>
      </c>
    </row>
    <row r="236" spans="1:10" ht="12.75">
      <c r="A236" s="204" t="s">
        <v>152</v>
      </c>
      <c r="B236" s="194" t="s">
        <v>153</v>
      </c>
      <c r="C236" s="205">
        <v>31770.1</v>
      </c>
      <c r="D236" s="205">
        <v>31770.1</v>
      </c>
      <c r="E236" s="205">
        <v>21147.98</v>
      </c>
      <c r="F236" s="205">
        <v>-10622.12</v>
      </c>
      <c r="G236" s="205" t="s">
        <v>503</v>
      </c>
      <c r="H236" s="206">
        <v>18152.65</v>
      </c>
      <c r="I236" s="205">
        <f t="shared" si="4"/>
        <v>2995.329999999998</v>
      </c>
      <c r="J236" s="208">
        <f t="shared" si="5"/>
        <v>116.50078638656063</v>
      </c>
    </row>
    <row r="237" spans="1:10" ht="12.75">
      <c r="A237" s="204" t="s">
        <v>156</v>
      </c>
      <c r="B237" s="194" t="s">
        <v>157</v>
      </c>
      <c r="C237" s="205"/>
      <c r="D237" s="205"/>
      <c r="E237" s="205"/>
      <c r="F237" s="205"/>
      <c r="G237" s="205" t="s">
        <v>144</v>
      </c>
      <c r="H237" s="206"/>
      <c r="I237" s="205"/>
      <c r="J237" s="199"/>
    </row>
    <row r="238" spans="1:10" ht="12.75">
      <c r="A238" s="197" t="s">
        <v>145</v>
      </c>
      <c r="B238" s="198" t="s">
        <v>171</v>
      </c>
      <c r="C238" s="199">
        <v>344687.6</v>
      </c>
      <c r="D238" s="199">
        <v>344687.6</v>
      </c>
      <c r="E238" s="199">
        <v>153563.81</v>
      </c>
      <c r="F238" s="199">
        <v>-191123.79</v>
      </c>
      <c r="G238" s="199" t="s">
        <v>160</v>
      </c>
      <c r="H238" s="200">
        <v>143569.9</v>
      </c>
      <c r="I238" s="199">
        <f t="shared" si="4"/>
        <v>9993.910000000003</v>
      </c>
      <c r="J238" s="203">
        <f t="shared" si="5"/>
        <v>106.96100645051645</v>
      </c>
    </row>
    <row r="239" spans="1:10" ht="12.75">
      <c r="A239" s="209" t="s">
        <v>504</v>
      </c>
      <c r="B239" s="194" t="s">
        <v>505</v>
      </c>
      <c r="C239" s="205">
        <v>26308.7</v>
      </c>
      <c r="D239" s="205">
        <v>26308.7</v>
      </c>
      <c r="E239" s="205">
        <v>13901.35</v>
      </c>
      <c r="F239" s="205">
        <v>-12407.35</v>
      </c>
      <c r="G239" s="205" t="s">
        <v>506</v>
      </c>
      <c r="H239" s="206">
        <v>9686.78</v>
      </c>
      <c r="I239" s="205">
        <f t="shared" si="4"/>
        <v>4214.57</v>
      </c>
      <c r="J239" s="208">
        <f t="shared" si="5"/>
        <v>143.508472371624</v>
      </c>
    </row>
    <row r="240" spans="1:10" ht="25.5">
      <c r="A240" s="209" t="s">
        <v>507</v>
      </c>
      <c r="B240" s="194" t="s">
        <v>508</v>
      </c>
      <c r="C240" s="205">
        <v>318378.9</v>
      </c>
      <c r="D240" s="205">
        <v>318378.9</v>
      </c>
      <c r="E240" s="205">
        <v>139662.46</v>
      </c>
      <c r="F240" s="205">
        <v>-178716.44</v>
      </c>
      <c r="G240" s="205" t="s">
        <v>509</v>
      </c>
      <c r="H240" s="211">
        <v>133883.07</v>
      </c>
      <c r="I240" s="205">
        <f t="shared" si="4"/>
        <v>5779.389999999985</v>
      </c>
      <c r="J240" s="208">
        <f t="shared" si="5"/>
        <v>104.31674445469467</v>
      </c>
    </row>
    <row r="241" spans="1:10" ht="12.75">
      <c r="A241" s="210"/>
      <c r="B241" s="194"/>
      <c r="C241" s="205"/>
      <c r="D241" s="205"/>
      <c r="E241" s="205"/>
      <c r="F241" s="205"/>
      <c r="G241" s="205"/>
      <c r="H241" s="205"/>
      <c r="I241" s="205"/>
      <c r="J241" s="205"/>
    </row>
    <row r="242" spans="1:10" ht="12.75">
      <c r="A242" s="193" t="s">
        <v>510</v>
      </c>
      <c r="B242" s="194" t="s">
        <v>511</v>
      </c>
      <c r="C242" s="205"/>
      <c r="D242" s="205"/>
      <c r="E242" s="205"/>
      <c r="F242" s="205"/>
      <c r="G242" s="205"/>
      <c r="H242" s="205"/>
      <c r="I242" s="205"/>
      <c r="J242" s="205"/>
    </row>
    <row r="243" spans="1:10" ht="12.75">
      <c r="A243" s="197" t="s">
        <v>145</v>
      </c>
      <c r="B243" s="198" t="s">
        <v>11</v>
      </c>
      <c r="C243" s="199">
        <v>553875.2</v>
      </c>
      <c r="D243" s="199">
        <v>554674.95</v>
      </c>
      <c r="E243" s="199">
        <v>226560.82</v>
      </c>
      <c r="F243" s="199">
        <v>-328114.13</v>
      </c>
      <c r="G243" s="199" t="s">
        <v>512</v>
      </c>
      <c r="H243" s="199">
        <v>335444.96</v>
      </c>
      <c r="I243" s="199">
        <v>-108884.14</v>
      </c>
      <c r="J243" s="199" t="s">
        <v>513</v>
      </c>
    </row>
    <row r="244" spans="1:10" ht="12.75">
      <c r="A244" s="197" t="s">
        <v>95</v>
      </c>
      <c r="B244" s="198" t="s">
        <v>33</v>
      </c>
      <c r="C244" s="199">
        <v>553875.2</v>
      </c>
      <c r="D244" s="199">
        <v>554674.95</v>
      </c>
      <c r="E244" s="199">
        <v>226560.82</v>
      </c>
      <c r="F244" s="199">
        <v>-328114.13</v>
      </c>
      <c r="G244" s="199" t="s">
        <v>512</v>
      </c>
      <c r="H244" s="199">
        <v>335444.96</v>
      </c>
      <c r="I244" s="199">
        <v>-108884.14</v>
      </c>
      <c r="J244" s="199" t="s">
        <v>513</v>
      </c>
    </row>
    <row r="245" spans="1:10" ht="12.75">
      <c r="A245" s="204" t="s">
        <v>96</v>
      </c>
      <c r="B245" s="194" t="s">
        <v>146</v>
      </c>
      <c r="C245" s="205">
        <v>370158.92</v>
      </c>
      <c r="D245" s="205">
        <v>370158.92</v>
      </c>
      <c r="E245" s="205">
        <v>158224.51</v>
      </c>
      <c r="F245" s="205">
        <v>-211934.41</v>
      </c>
      <c r="G245" s="205" t="s">
        <v>241</v>
      </c>
      <c r="H245" s="205">
        <v>142715.81</v>
      </c>
      <c r="I245" s="205">
        <v>15508.7</v>
      </c>
      <c r="J245" s="205" t="s">
        <v>514</v>
      </c>
    </row>
    <row r="246" spans="1:10" ht="12.75">
      <c r="A246" s="197" t="s">
        <v>515</v>
      </c>
      <c r="B246" s="198" t="s">
        <v>516</v>
      </c>
      <c r="C246" s="199"/>
      <c r="D246" s="199"/>
      <c r="E246" s="199"/>
      <c r="F246" s="199"/>
      <c r="G246" s="199" t="s">
        <v>144</v>
      </c>
      <c r="H246" s="199"/>
      <c r="I246" s="199"/>
      <c r="J246" s="199" t="s">
        <v>144</v>
      </c>
    </row>
    <row r="247" spans="1:10" ht="12.75">
      <c r="A247" s="197" t="s">
        <v>10</v>
      </c>
      <c r="B247" s="198" t="s">
        <v>149</v>
      </c>
      <c r="C247" s="199">
        <v>553875.2</v>
      </c>
      <c r="D247" s="199">
        <v>554674.95</v>
      </c>
      <c r="E247" s="199">
        <v>226560.82</v>
      </c>
      <c r="F247" s="199">
        <v>-328114.13</v>
      </c>
      <c r="G247" s="199" t="s">
        <v>512</v>
      </c>
      <c r="H247" s="199">
        <v>224970.94</v>
      </c>
      <c r="I247" s="199">
        <v>1589.88</v>
      </c>
      <c r="J247" s="199" t="s">
        <v>517</v>
      </c>
    </row>
    <row r="248" spans="1:10" ht="12.75">
      <c r="A248" s="204" t="s">
        <v>150</v>
      </c>
      <c r="B248" s="194" t="s">
        <v>151</v>
      </c>
      <c r="C248" s="205">
        <v>521201.9</v>
      </c>
      <c r="D248" s="205">
        <v>522001.65</v>
      </c>
      <c r="E248" s="205">
        <v>208929.73</v>
      </c>
      <c r="F248" s="205">
        <v>-313071.92</v>
      </c>
      <c r="G248" s="205" t="s">
        <v>518</v>
      </c>
      <c r="H248" s="205">
        <v>207227.88</v>
      </c>
      <c r="I248" s="205">
        <v>1701.85</v>
      </c>
      <c r="J248" s="205" t="s">
        <v>519</v>
      </c>
    </row>
    <row r="249" spans="1:10" ht="12.75">
      <c r="A249" s="204" t="s">
        <v>152</v>
      </c>
      <c r="B249" s="194" t="s">
        <v>153</v>
      </c>
      <c r="C249" s="205">
        <v>25609.8</v>
      </c>
      <c r="D249" s="205">
        <v>25609.8</v>
      </c>
      <c r="E249" s="205">
        <v>15244.17</v>
      </c>
      <c r="F249" s="205">
        <v>-10365.63</v>
      </c>
      <c r="G249" s="205" t="s">
        <v>520</v>
      </c>
      <c r="H249" s="205">
        <v>14094.45</v>
      </c>
      <c r="I249" s="205">
        <v>1149.72</v>
      </c>
      <c r="J249" s="205" t="s">
        <v>521</v>
      </c>
    </row>
    <row r="250" spans="1:10" ht="12.75">
      <c r="A250" s="204" t="s">
        <v>156</v>
      </c>
      <c r="B250" s="194" t="s">
        <v>157</v>
      </c>
      <c r="C250" s="205">
        <v>7063.5</v>
      </c>
      <c r="D250" s="205">
        <v>7063.5</v>
      </c>
      <c r="E250" s="205">
        <v>2386.92</v>
      </c>
      <c r="F250" s="205">
        <v>-4676.58</v>
      </c>
      <c r="G250" s="205" t="s">
        <v>522</v>
      </c>
      <c r="H250" s="205">
        <v>3648.61</v>
      </c>
      <c r="I250" s="205">
        <v>-1261.69</v>
      </c>
      <c r="J250" s="205" t="s">
        <v>523</v>
      </c>
    </row>
    <row r="251" spans="1:10" ht="12.75">
      <c r="A251" s="197" t="s">
        <v>145</v>
      </c>
      <c r="B251" s="198" t="s">
        <v>171</v>
      </c>
      <c r="C251" s="199">
        <v>553875.2</v>
      </c>
      <c r="D251" s="199">
        <v>554674.95</v>
      </c>
      <c r="E251" s="199">
        <v>226560.82</v>
      </c>
      <c r="F251" s="199">
        <v>-328114.13</v>
      </c>
      <c r="G251" s="199" t="s">
        <v>512</v>
      </c>
      <c r="H251" s="199">
        <v>224970.94</v>
      </c>
      <c r="I251" s="199">
        <v>1589.88</v>
      </c>
      <c r="J251" s="199" t="s">
        <v>517</v>
      </c>
    </row>
    <row r="252" spans="1:10" ht="12.75">
      <c r="A252" s="209" t="s">
        <v>524</v>
      </c>
      <c r="B252" s="194" t="s">
        <v>525</v>
      </c>
      <c r="C252" s="205">
        <v>11748.34</v>
      </c>
      <c r="D252" s="205">
        <v>11748.34</v>
      </c>
      <c r="E252" s="205">
        <v>5272.65</v>
      </c>
      <c r="F252" s="205">
        <v>-6475.69</v>
      </c>
      <c r="G252" s="205" t="s">
        <v>429</v>
      </c>
      <c r="H252" s="205">
        <v>3919.35</v>
      </c>
      <c r="I252" s="205">
        <v>1353.3</v>
      </c>
      <c r="J252" s="205" t="s">
        <v>526</v>
      </c>
    </row>
    <row r="253" spans="1:10" ht="12.75">
      <c r="A253" s="209" t="s">
        <v>527</v>
      </c>
      <c r="B253" s="194" t="s">
        <v>528</v>
      </c>
      <c r="C253" s="205">
        <v>232252.88</v>
      </c>
      <c r="D253" s="205">
        <v>232252.88</v>
      </c>
      <c r="E253" s="205">
        <v>99776.07</v>
      </c>
      <c r="F253" s="205">
        <v>-132476.81</v>
      </c>
      <c r="G253" s="205" t="s">
        <v>475</v>
      </c>
      <c r="H253" s="205">
        <v>89856.77</v>
      </c>
      <c r="I253" s="205">
        <v>9919.3</v>
      </c>
      <c r="J253" s="205" t="s">
        <v>354</v>
      </c>
    </row>
    <row r="254" spans="1:10" ht="12.75">
      <c r="A254" s="209" t="s">
        <v>529</v>
      </c>
      <c r="B254" s="194" t="s">
        <v>530</v>
      </c>
      <c r="C254" s="205">
        <v>47234.33</v>
      </c>
      <c r="D254" s="205">
        <v>47234.33</v>
      </c>
      <c r="E254" s="205">
        <v>19137.49</v>
      </c>
      <c r="F254" s="205">
        <v>-28096.84</v>
      </c>
      <c r="G254" s="205" t="s">
        <v>531</v>
      </c>
      <c r="H254" s="205">
        <v>18029.55</v>
      </c>
      <c r="I254" s="205">
        <v>1107.94</v>
      </c>
      <c r="J254" s="205" t="s">
        <v>532</v>
      </c>
    </row>
    <row r="255" spans="1:10" ht="12.75">
      <c r="A255" s="209" t="s">
        <v>533</v>
      </c>
      <c r="B255" s="194" t="s">
        <v>534</v>
      </c>
      <c r="C255" s="205">
        <v>262639.65</v>
      </c>
      <c r="D255" s="205">
        <v>263439.4</v>
      </c>
      <c r="E255" s="205">
        <v>102374.61</v>
      </c>
      <c r="F255" s="205">
        <v>-161064.79</v>
      </c>
      <c r="G255" s="205" t="s">
        <v>535</v>
      </c>
      <c r="H255" s="205">
        <v>113165.26</v>
      </c>
      <c r="I255" s="205">
        <v>-10790.65</v>
      </c>
      <c r="J255" s="205" t="s">
        <v>453</v>
      </c>
    </row>
    <row r="256" spans="1:10" ht="12.75">
      <c r="A256" s="197" t="s">
        <v>438</v>
      </c>
      <c r="B256" s="198" t="s">
        <v>439</v>
      </c>
      <c r="C256" s="199"/>
      <c r="D256" s="199"/>
      <c r="E256" s="199"/>
      <c r="F256" s="199"/>
      <c r="G256" s="199" t="s">
        <v>144</v>
      </c>
      <c r="H256" s="199"/>
      <c r="I256" s="199"/>
      <c r="J256" s="199" t="s">
        <v>144</v>
      </c>
    </row>
    <row r="257" spans="1:10" ht="12.75">
      <c r="A257" s="197" t="s">
        <v>10</v>
      </c>
      <c r="B257" s="198" t="s">
        <v>149</v>
      </c>
      <c r="C257" s="199"/>
      <c r="D257" s="199"/>
      <c r="E257" s="199"/>
      <c r="F257" s="199"/>
      <c r="G257" s="199" t="s">
        <v>144</v>
      </c>
      <c r="H257" s="199">
        <v>110474.02</v>
      </c>
      <c r="I257" s="199">
        <v>-110474.02</v>
      </c>
      <c r="J257" s="199" t="s">
        <v>144</v>
      </c>
    </row>
    <row r="258" spans="1:10" ht="12.75">
      <c r="A258" s="204" t="s">
        <v>150</v>
      </c>
      <c r="B258" s="194" t="s">
        <v>151</v>
      </c>
      <c r="C258" s="205"/>
      <c r="D258" s="205"/>
      <c r="E258" s="205"/>
      <c r="F258" s="205"/>
      <c r="G258" s="205" t="s">
        <v>144</v>
      </c>
      <c r="H258" s="205">
        <v>110474.02</v>
      </c>
      <c r="I258" s="205">
        <v>-110474.02</v>
      </c>
      <c r="J258" s="205" t="s">
        <v>144</v>
      </c>
    </row>
    <row r="259" spans="1:10" ht="12.75">
      <c r="A259" s="204" t="s">
        <v>156</v>
      </c>
      <c r="B259" s="194" t="s">
        <v>157</v>
      </c>
      <c r="C259" s="205"/>
      <c r="D259" s="205"/>
      <c r="E259" s="205"/>
      <c r="F259" s="205"/>
      <c r="G259" s="205" t="s">
        <v>144</v>
      </c>
      <c r="H259" s="205"/>
      <c r="I259" s="205"/>
      <c r="J259" s="205" t="s">
        <v>144</v>
      </c>
    </row>
    <row r="260" spans="1:10" ht="12.75">
      <c r="A260" s="197" t="s">
        <v>145</v>
      </c>
      <c r="B260" s="198" t="s">
        <v>171</v>
      </c>
      <c r="C260" s="199"/>
      <c r="D260" s="199"/>
      <c r="E260" s="199"/>
      <c r="F260" s="199"/>
      <c r="G260" s="199" t="s">
        <v>144</v>
      </c>
      <c r="H260" s="199">
        <v>110474.02</v>
      </c>
      <c r="I260" s="199">
        <v>-110474.02</v>
      </c>
      <c r="J260" s="199" t="s">
        <v>144</v>
      </c>
    </row>
    <row r="261" spans="1:10" ht="12.75">
      <c r="A261" s="209" t="s">
        <v>440</v>
      </c>
      <c r="B261" s="194" t="s">
        <v>441</v>
      </c>
      <c r="C261" s="205"/>
      <c r="D261" s="205"/>
      <c r="E261" s="205"/>
      <c r="F261" s="205"/>
      <c r="G261" s="205" t="s">
        <v>144</v>
      </c>
      <c r="H261" s="205">
        <v>102012.03</v>
      </c>
      <c r="I261" s="205">
        <v>-102012.03</v>
      </c>
      <c r="J261" s="205" t="s">
        <v>144</v>
      </c>
    </row>
    <row r="262" spans="1:10" ht="12.75">
      <c r="A262" s="209" t="s">
        <v>442</v>
      </c>
      <c r="B262" s="194" t="s">
        <v>443</v>
      </c>
      <c r="C262" s="205"/>
      <c r="D262" s="205"/>
      <c r="E262" s="205"/>
      <c r="F262" s="205"/>
      <c r="G262" s="205" t="s">
        <v>144</v>
      </c>
      <c r="H262" s="205">
        <v>5946.66</v>
      </c>
      <c r="I262" s="205">
        <v>-5946.66</v>
      </c>
      <c r="J262" s="205" t="s">
        <v>144</v>
      </c>
    </row>
    <row r="263" spans="1:10" ht="12.75">
      <c r="A263" s="209" t="s">
        <v>444</v>
      </c>
      <c r="B263" s="194" t="s">
        <v>445</v>
      </c>
      <c r="C263" s="205"/>
      <c r="D263" s="205"/>
      <c r="E263" s="205"/>
      <c r="F263" s="205"/>
      <c r="G263" s="205" t="s">
        <v>144</v>
      </c>
      <c r="H263" s="205">
        <v>201.56</v>
      </c>
      <c r="I263" s="205">
        <v>-201.56</v>
      </c>
      <c r="J263" s="205" t="s">
        <v>144</v>
      </c>
    </row>
    <row r="264" spans="1:10" ht="25.5">
      <c r="A264" s="209" t="s">
        <v>446</v>
      </c>
      <c r="B264" s="194" t="s">
        <v>447</v>
      </c>
      <c r="C264" s="205"/>
      <c r="D264" s="205"/>
      <c r="E264" s="205"/>
      <c r="F264" s="205"/>
      <c r="G264" s="205" t="s">
        <v>144</v>
      </c>
      <c r="H264" s="205">
        <v>2313.76</v>
      </c>
      <c r="I264" s="205">
        <v>-2313.76</v>
      </c>
      <c r="J264" s="205" t="s">
        <v>144</v>
      </c>
    </row>
    <row r="265" spans="1:10" ht="12.75">
      <c r="A265" s="210"/>
      <c r="B265" s="194"/>
      <c r="C265" s="205"/>
      <c r="D265" s="205"/>
      <c r="E265" s="205"/>
      <c r="F265" s="205"/>
      <c r="G265" s="205"/>
      <c r="H265" s="205"/>
      <c r="I265" s="205"/>
      <c r="J265" s="205"/>
    </row>
    <row r="266" spans="1:10" ht="25.5">
      <c r="A266" s="193" t="s">
        <v>536</v>
      </c>
      <c r="B266" s="194" t="s">
        <v>537</v>
      </c>
      <c r="C266" s="205"/>
      <c r="D266" s="205"/>
      <c r="E266" s="205"/>
      <c r="F266" s="205"/>
      <c r="G266" s="205"/>
      <c r="H266" s="205"/>
      <c r="I266" s="205"/>
      <c r="J266" s="205"/>
    </row>
    <row r="267" spans="1:10" ht="12.75">
      <c r="A267" s="197" t="s">
        <v>145</v>
      </c>
      <c r="B267" s="198" t="s">
        <v>11</v>
      </c>
      <c r="C267" s="199">
        <v>447694.4</v>
      </c>
      <c r="D267" s="199">
        <v>448924.01</v>
      </c>
      <c r="E267" s="199">
        <v>112368.59</v>
      </c>
      <c r="F267" s="199">
        <v>-336555.42</v>
      </c>
      <c r="G267" s="199" t="s">
        <v>538</v>
      </c>
      <c r="H267" s="199">
        <v>135353.81</v>
      </c>
      <c r="I267" s="199">
        <v>-22985.22</v>
      </c>
      <c r="J267" s="199" t="s">
        <v>539</v>
      </c>
    </row>
    <row r="268" spans="1:10" ht="12.75">
      <c r="A268" s="197" t="s">
        <v>95</v>
      </c>
      <c r="B268" s="198" t="s">
        <v>33</v>
      </c>
      <c r="C268" s="199">
        <v>329423.2</v>
      </c>
      <c r="D268" s="199">
        <v>330652.81</v>
      </c>
      <c r="E268" s="199">
        <v>76640.14</v>
      </c>
      <c r="F268" s="199">
        <v>-254012.67</v>
      </c>
      <c r="G268" s="199" t="s">
        <v>540</v>
      </c>
      <c r="H268" s="199">
        <v>105508.19</v>
      </c>
      <c r="I268" s="199">
        <v>-28868.05</v>
      </c>
      <c r="J268" s="199" t="s">
        <v>541</v>
      </c>
    </row>
    <row r="269" spans="1:10" ht="12.75">
      <c r="A269" s="204" t="s">
        <v>96</v>
      </c>
      <c r="B269" s="194" t="s">
        <v>146</v>
      </c>
      <c r="C269" s="205">
        <v>14634.6</v>
      </c>
      <c r="D269" s="205">
        <v>14634.6</v>
      </c>
      <c r="E269" s="205">
        <v>7698.53</v>
      </c>
      <c r="F269" s="205">
        <v>-6936.07</v>
      </c>
      <c r="G269" s="205" t="s">
        <v>542</v>
      </c>
      <c r="H269" s="205">
        <v>5867.23</v>
      </c>
      <c r="I269" s="205">
        <v>1831.3</v>
      </c>
      <c r="J269" s="205" t="s">
        <v>543</v>
      </c>
    </row>
    <row r="270" spans="1:10" ht="12.75">
      <c r="A270" s="197" t="s">
        <v>147</v>
      </c>
      <c r="B270" s="198" t="s">
        <v>148</v>
      </c>
      <c r="C270" s="199">
        <v>118271.2</v>
      </c>
      <c r="D270" s="199">
        <v>118271.2</v>
      </c>
      <c r="E270" s="199">
        <v>35728.45</v>
      </c>
      <c r="F270" s="199">
        <v>-82542.75</v>
      </c>
      <c r="G270" s="199" t="s">
        <v>544</v>
      </c>
      <c r="H270" s="199">
        <v>29845.62</v>
      </c>
      <c r="I270" s="199">
        <v>5882.83</v>
      </c>
      <c r="J270" s="199" t="s">
        <v>545</v>
      </c>
    </row>
    <row r="271" spans="1:10" ht="12.75">
      <c r="A271" s="197" t="s">
        <v>164</v>
      </c>
      <c r="B271" s="198" t="s">
        <v>165</v>
      </c>
      <c r="C271" s="199"/>
      <c r="D271" s="199"/>
      <c r="E271" s="199"/>
      <c r="F271" s="199"/>
      <c r="G271" s="199" t="s">
        <v>144</v>
      </c>
      <c r="H271" s="199"/>
      <c r="I271" s="199"/>
      <c r="J271" s="199" t="s">
        <v>144</v>
      </c>
    </row>
    <row r="272" spans="1:10" ht="12.75">
      <c r="A272" s="197" t="s">
        <v>10</v>
      </c>
      <c r="B272" s="198" t="s">
        <v>149</v>
      </c>
      <c r="C272" s="199">
        <v>49000</v>
      </c>
      <c r="D272" s="199">
        <v>49000</v>
      </c>
      <c r="E272" s="199">
        <v>32491.77</v>
      </c>
      <c r="F272" s="199">
        <v>-16508.23</v>
      </c>
      <c r="G272" s="199" t="s">
        <v>546</v>
      </c>
      <c r="H272" s="199">
        <v>37167.5</v>
      </c>
      <c r="I272" s="199">
        <v>-4675.73</v>
      </c>
      <c r="J272" s="199" t="s">
        <v>547</v>
      </c>
    </row>
    <row r="273" spans="1:10" ht="12.75">
      <c r="A273" s="204" t="s">
        <v>150</v>
      </c>
      <c r="B273" s="194" t="s">
        <v>151</v>
      </c>
      <c r="C273" s="205">
        <v>49000</v>
      </c>
      <c r="D273" s="205">
        <v>49000</v>
      </c>
      <c r="E273" s="205">
        <v>32491.77</v>
      </c>
      <c r="F273" s="205">
        <v>-16508.23</v>
      </c>
      <c r="G273" s="205" t="s">
        <v>546</v>
      </c>
      <c r="H273" s="205">
        <v>37167.5</v>
      </c>
      <c r="I273" s="205">
        <v>-4675.73</v>
      </c>
      <c r="J273" s="205" t="s">
        <v>547</v>
      </c>
    </row>
    <row r="274" spans="1:10" ht="12.75">
      <c r="A274" s="204" t="s">
        <v>156</v>
      </c>
      <c r="B274" s="194" t="s">
        <v>157</v>
      </c>
      <c r="C274" s="205"/>
      <c r="D274" s="205"/>
      <c r="E274" s="205"/>
      <c r="F274" s="205"/>
      <c r="G274" s="205" t="s">
        <v>144</v>
      </c>
      <c r="H274" s="205"/>
      <c r="I274" s="205"/>
      <c r="J274" s="205" t="s">
        <v>144</v>
      </c>
    </row>
    <row r="275" spans="1:10" ht="12.75">
      <c r="A275" s="197" t="s">
        <v>145</v>
      </c>
      <c r="B275" s="198" t="s">
        <v>171</v>
      </c>
      <c r="C275" s="199">
        <v>49000</v>
      </c>
      <c r="D275" s="199">
        <v>49000</v>
      </c>
      <c r="E275" s="199">
        <v>32491.77</v>
      </c>
      <c r="F275" s="199">
        <v>-16508.23</v>
      </c>
      <c r="G275" s="199" t="s">
        <v>546</v>
      </c>
      <c r="H275" s="199">
        <v>37167.5</v>
      </c>
      <c r="I275" s="199">
        <v>-4675.73</v>
      </c>
      <c r="J275" s="199" t="s">
        <v>547</v>
      </c>
    </row>
    <row r="276" spans="1:10" ht="12.75">
      <c r="A276" s="209" t="s">
        <v>548</v>
      </c>
      <c r="B276" s="194" t="s">
        <v>183</v>
      </c>
      <c r="C276" s="205">
        <v>49000</v>
      </c>
      <c r="D276" s="205">
        <v>49000</v>
      </c>
      <c r="E276" s="205">
        <v>32491.77</v>
      </c>
      <c r="F276" s="205">
        <v>-16508.23</v>
      </c>
      <c r="G276" s="205" t="s">
        <v>546</v>
      </c>
      <c r="H276" s="205">
        <v>37167.5</v>
      </c>
      <c r="I276" s="205">
        <v>-4675.73</v>
      </c>
      <c r="J276" s="205" t="s">
        <v>547</v>
      </c>
    </row>
    <row r="277" spans="1:10" ht="12.75">
      <c r="A277" s="197" t="s">
        <v>275</v>
      </c>
      <c r="B277" s="198" t="s">
        <v>276</v>
      </c>
      <c r="C277" s="199"/>
      <c r="D277" s="199"/>
      <c r="E277" s="199"/>
      <c r="F277" s="199"/>
      <c r="G277" s="199" t="s">
        <v>144</v>
      </c>
      <c r="H277" s="199"/>
      <c r="I277" s="199"/>
      <c r="J277" s="199" t="s">
        <v>144</v>
      </c>
    </row>
    <row r="278" spans="1:10" ht="12.75">
      <c r="A278" s="197" t="s">
        <v>10</v>
      </c>
      <c r="B278" s="198" t="s">
        <v>149</v>
      </c>
      <c r="C278" s="199">
        <v>133163.7</v>
      </c>
      <c r="D278" s="199">
        <v>134393.31</v>
      </c>
      <c r="E278" s="199">
        <v>27286.76</v>
      </c>
      <c r="F278" s="199">
        <v>-107106.55</v>
      </c>
      <c r="G278" s="199" t="s">
        <v>549</v>
      </c>
      <c r="H278" s="199">
        <v>54925.48</v>
      </c>
      <c r="I278" s="199">
        <v>-27638.72</v>
      </c>
      <c r="J278" s="199" t="s">
        <v>550</v>
      </c>
    </row>
    <row r="279" spans="1:10" ht="12.75">
      <c r="A279" s="204" t="s">
        <v>150</v>
      </c>
      <c r="B279" s="194" t="s">
        <v>151</v>
      </c>
      <c r="C279" s="205">
        <v>129617.6</v>
      </c>
      <c r="D279" s="205">
        <v>129617.6</v>
      </c>
      <c r="E279" s="205">
        <v>27286.76</v>
      </c>
      <c r="F279" s="205">
        <v>-102330.84</v>
      </c>
      <c r="G279" s="205" t="s">
        <v>551</v>
      </c>
      <c r="H279" s="205">
        <v>48688.02</v>
      </c>
      <c r="I279" s="205">
        <v>-21401.26</v>
      </c>
      <c r="J279" s="205" t="s">
        <v>552</v>
      </c>
    </row>
    <row r="280" spans="1:10" ht="12.75">
      <c r="A280" s="204" t="s">
        <v>152</v>
      </c>
      <c r="B280" s="194" t="s">
        <v>153</v>
      </c>
      <c r="C280" s="205"/>
      <c r="D280" s="205"/>
      <c r="E280" s="205"/>
      <c r="F280" s="205"/>
      <c r="G280" s="205" t="s">
        <v>144</v>
      </c>
      <c r="H280" s="205">
        <v>6.2</v>
      </c>
      <c r="I280" s="205">
        <v>-6.2</v>
      </c>
      <c r="J280" s="205" t="s">
        <v>144</v>
      </c>
    </row>
    <row r="281" spans="1:10" ht="12.75">
      <c r="A281" s="204" t="s">
        <v>156</v>
      </c>
      <c r="B281" s="194" t="s">
        <v>157</v>
      </c>
      <c r="C281" s="205">
        <v>3546.1</v>
      </c>
      <c r="D281" s="205">
        <v>4775.71</v>
      </c>
      <c r="E281" s="205"/>
      <c r="F281" s="205">
        <v>-4775.71</v>
      </c>
      <c r="G281" s="205" t="s">
        <v>144</v>
      </c>
      <c r="H281" s="205">
        <v>6231.26</v>
      </c>
      <c r="I281" s="205">
        <v>-6231.26</v>
      </c>
      <c r="J281" s="205" t="s">
        <v>144</v>
      </c>
    </row>
    <row r="282" spans="1:10" ht="12.75">
      <c r="A282" s="197" t="s">
        <v>145</v>
      </c>
      <c r="B282" s="198" t="s">
        <v>171</v>
      </c>
      <c r="C282" s="199">
        <v>133163.7</v>
      </c>
      <c r="D282" s="199">
        <v>134393.31</v>
      </c>
      <c r="E282" s="199">
        <v>27286.76</v>
      </c>
      <c r="F282" s="199">
        <v>-107106.55</v>
      </c>
      <c r="G282" s="199" t="s">
        <v>549</v>
      </c>
      <c r="H282" s="199">
        <v>54925.48</v>
      </c>
      <c r="I282" s="199">
        <v>-27638.72</v>
      </c>
      <c r="J282" s="199" t="s">
        <v>550</v>
      </c>
    </row>
    <row r="283" spans="1:10" ht="12.75">
      <c r="A283" s="209" t="s">
        <v>290</v>
      </c>
      <c r="B283" s="194" t="s">
        <v>291</v>
      </c>
      <c r="C283" s="205">
        <v>27462.1</v>
      </c>
      <c r="D283" s="205">
        <v>28691.71</v>
      </c>
      <c r="E283" s="205">
        <v>2709.91</v>
      </c>
      <c r="F283" s="205">
        <v>-25981.8</v>
      </c>
      <c r="G283" s="205" t="s">
        <v>553</v>
      </c>
      <c r="H283" s="205">
        <v>8276.75</v>
      </c>
      <c r="I283" s="205">
        <v>-5566.84</v>
      </c>
      <c r="J283" s="205" t="s">
        <v>175</v>
      </c>
    </row>
    <row r="284" spans="1:10" ht="25.5">
      <c r="A284" s="209" t="s">
        <v>554</v>
      </c>
      <c r="B284" s="194" t="s">
        <v>555</v>
      </c>
      <c r="C284" s="205">
        <v>11782.7</v>
      </c>
      <c r="D284" s="205">
        <v>11782.7</v>
      </c>
      <c r="E284" s="205">
        <v>5391.6</v>
      </c>
      <c r="F284" s="205">
        <v>-6391.1</v>
      </c>
      <c r="G284" s="205" t="s">
        <v>386</v>
      </c>
      <c r="H284" s="205">
        <v>4024.32</v>
      </c>
      <c r="I284" s="205">
        <v>1367.28</v>
      </c>
      <c r="J284" s="205" t="s">
        <v>556</v>
      </c>
    </row>
    <row r="285" spans="1:10" ht="12.75">
      <c r="A285" s="209" t="s">
        <v>557</v>
      </c>
      <c r="B285" s="194" t="s">
        <v>558</v>
      </c>
      <c r="C285" s="205">
        <v>8846.7</v>
      </c>
      <c r="D285" s="205">
        <v>8846.7</v>
      </c>
      <c r="E285" s="205">
        <v>4204.77</v>
      </c>
      <c r="F285" s="205">
        <v>-4641.93</v>
      </c>
      <c r="G285" s="205" t="s">
        <v>559</v>
      </c>
      <c r="H285" s="205">
        <v>3534.96</v>
      </c>
      <c r="I285" s="205">
        <v>669.81</v>
      </c>
      <c r="J285" s="205" t="s">
        <v>560</v>
      </c>
    </row>
    <row r="286" spans="1:10" ht="12.75">
      <c r="A286" s="209" t="s">
        <v>561</v>
      </c>
      <c r="B286" s="194" t="s">
        <v>562</v>
      </c>
      <c r="C286" s="205">
        <v>12604.2</v>
      </c>
      <c r="D286" s="205">
        <v>12604.2</v>
      </c>
      <c r="E286" s="205">
        <v>4160.99</v>
      </c>
      <c r="F286" s="205">
        <v>-8443.21</v>
      </c>
      <c r="G286" s="205" t="s">
        <v>563</v>
      </c>
      <c r="H286" s="205">
        <v>1856.97</v>
      </c>
      <c r="I286" s="205">
        <v>2304.02</v>
      </c>
      <c r="J286" s="205" t="s">
        <v>255</v>
      </c>
    </row>
    <row r="287" spans="1:10" ht="12.75">
      <c r="A287" s="209" t="s">
        <v>564</v>
      </c>
      <c r="B287" s="194" t="s">
        <v>565</v>
      </c>
      <c r="C287" s="205">
        <v>11900</v>
      </c>
      <c r="D287" s="205">
        <v>11900</v>
      </c>
      <c r="E287" s="205">
        <v>5567.48</v>
      </c>
      <c r="F287" s="205">
        <v>-6332.52</v>
      </c>
      <c r="G287" s="205" t="s">
        <v>204</v>
      </c>
      <c r="H287" s="205">
        <v>4969.24</v>
      </c>
      <c r="I287" s="205">
        <v>598.24</v>
      </c>
      <c r="J287" s="205" t="s">
        <v>566</v>
      </c>
    </row>
    <row r="288" spans="1:10" ht="12.75">
      <c r="A288" s="209" t="s">
        <v>567</v>
      </c>
      <c r="B288" s="194" t="s">
        <v>568</v>
      </c>
      <c r="C288" s="205">
        <v>38645</v>
      </c>
      <c r="D288" s="205">
        <v>38645</v>
      </c>
      <c r="E288" s="205">
        <v>3588.03</v>
      </c>
      <c r="F288" s="205">
        <v>-35056.97</v>
      </c>
      <c r="G288" s="205" t="s">
        <v>211</v>
      </c>
      <c r="H288" s="205">
        <v>29760.5</v>
      </c>
      <c r="I288" s="205">
        <v>-26172.47</v>
      </c>
      <c r="J288" s="205" t="s">
        <v>569</v>
      </c>
    </row>
    <row r="289" spans="1:10" ht="12.75">
      <c r="A289" s="209" t="s">
        <v>570</v>
      </c>
      <c r="B289" s="194" t="s">
        <v>571</v>
      </c>
      <c r="C289" s="205">
        <v>21923</v>
      </c>
      <c r="D289" s="205">
        <v>21923</v>
      </c>
      <c r="E289" s="205">
        <v>1663.97</v>
      </c>
      <c r="F289" s="205">
        <v>-20259.03</v>
      </c>
      <c r="G289" s="205" t="s">
        <v>572</v>
      </c>
      <c r="H289" s="205">
        <v>2502.73</v>
      </c>
      <c r="I289" s="205">
        <v>-838.76</v>
      </c>
      <c r="J289" s="205" t="s">
        <v>573</v>
      </c>
    </row>
    <row r="290" spans="1:10" ht="12.75">
      <c r="A290" s="197" t="s">
        <v>488</v>
      </c>
      <c r="B290" s="198" t="s">
        <v>489</v>
      </c>
      <c r="C290" s="199"/>
      <c r="D290" s="199"/>
      <c r="E290" s="199"/>
      <c r="F290" s="199"/>
      <c r="G290" s="199" t="s">
        <v>144</v>
      </c>
      <c r="H290" s="199"/>
      <c r="I290" s="199"/>
      <c r="J290" s="199" t="s">
        <v>144</v>
      </c>
    </row>
    <row r="291" spans="1:10" ht="12.75">
      <c r="A291" s="197" t="s">
        <v>10</v>
      </c>
      <c r="B291" s="198" t="s">
        <v>149</v>
      </c>
      <c r="C291" s="199">
        <v>59770</v>
      </c>
      <c r="D291" s="199">
        <v>59770</v>
      </c>
      <c r="E291" s="199"/>
      <c r="F291" s="199">
        <v>-59770</v>
      </c>
      <c r="G291" s="199" t="s">
        <v>144</v>
      </c>
      <c r="H291" s="199">
        <v>454.22</v>
      </c>
      <c r="I291" s="199">
        <v>-454.22</v>
      </c>
      <c r="J291" s="199" t="s">
        <v>144</v>
      </c>
    </row>
    <row r="292" spans="1:10" ht="12.75">
      <c r="A292" s="204" t="s">
        <v>150</v>
      </c>
      <c r="B292" s="194" t="s">
        <v>151</v>
      </c>
      <c r="C292" s="205">
        <v>59770</v>
      </c>
      <c r="D292" s="205">
        <v>59770</v>
      </c>
      <c r="E292" s="205"/>
      <c r="F292" s="205">
        <v>-59770</v>
      </c>
      <c r="G292" s="205" t="s">
        <v>144</v>
      </c>
      <c r="H292" s="205">
        <v>454.22</v>
      </c>
      <c r="I292" s="205">
        <v>-454.22</v>
      </c>
      <c r="J292" s="205" t="s">
        <v>144</v>
      </c>
    </row>
    <row r="293" spans="1:10" ht="12.75">
      <c r="A293" s="204" t="s">
        <v>156</v>
      </c>
      <c r="B293" s="194" t="s">
        <v>157</v>
      </c>
      <c r="C293" s="205"/>
      <c r="D293" s="205"/>
      <c r="E293" s="205"/>
      <c r="F293" s="205"/>
      <c r="G293" s="205" t="s">
        <v>144</v>
      </c>
      <c r="H293" s="205"/>
      <c r="I293" s="205"/>
      <c r="J293" s="205" t="s">
        <v>144</v>
      </c>
    </row>
    <row r="294" spans="1:10" ht="12.75">
      <c r="A294" s="197" t="s">
        <v>145</v>
      </c>
      <c r="B294" s="198" t="s">
        <v>171</v>
      </c>
      <c r="C294" s="199">
        <v>59770</v>
      </c>
      <c r="D294" s="199">
        <v>59770</v>
      </c>
      <c r="E294" s="199"/>
      <c r="F294" s="199">
        <v>-59770</v>
      </c>
      <c r="G294" s="199" t="s">
        <v>144</v>
      </c>
      <c r="H294" s="199">
        <v>454.22</v>
      </c>
      <c r="I294" s="199">
        <v>-454.22</v>
      </c>
      <c r="J294" s="199" t="s">
        <v>144</v>
      </c>
    </row>
    <row r="295" spans="1:10" ht="25.5">
      <c r="A295" s="209" t="s">
        <v>574</v>
      </c>
      <c r="B295" s="194" t="s">
        <v>575</v>
      </c>
      <c r="C295" s="205"/>
      <c r="D295" s="205"/>
      <c r="E295" s="205"/>
      <c r="F295" s="205"/>
      <c r="G295" s="205" t="s">
        <v>144</v>
      </c>
      <c r="H295" s="205">
        <v>454.22</v>
      </c>
      <c r="I295" s="205">
        <v>-454.22</v>
      </c>
      <c r="J295" s="205" t="s">
        <v>144</v>
      </c>
    </row>
    <row r="296" spans="1:10" ht="12.75">
      <c r="A296" s="209" t="s">
        <v>576</v>
      </c>
      <c r="B296" s="194" t="s">
        <v>577</v>
      </c>
      <c r="C296" s="205">
        <v>59770</v>
      </c>
      <c r="D296" s="205">
        <v>59770</v>
      </c>
      <c r="E296" s="205"/>
      <c r="F296" s="205">
        <v>-59770</v>
      </c>
      <c r="G296" s="205" t="s">
        <v>144</v>
      </c>
      <c r="H296" s="205"/>
      <c r="I296" s="205"/>
      <c r="J296" s="205" t="s">
        <v>144</v>
      </c>
    </row>
    <row r="297" spans="1:10" ht="12.75">
      <c r="A297" s="197" t="s">
        <v>578</v>
      </c>
      <c r="B297" s="198" t="s">
        <v>579</v>
      </c>
      <c r="C297" s="199"/>
      <c r="D297" s="199"/>
      <c r="E297" s="199"/>
      <c r="F297" s="199"/>
      <c r="G297" s="199" t="s">
        <v>144</v>
      </c>
      <c r="H297" s="199"/>
      <c r="I297" s="199"/>
      <c r="J297" s="199" t="s">
        <v>144</v>
      </c>
    </row>
    <row r="298" spans="1:10" ht="12.75">
      <c r="A298" s="197" t="s">
        <v>10</v>
      </c>
      <c r="B298" s="198" t="s">
        <v>149</v>
      </c>
      <c r="C298" s="199">
        <v>205760.7</v>
      </c>
      <c r="D298" s="199">
        <v>205760.7</v>
      </c>
      <c r="E298" s="199">
        <v>52590.07</v>
      </c>
      <c r="F298" s="199">
        <v>-153170.63</v>
      </c>
      <c r="G298" s="199" t="s">
        <v>580</v>
      </c>
      <c r="H298" s="199">
        <v>42806.61</v>
      </c>
      <c r="I298" s="199">
        <v>9783.46</v>
      </c>
      <c r="J298" s="199" t="s">
        <v>581</v>
      </c>
    </row>
    <row r="299" spans="1:10" ht="12.75">
      <c r="A299" s="204" t="s">
        <v>150</v>
      </c>
      <c r="B299" s="194" t="s">
        <v>151</v>
      </c>
      <c r="C299" s="205">
        <v>43846</v>
      </c>
      <c r="D299" s="205">
        <v>43846</v>
      </c>
      <c r="E299" s="205">
        <v>8906.19</v>
      </c>
      <c r="F299" s="205">
        <v>-34939.81</v>
      </c>
      <c r="G299" s="205" t="s">
        <v>549</v>
      </c>
      <c r="H299" s="205">
        <v>-105531.87</v>
      </c>
      <c r="I299" s="205">
        <v>114438.06</v>
      </c>
      <c r="J299" s="205" t="s">
        <v>582</v>
      </c>
    </row>
    <row r="300" spans="1:10" ht="12.75">
      <c r="A300" s="204" t="s">
        <v>156</v>
      </c>
      <c r="B300" s="194" t="s">
        <v>157</v>
      </c>
      <c r="C300" s="205">
        <v>161914.7</v>
      </c>
      <c r="D300" s="205">
        <v>161914.7</v>
      </c>
      <c r="E300" s="205">
        <v>43683.87</v>
      </c>
      <c r="F300" s="205">
        <v>-118230.83</v>
      </c>
      <c r="G300" s="205" t="s">
        <v>583</v>
      </c>
      <c r="H300" s="205">
        <v>148338.48</v>
      </c>
      <c r="I300" s="205">
        <v>-104654.61</v>
      </c>
      <c r="J300" s="205" t="s">
        <v>584</v>
      </c>
    </row>
    <row r="301" spans="1:10" ht="12.75">
      <c r="A301" s="197" t="s">
        <v>145</v>
      </c>
      <c r="B301" s="198" t="s">
        <v>171</v>
      </c>
      <c r="C301" s="199">
        <v>205760.7</v>
      </c>
      <c r="D301" s="199">
        <v>205760.7</v>
      </c>
      <c r="E301" s="199">
        <v>52590.07</v>
      </c>
      <c r="F301" s="199">
        <v>-153170.63</v>
      </c>
      <c r="G301" s="199" t="s">
        <v>580</v>
      </c>
      <c r="H301" s="199">
        <v>42806.61</v>
      </c>
      <c r="I301" s="199">
        <v>9783.46</v>
      </c>
      <c r="J301" s="199" t="s">
        <v>581</v>
      </c>
    </row>
    <row r="302" spans="1:10" ht="12.75">
      <c r="A302" s="209" t="s">
        <v>585</v>
      </c>
      <c r="B302" s="194" t="s">
        <v>586</v>
      </c>
      <c r="C302" s="205">
        <v>85726.6</v>
      </c>
      <c r="D302" s="205">
        <v>85726.6</v>
      </c>
      <c r="E302" s="205">
        <v>16072.71</v>
      </c>
      <c r="F302" s="205">
        <v>-69653.89</v>
      </c>
      <c r="G302" s="205" t="s">
        <v>587</v>
      </c>
      <c r="H302" s="205">
        <v>12096.94</v>
      </c>
      <c r="I302" s="205">
        <v>3975.77</v>
      </c>
      <c r="J302" s="205" t="s">
        <v>187</v>
      </c>
    </row>
    <row r="303" spans="1:10" ht="12.75">
      <c r="A303" s="209" t="s">
        <v>588</v>
      </c>
      <c r="B303" s="194" t="s">
        <v>589</v>
      </c>
      <c r="C303" s="205">
        <v>120034.1</v>
      </c>
      <c r="D303" s="205">
        <v>120034.1</v>
      </c>
      <c r="E303" s="205">
        <v>36517.36</v>
      </c>
      <c r="F303" s="205">
        <v>-83516.74</v>
      </c>
      <c r="G303" s="205" t="s">
        <v>590</v>
      </c>
      <c r="H303" s="205">
        <v>30709.67</v>
      </c>
      <c r="I303" s="205">
        <v>5807.69</v>
      </c>
      <c r="J303" s="205" t="s">
        <v>560</v>
      </c>
    </row>
    <row r="304" spans="1:10" ht="12.75">
      <c r="A304" s="210"/>
      <c r="B304" s="194"/>
      <c r="C304" s="205"/>
      <c r="D304" s="205"/>
      <c r="E304" s="205"/>
      <c r="F304" s="205"/>
      <c r="G304" s="205"/>
      <c r="H304" s="205"/>
      <c r="I304" s="205"/>
      <c r="J304" s="205"/>
    </row>
    <row r="305" spans="1:10" ht="25.5">
      <c r="A305" s="193" t="s">
        <v>591</v>
      </c>
      <c r="B305" s="194" t="s">
        <v>592</v>
      </c>
      <c r="C305" s="205"/>
      <c r="D305" s="205"/>
      <c r="E305" s="205"/>
      <c r="F305" s="205"/>
      <c r="G305" s="205"/>
      <c r="H305" s="205"/>
      <c r="I305" s="205"/>
      <c r="J305" s="205"/>
    </row>
    <row r="306" spans="1:10" ht="12.75">
      <c r="A306" s="197" t="s">
        <v>145</v>
      </c>
      <c r="B306" s="198" t="s">
        <v>11</v>
      </c>
      <c r="C306" s="199">
        <v>1723163.7</v>
      </c>
      <c r="D306" s="199">
        <v>1723424.92</v>
      </c>
      <c r="E306" s="200">
        <v>630019.8</v>
      </c>
      <c r="F306" s="200">
        <v>-1098218.38</v>
      </c>
      <c r="G306" s="200" t="s">
        <v>593</v>
      </c>
      <c r="H306" s="200">
        <v>503249</v>
      </c>
      <c r="I306" s="200">
        <f>E306-H306</f>
        <v>126770.80000000005</v>
      </c>
      <c r="J306" s="203">
        <f>E306/H306*100</f>
        <v>125.19047231092361</v>
      </c>
    </row>
    <row r="307" spans="1:10" ht="12.75">
      <c r="A307" s="197" t="s">
        <v>95</v>
      </c>
      <c r="B307" s="198" t="s">
        <v>33</v>
      </c>
      <c r="C307" s="199">
        <v>1637311.6</v>
      </c>
      <c r="D307" s="199">
        <v>1637572.82</v>
      </c>
      <c r="E307" s="200">
        <v>600423</v>
      </c>
      <c r="F307" s="200">
        <v>-1041963.09</v>
      </c>
      <c r="G307" s="200" t="s">
        <v>594</v>
      </c>
      <c r="H307" s="200">
        <v>503249</v>
      </c>
      <c r="I307" s="200">
        <f>E307-H307</f>
        <v>97174</v>
      </c>
      <c r="J307" s="203">
        <f>E307/H307*100</f>
        <v>119.30932798674215</v>
      </c>
    </row>
    <row r="308" spans="1:10" ht="12.75">
      <c r="A308" s="204" t="s">
        <v>96</v>
      </c>
      <c r="B308" s="194" t="s">
        <v>146</v>
      </c>
      <c r="C308" s="205">
        <v>161026.2</v>
      </c>
      <c r="D308" s="205">
        <v>161026.2</v>
      </c>
      <c r="E308" s="206">
        <v>72172.15</v>
      </c>
      <c r="F308" s="206">
        <v>-88854.05</v>
      </c>
      <c r="G308" s="206" t="s">
        <v>595</v>
      </c>
      <c r="H308" s="206">
        <v>68607</v>
      </c>
      <c r="I308" s="206">
        <v>3565.15</v>
      </c>
      <c r="J308" s="205" t="s">
        <v>494</v>
      </c>
    </row>
    <row r="309" spans="1:10" ht="12.75">
      <c r="A309" s="197" t="s">
        <v>147</v>
      </c>
      <c r="B309" s="198" t="s">
        <v>148</v>
      </c>
      <c r="C309" s="199">
        <v>85852.1</v>
      </c>
      <c r="D309" s="199">
        <v>85852.1</v>
      </c>
      <c r="E309" s="200">
        <v>29596.82</v>
      </c>
      <c r="F309" s="200">
        <v>-56255.28</v>
      </c>
      <c r="G309" s="200" t="s">
        <v>596</v>
      </c>
      <c r="H309" s="200"/>
      <c r="I309" s="200">
        <v>29596.82</v>
      </c>
      <c r="J309" s="199" t="s">
        <v>144</v>
      </c>
    </row>
    <row r="310" spans="1:10" ht="12.75">
      <c r="A310" s="197" t="s">
        <v>164</v>
      </c>
      <c r="B310" s="198" t="s">
        <v>165</v>
      </c>
      <c r="C310" s="199"/>
      <c r="D310" s="199"/>
      <c r="E310" s="200"/>
      <c r="F310" s="200"/>
      <c r="G310" s="200" t="s">
        <v>144</v>
      </c>
      <c r="H310" s="200"/>
      <c r="I310" s="200"/>
      <c r="J310" s="199" t="s">
        <v>144</v>
      </c>
    </row>
    <row r="311" spans="1:10" ht="12.75">
      <c r="A311" s="197" t="s">
        <v>10</v>
      </c>
      <c r="B311" s="198" t="s">
        <v>149</v>
      </c>
      <c r="C311" s="199">
        <v>1942.8</v>
      </c>
      <c r="D311" s="199">
        <v>1942.8</v>
      </c>
      <c r="E311" s="200">
        <v>737.14</v>
      </c>
      <c r="F311" s="200">
        <v>-1205.66</v>
      </c>
      <c r="G311" s="200" t="s">
        <v>597</v>
      </c>
      <c r="H311" s="200">
        <v>535.5</v>
      </c>
      <c r="I311" s="200">
        <v>201.71</v>
      </c>
      <c r="J311" s="199" t="s">
        <v>598</v>
      </c>
    </row>
    <row r="312" spans="1:10" ht="12.75">
      <c r="A312" s="204" t="s">
        <v>150</v>
      </c>
      <c r="B312" s="194" t="s">
        <v>151</v>
      </c>
      <c r="C312" s="205">
        <v>1942.8</v>
      </c>
      <c r="D312" s="205">
        <v>1942.8</v>
      </c>
      <c r="E312" s="205">
        <v>737.14</v>
      </c>
      <c r="F312" s="205">
        <v>-1205.66</v>
      </c>
      <c r="G312" s="205" t="s">
        <v>597</v>
      </c>
      <c r="H312" s="205">
        <v>535.5</v>
      </c>
      <c r="I312" s="205">
        <v>201.71</v>
      </c>
      <c r="J312" s="205" t="s">
        <v>598</v>
      </c>
    </row>
    <row r="313" spans="1:10" ht="12.75">
      <c r="A313" s="204" t="s">
        <v>156</v>
      </c>
      <c r="B313" s="194" t="s">
        <v>157</v>
      </c>
      <c r="C313" s="205"/>
      <c r="D313" s="205"/>
      <c r="E313" s="205"/>
      <c r="F313" s="205"/>
      <c r="G313" s="205" t="s">
        <v>144</v>
      </c>
      <c r="H313" s="205"/>
      <c r="I313" s="205"/>
      <c r="J313" s="205" t="s">
        <v>144</v>
      </c>
    </row>
    <row r="314" spans="1:10" ht="12.75">
      <c r="A314" s="197" t="s">
        <v>145</v>
      </c>
      <c r="B314" s="198" t="s">
        <v>171</v>
      </c>
      <c r="C314" s="199">
        <v>1942.8</v>
      </c>
      <c r="D314" s="199">
        <v>1942.8</v>
      </c>
      <c r="E314" s="199">
        <v>737.14</v>
      </c>
      <c r="F314" s="199">
        <v>-1205.66</v>
      </c>
      <c r="G314" s="199" t="s">
        <v>597</v>
      </c>
      <c r="H314" s="199">
        <v>535.5</v>
      </c>
      <c r="I314" s="199">
        <v>201.71</v>
      </c>
      <c r="J314" s="199" t="s">
        <v>598</v>
      </c>
    </row>
    <row r="315" spans="1:10" ht="25.5">
      <c r="A315" s="209" t="s">
        <v>225</v>
      </c>
      <c r="B315" s="194" t="s">
        <v>226</v>
      </c>
      <c r="C315" s="205">
        <v>150</v>
      </c>
      <c r="D315" s="205">
        <v>150</v>
      </c>
      <c r="E315" s="205"/>
      <c r="F315" s="205">
        <v>-150</v>
      </c>
      <c r="G315" s="205" t="s">
        <v>144</v>
      </c>
      <c r="H315" s="205"/>
      <c r="I315" s="205"/>
      <c r="J315" s="205" t="s">
        <v>144</v>
      </c>
    </row>
    <row r="316" spans="1:10" ht="25.5">
      <c r="A316" s="209" t="s">
        <v>599</v>
      </c>
      <c r="B316" s="194" t="s">
        <v>600</v>
      </c>
      <c r="C316" s="205">
        <v>1643.5</v>
      </c>
      <c r="D316" s="205">
        <v>1643.5</v>
      </c>
      <c r="E316" s="205">
        <v>661.25</v>
      </c>
      <c r="F316" s="205">
        <v>-982.25</v>
      </c>
      <c r="G316" s="205" t="s">
        <v>601</v>
      </c>
      <c r="H316" s="205">
        <v>460.55</v>
      </c>
      <c r="I316" s="205">
        <v>200.7</v>
      </c>
      <c r="J316" s="205" t="s">
        <v>602</v>
      </c>
    </row>
    <row r="317" spans="1:10" ht="12.75">
      <c r="A317" s="209" t="s">
        <v>603</v>
      </c>
      <c r="B317" s="194" t="s">
        <v>604</v>
      </c>
      <c r="C317" s="205">
        <v>149.3</v>
      </c>
      <c r="D317" s="205">
        <v>149.3</v>
      </c>
      <c r="E317" s="205">
        <v>75.89</v>
      </c>
      <c r="F317" s="205">
        <v>-73.41</v>
      </c>
      <c r="G317" s="205" t="s">
        <v>372</v>
      </c>
      <c r="H317" s="205">
        <v>74.88</v>
      </c>
      <c r="I317" s="205">
        <v>1.01</v>
      </c>
      <c r="J317" s="205" t="s">
        <v>605</v>
      </c>
    </row>
    <row r="318" spans="1:10" ht="12.75">
      <c r="A318" s="197" t="s">
        <v>275</v>
      </c>
      <c r="B318" s="198" t="s">
        <v>276</v>
      </c>
      <c r="C318" s="199"/>
      <c r="D318" s="199"/>
      <c r="E318" s="199"/>
      <c r="F318" s="199"/>
      <c r="G318" s="199" t="s">
        <v>144</v>
      </c>
      <c r="H318" s="199"/>
      <c r="I318" s="199"/>
      <c r="J318" s="199" t="s">
        <v>144</v>
      </c>
    </row>
    <row r="319" spans="1:10" ht="12.75">
      <c r="A319" s="197" t="s">
        <v>10</v>
      </c>
      <c r="B319" s="198" t="s">
        <v>149</v>
      </c>
      <c r="C319" s="199">
        <v>1564997.8</v>
      </c>
      <c r="D319" s="199">
        <v>1566354.8</v>
      </c>
      <c r="E319" s="200">
        <v>552265.8</v>
      </c>
      <c r="F319" s="200">
        <v>-1018902.33</v>
      </c>
      <c r="G319" s="200" t="s">
        <v>269</v>
      </c>
      <c r="H319" s="200">
        <v>427612.2</v>
      </c>
      <c r="I319" s="200">
        <f>E319-H319</f>
        <v>124653.60000000003</v>
      </c>
      <c r="J319" s="203">
        <f>E319/H319*100</f>
        <v>129.15108596059702</v>
      </c>
    </row>
    <row r="320" spans="1:10" ht="12.75">
      <c r="A320" s="204" t="s">
        <v>150</v>
      </c>
      <c r="B320" s="194" t="s">
        <v>151</v>
      </c>
      <c r="C320" s="205">
        <v>1107739.4</v>
      </c>
      <c r="D320" s="205">
        <v>1108885.4</v>
      </c>
      <c r="E320" s="206">
        <v>472136.84</v>
      </c>
      <c r="F320" s="206">
        <v>-636748.56</v>
      </c>
      <c r="G320" s="206" t="s">
        <v>346</v>
      </c>
      <c r="H320" s="206">
        <v>207840.76</v>
      </c>
      <c r="I320" s="206">
        <v>264296.08</v>
      </c>
      <c r="J320" s="205" t="s">
        <v>255</v>
      </c>
    </row>
    <row r="321" spans="1:10" ht="12.75">
      <c r="A321" s="204" t="s">
        <v>152</v>
      </c>
      <c r="B321" s="194" t="s">
        <v>153</v>
      </c>
      <c r="C321" s="205">
        <v>46915.9</v>
      </c>
      <c r="D321" s="205">
        <v>47126.9</v>
      </c>
      <c r="E321" s="206">
        <v>37321.2</v>
      </c>
      <c r="F321" s="206">
        <v>-9805.7</v>
      </c>
      <c r="G321" s="206" t="s">
        <v>606</v>
      </c>
      <c r="H321" s="206">
        <v>26217.1</v>
      </c>
      <c r="I321" s="206">
        <v>11104.1</v>
      </c>
      <c r="J321" s="205" t="s">
        <v>403</v>
      </c>
    </row>
    <row r="322" spans="1:10" ht="12.75">
      <c r="A322" s="209" t="s">
        <v>154</v>
      </c>
      <c r="B322" s="194" t="s">
        <v>155</v>
      </c>
      <c r="C322" s="205">
        <v>13000</v>
      </c>
      <c r="D322" s="205">
        <v>13000</v>
      </c>
      <c r="E322" s="206">
        <v>11858.49</v>
      </c>
      <c r="F322" s="206">
        <v>-1141.51</v>
      </c>
      <c r="G322" s="206" t="s">
        <v>607</v>
      </c>
      <c r="H322" s="206">
        <v>6277.22</v>
      </c>
      <c r="I322" s="206">
        <v>5581.27</v>
      </c>
      <c r="J322" s="205" t="s">
        <v>608</v>
      </c>
    </row>
    <row r="323" spans="1:10" ht="12.75">
      <c r="A323" s="204" t="s">
        <v>156</v>
      </c>
      <c r="B323" s="194" t="s">
        <v>157</v>
      </c>
      <c r="C323" s="205">
        <v>410342.5</v>
      </c>
      <c r="D323" s="205">
        <v>410342.5</v>
      </c>
      <c r="E323" s="206">
        <v>42807.7</v>
      </c>
      <c r="F323" s="206">
        <v>-372348.08</v>
      </c>
      <c r="G323" s="206" t="s">
        <v>211</v>
      </c>
      <c r="H323" s="206">
        <v>193554.3</v>
      </c>
      <c r="I323" s="206">
        <f>E323-H323</f>
        <v>-150746.59999999998</v>
      </c>
      <c r="J323" s="208">
        <f>E323/H323*100</f>
        <v>22.116636003436764</v>
      </c>
    </row>
    <row r="324" spans="1:10" ht="12.75">
      <c r="A324" s="197" t="s">
        <v>145</v>
      </c>
      <c r="B324" s="198" t="s">
        <v>171</v>
      </c>
      <c r="C324" s="199">
        <v>1564997.8</v>
      </c>
      <c r="D324" s="199">
        <v>1566354.8</v>
      </c>
      <c r="E324" s="200">
        <v>552265.8</v>
      </c>
      <c r="F324" s="200">
        <v>-1018902.33</v>
      </c>
      <c r="G324" s="200" t="s">
        <v>269</v>
      </c>
      <c r="H324" s="200">
        <v>427612.2</v>
      </c>
      <c r="I324" s="200">
        <f>E324-H324</f>
        <v>124653.60000000003</v>
      </c>
      <c r="J324" s="203">
        <f>E324/H324*100</f>
        <v>129.15108596059702</v>
      </c>
    </row>
    <row r="325" spans="1:10" ht="51">
      <c r="A325" s="209" t="s">
        <v>609</v>
      </c>
      <c r="B325" s="194" t="s">
        <v>610</v>
      </c>
      <c r="C325" s="205">
        <v>100</v>
      </c>
      <c r="D325" s="205">
        <v>100</v>
      </c>
      <c r="E325" s="206"/>
      <c r="F325" s="206">
        <v>-100</v>
      </c>
      <c r="G325" s="206" t="s">
        <v>144</v>
      </c>
      <c r="H325" s="206"/>
      <c r="I325" s="200"/>
      <c r="J325" s="203"/>
    </row>
    <row r="326" spans="1:10" ht="12.75">
      <c r="A326" s="209" t="s">
        <v>611</v>
      </c>
      <c r="B326" s="194" t="s">
        <v>612</v>
      </c>
      <c r="C326" s="205">
        <v>22119.3</v>
      </c>
      <c r="D326" s="205">
        <v>20119.3</v>
      </c>
      <c r="E326" s="205">
        <v>9122.23</v>
      </c>
      <c r="F326" s="205">
        <v>-10997.07</v>
      </c>
      <c r="G326" s="205" t="s">
        <v>299</v>
      </c>
      <c r="H326" s="205">
        <v>5947.56</v>
      </c>
      <c r="I326" s="205">
        <f>E326-H326</f>
        <v>3174.669999999999</v>
      </c>
      <c r="J326" s="208">
        <f>E326/H326*100</f>
        <v>153.37768765678697</v>
      </c>
    </row>
    <row r="327" spans="1:10" ht="12.75">
      <c r="A327" s="209" t="s">
        <v>613</v>
      </c>
      <c r="B327" s="194" t="s">
        <v>614</v>
      </c>
      <c r="C327" s="205">
        <v>487311.5</v>
      </c>
      <c r="D327" s="205">
        <v>492028.1</v>
      </c>
      <c r="E327" s="206">
        <v>141155</v>
      </c>
      <c r="F327" s="206">
        <v>-355686.37</v>
      </c>
      <c r="G327" s="206" t="s">
        <v>615</v>
      </c>
      <c r="H327" s="206">
        <v>127755.7</v>
      </c>
      <c r="I327" s="206">
        <f>E327-H327</f>
        <v>13399.300000000003</v>
      </c>
      <c r="J327" s="208">
        <f>E327/H327*100</f>
        <v>110.48822087781602</v>
      </c>
    </row>
    <row r="328" spans="1:10" ht="12.75">
      <c r="A328" s="209" t="s">
        <v>616</v>
      </c>
      <c r="B328" s="194" t="s">
        <v>617</v>
      </c>
      <c r="C328" s="205">
        <v>8151.7</v>
      </c>
      <c r="D328" s="205">
        <v>7401.7</v>
      </c>
      <c r="E328" s="206">
        <v>2495.85</v>
      </c>
      <c r="F328" s="206">
        <v>-4905.85</v>
      </c>
      <c r="G328" s="206" t="s">
        <v>618</v>
      </c>
      <c r="H328" s="206">
        <v>2557.8</v>
      </c>
      <c r="I328" s="206">
        <v>-61.95</v>
      </c>
      <c r="J328" s="205" t="s">
        <v>619</v>
      </c>
    </row>
    <row r="329" spans="1:10" ht="12.75">
      <c r="A329" s="209" t="s">
        <v>620</v>
      </c>
      <c r="B329" s="194" t="s">
        <v>621</v>
      </c>
      <c r="C329" s="205">
        <v>89535.7</v>
      </c>
      <c r="D329" s="205">
        <v>89215.1</v>
      </c>
      <c r="E329" s="205">
        <v>30994.9</v>
      </c>
      <c r="F329" s="205">
        <v>-58220.2</v>
      </c>
      <c r="G329" s="205" t="s">
        <v>622</v>
      </c>
      <c r="H329" s="205">
        <v>19924.29</v>
      </c>
      <c r="I329" s="205">
        <v>11070.61</v>
      </c>
      <c r="J329" s="205" t="s">
        <v>623</v>
      </c>
    </row>
    <row r="330" spans="1:10" ht="12.75">
      <c r="A330" s="209" t="s">
        <v>624</v>
      </c>
      <c r="B330" s="194" t="s">
        <v>625</v>
      </c>
      <c r="C330" s="205">
        <v>878699.6</v>
      </c>
      <c r="D330" s="205">
        <v>878910.6</v>
      </c>
      <c r="E330" s="205">
        <v>337376.53</v>
      </c>
      <c r="F330" s="205">
        <v>-541534.07</v>
      </c>
      <c r="G330" s="205" t="s">
        <v>626</v>
      </c>
      <c r="H330" s="205">
        <v>244690.9</v>
      </c>
      <c r="I330" s="205">
        <v>92685.63</v>
      </c>
      <c r="J330" s="205" t="s">
        <v>627</v>
      </c>
    </row>
    <row r="331" spans="1:10" ht="12.75">
      <c r="A331" s="209" t="s">
        <v>628</v>
      </c>
      <c r="B331" s="194" t="s">
        <v>629</v>
      </c>
      <c r="C331" s="205">
        <v>11355</v>
      </c>
      <c r="D331" s="205">
        <v>11355</v>
      </c>
      <c r="E331" s="205">
        <v>4891.11</v>
      </c>
      <c r="F331" s="205">
        <v>-6463.89</v>
      </c>
      <c r="G331" s="205" t="s">
        <v>341</v>
      </c>
      <c r="H331" s="205">
        <v>2703.19</v>
      </c>
      <c r="I331" s="205">
        <v>2187.92</v>
      </c>
      <c r="J331" s="205" t="s">
        <v>630</v>
      </c>
    </row>
    <row r="332" spans="1:10" ht="25.5">
      <c r="A332" s="209" t="s">
        <v>631</v>
      </c>
      <c r="B332" s="194" t="s">
        <v>632</v>
      </c>
      <c r="C332" s="205">
        <v>67725</v>
      </c>
      <c r="D332" s="205">
        <v>67225</v>
      </c>
      <c r="E332" s="205">
        <v>26230.12</v>
      </c>
      <c r="F332" s="205">
        <v>-40994.88</v>
      </c>
      <c r="G332" s="205" t="s">
        <v>633</v>
      </c>
      <c r="H332" s="205">
        <v>24032.73</v>
      </c>
      <c r="I332" s="205">
        <v>2197.39</v>
      </c>
      <c r="J332" s="205" t="s">
        <v>634</v>
      </c>
    </row>
    <row r="333" spans="1:10" ht="12.75">
      <c r="A333" s="197" t="s">
        <v>256</v>
      </c>
      <c r="B333" s="198" t="s">
        <v>257</v>
      </c>
      <c r="C333" s="199"/>
      <c r="D333" s="199"/>
      <c r="E333" s="199"/>
      <c r="F333" s="199"/>
      <c r="G333" s="199" t="s">
        <v>144</v>
      </c>
      <c r="H333" s="199"/>
      <c r="I333" s="199"/>
      <c r="J333" s="199" t="s">
        <v>144</v>
      </c>
    </row>
    <row r="334" spans="1:10" ht="12.75">
      <c r="A334" s="197" t="s">
        <v>10</v>
      </c>
      <c r="B334" s="198" t="s">
        <v>149</v>
      </c>
      <c r="C334" s="199">
        <v>154103.5</v>
      </c>
      <c r="D334" s="199">
        <v>153007.72</v>
      </c>
      <c r="E334" s="199">
        <v>76141.47</v>
      </c>
      <c r="F334" s="199">
        <v>-76866.25</v>
      </c>
      <c r="G334" s="199" t="s">
        <v>635</v>
      </c>
      <c r="H334" s="199">
        <v>73983.77</v>
      </c>
      <c r="I334" s="199">
        <v>2157.7</v>
      </c>
      <c r="J334" s="199" t="s">
        <v>636</v>
      </c>
    </row>
    <row r="335" spans="1:10" ht="12.75">
      <c r="A335" s="204" t="s">
        <v>150</v>
      </c>
      <c r="B335" s="194" t="s">
        <v>151</v>
      </c>
      <c r="C335" s="205">
        <v>146438.2</v>
      </c>
      <c r="D335" s="205">
        <v>145292.2</v>
      </c>
      <c r="E335" s="205">
        <v>72399.7</v>
      </c>
      <c r="F335" s="205">
        <v>-72892.5</v>
      </c>
      <c r="G335" s="205" t="s">
        <v>635</v>
      </c>
      <c r="H335" s="205">
        <v>68217.7</v>
      </c>
      <c r="I335" s="205">
        <v>4182</v>
      </c>
      <c r="J335" s="205" t="s">
        <v>532</v>
      </c>
    </row>
    <row r="336" spans="1:10" ht="12.75">
      <c r="A336" s="204" t="s">
        <v>152</v>
      </c>
      <c r="B336" s="194" t="s">
        <v>153</v>
      </c>
      <c r="C336" s="205">
        <v>7665.3</v>
      </c>
      <c r="D336" s="205">
        <v>7715.52</v>
      </c>
      <c r="E336" s="205">
        <v>3741.77</v>
      </c>
      <c r="F336" s="205">
        <v>-3973.75</v>
      </c>
      <c r="G336" s="205" t="s">
        <v>637</v>
      </c>
      <c r="H336" s="205">
        <v>5766.07</v>
      </c>
      <c r="I336" s="205">
        <v>-2024.3</v>
      </c>
      <c r="J336" s="205" t="s">
        <v>638</v>
      </c>
    </row>
    <row r="337" spans="1:10" ht="12.75">
      <c r="A337" s="204" t="s">
        <v>156</v>
      </c>
      <c r="B337" s="194" t="s">
        <v>157</v>
      </c>
      <c r="C337" s="205"/>
      <c r="D337" s="205"/>
      <c r="E337" s="205"/>
      <c r="F337" s="205"/>
      <c r="G337" s="205" t="s">
        <v>144</v>
      </c>
      <c r="H337" s="205"/>
      <c r="I337" s="205"/>
      <c r="J337" s="205" t="s">
        <v>144</v>
      </c>
    </row>
    <row r="338" spans="1:10" ht="12.75">
      <c r="A338" s="197" t="s">
        <v>145</v>
      </c>
      <c r="B338" s="198" t="s">
        <v>171</v>
      </c>
      <c r="C338" s="199">
        <v>154103.5</v>
      </c>
      <c r="D338" s="199">
        <v>153007.72</v>
      </c>
      <c r="E338" s="199">
        <v>76141.47</v>
      </c>
      <c r="F338" s="199">
        <v>-76866.25</v>
      </c>
      <c r="G338" s="199" t="s">
        <v>635</v>
      </c>
      <c r="H338" s="199">
        <v>73983.77</v>
      </c>
      <c r="I338" s="199">
        <v>2157.7</v>
      </c>
      <c r="J338" s="199" t="s">
        <v>636</v>
      </c>
    </row>
    <row r="339" spans="1:10" ht="12.75">
      <c r="A339" s="209" t="s">
        <v>639</v>
      </c>
      <c r="B339" s="194" t="s">
        <v>640</v>
      </c>
      <c r="C339" s="205">
        <v>1874.1</v>
      </c>
      <c r="D339" s="205">
        <v>1428.1</v>
      </c>
      <c r="E339" s="205">
        <v>1070.3</v>
      </c>
      <c r="F339" s="205">
        <v>-357.8</v>
      </c>
      <c r="G339" s="205" t="s">
        <v>641</v>
      </c>
      <c r="H339" s="205">
        <v>903.3</v>
      </c>
      <c r="I339" s="205">
        <v>167</v>
      </c>
      <c r="J339" s="205" t="s">
        <v>455</v>
      </c>
    </row>
    <row r="340" spans="1:10" ht="12.75">
      <c r="A340" s="209" t="s">
        <v>642</v>
      </c>
      <c r="B340" s="194" t="s">
        <v>643</v>
      </c>
      <c r="C340" s="205">
        <v>86651.2</v>
      </c>
      <c r="D340" s="205">
        <v>85951.2</v>
      </c>
      <c r="E340" s="205">
        <v>37962.87</v>
      </c>
      <c r="F340" s="205">
        <v>-47988.33</v>
      </c>
      <c r="G340" s="205" t="s">
        <v>166</v>
      </c>
      <c r="H340" s="205">
        <v>36101.07</v>
      </c>
      <c r="I340" s="205">
        <v>1861.8</v>
      </c>
      <c r="J340" s="205" t="s">
        <v>494</v>
      </c>
    </row>
    <row r="341" spans="1:10" ht="12.75">
      <c r="A341" s="209" t="s">
        <v>260</v>
      </c>
      <c r="B341" s="194" t="s">
        <v>261</v>
      </c>
      <c r="C341" s="205">
        <v>60819.5</v>
      </c>
      <c r="D341" s="205">
        <v>60819.5</v>
      </c>
      <c r="E341" s="205">
        <v>34947.18</v>
      </c>
      <c r="F341" s="205">
        <v>-25872.32</v>
      </c>
      <c r="G341" s="205" t="s">
        <v>644</v>
      </c>
      <c r="H341" s="205">
        <v>34218.46</v>
      </c>
      <c r="I341" s="205">
        <v>728.72</v>
      </c>
      <c r="J341" s="205" t="s">
        <v>645</v>
      </c>
    </row>
    <row r="342" spans="1:10" ht="12.75">
      <c r="A342" s="209" t="s">
        <v>263</v>
      </c>
      <c r="B342" s="194" t="s">
        <v>264</v>
      </c>
      <c r="C342" s="205">
        <v>140</v>
      </c>
      <c r="D342" s="205">
        <v>140</v>
      </c>
      <c r="E342" s="205">
        <v>53.82</v>
      </c>
      <c r="F342" s="205">
        <v>-86.18</v>
      </c>
      <c r="G342" s="205" t="s">
        <v>626</v>
      </c>
      <c r="H342" s="205">
        <v>27.59</v>
      </c>
      <c r="I342" s="205">
        <v>26.23</v>
      </c>
      <c r="J342" s="205" t="s">
        <v>646</v>
      </c>
    </row>
    <row r="343" spans="1:10" ht="12.75">
      <c r="A343" s="209" t="s">
        <v>647</v>
      </c>
      <c r="B343" s="194" t="s">
        <v>648</v>
      </c>
      <c r="C343" s="205">
        <v>525.9</v>
      </c>
      <c r="D343" s="205">
        <v>576.12</v>
      </c>
      <c r="E343" s="205">
        <v>221.37</v>
      </c>
      <c r="F343" s="205">
        <v>-354.75</v>
      </c>
      <c r="G343" s="205" t="s">
        <v>626</v>
      </c>
      <c r="H343" s="205">
        <v>197.63</v>
      </c>
      <c r="I343" s="205">
        <v>23.74</v>
      </c>
      <c r="J343" s="205" t="s">
        <v>566</v>
      </c>
    </row>
    <row r="344" spans="1:10" ht="12.75">
      <c r="A344" s="209" t="s">
        <v>649</v>
      </c>
      <c r="B344" s="194" t="s">
        <v>650</v>
      </c>
      <c r="C344" s="205">
        <v>4092.8</v>
      </c>
      <c r="D344" s="205">
        <v>4092.8</v>
      </c>
      <c r="E344" s="205">
        <v>1885.93</v>
      </c>
      <c r="F344" s="205">
        <v>-2206.87</v>
      </c>
      <c r="G344" s="205" t="s">
        <v>651</v>
      </c>
      <c r="H344" s="205">
        <v>2535.71</v>
      </c>
      <c r="I344" s="205">
        <v>-649.78</v>
      </c>
      <c r="J344" s="205" t="s">
        <v>652</v>
      </c>
    </row>
    <row r="345" spans="1:10" ht="12.75">
      <c r="A345" s="197" t="s">
        <v>438</v>
      </c>
      <c r="B345" s="198" t="s">
        <v>439</v>
      </c>
      <c r="C345" s="199"/>
      <c r="D345" s="199"/>
      <c r="E345" s="199"/>
      <c r="F345" s="199"/>
      <c r="G345" s="199" t="s">
        <v>144</v>
      </c>
      <c r="H345" s="199"/>
      <c r="I345" s="199"/>
      <c r="J345" s="199" t="s">
        <v>144</v>
      </c>
    </row>
    <row r="346" spans="1:10" ht="12.75">
      <c r="A346" s="197" t="s">
        <v>10</v>
      </c>
      <c r="B346" s="198" t="s">
        <v>149</v>
      </c>
      <c r="C346" s="199">
        <v>2119.6</v>
      </c>
      <c r="D346" s="199">
        <v>2119.6</v>
      </c>
      <c r="E346" s="199">
        <v>875.47</v>
      </c>
      <c r="F346" s="199">
        <v>-1244.13</v>
      </c>
      <c r="G346" s="199" t="s">
        <v>251</v>
      </c>
      <c r="H346" s="199">
        <v>1117.55</v>
      </c>
      <c r="I346" s="199">
        <v>-242.08</v>
      </c>
      <c r="J346" s="199" t="s">
        <v>653</v>
      </c>
    </row>
    <row r="347" spans="1:10" ht="12.75">
      <c r="A347" s="204" t="s">
        <v>150</v>
      </c>
      <c r="B347" s="194" t="s">
        <v>151</v>
      </c>
      <c r="C347" s="205">
        <v>2119.6</v>
      </c>
      <c r="D347" s="205">
        <v>2119.6</v>
      </c>
      <c r="E347" s="205">
        <v>875.47</v>
      </c>
      <c r="F347" s="205">
        <v>-1244.13</v>
      </c>
      <c r="G347" s="205" t="s">
        <v>251</v>
      </c>
      <c r="H347" s="205">
        <v>1117.55</v>
      </c>
      <c r="I347" s="205">
        <v>-242.08</v>
      </c>
      <c r="J347" s="205" t="s">
        <v>653</v>
      </c>
    </row>
    <row r="348" spans="1:10" ht="12.75">
      <c r="A348" s="204" t="s">
        <v>156</v>
      </c>
      <c r="B348" s="194" t="s">
        <v>157</v>
      </c>
      <c r="C348" s="205"/>
      <c r="D348" s="205"/>
      <c r="E348" s="205"/>
      <c r="F348" s="205"/>
      <c r="G348" s="205" t="s">
        <v>144</v>
      </c>
      <c r="H348" s="205"/>
      <c r="I348" s="205"/>
      <c r="J348" s="205" t="s">
        <v>144</v>
      </c>
    </row>
    <row r="349" spans="1:10" ht="12.75">
      <c r="A349" s="197" t="s">
        <v>145</v>
      </c>
      <c r="B349" s="198" t="s">
        <v>171</v>
      </c>
      <c r="C349" s="199">
        <v>2119.6</v>
      </c>
      <c r="D349" s="199">
        <v>2119.6</v>
      </c>
      <c r="E349" s="199">
        <v>875.47</v>
      </c>
      <c r="F349" s="199">
        <v>-1244.13</v>
      </c>
      <c r="G349" s="199" t="s">
        <v>251</v>
      </c>
      <c r="H349" s="199">
        <v>1117.55</v>
      </c>
      <c r="I349" s="199">
        <v>-242.08</v>
      </c>
      <c r="J349" s="199" t="s">
        <v>653</v>
      </c>
    </row>
    <row r="350" spans="1:10" ht="12.75">
      <c r="A350" s="209" t="s">
        <v>654</v>
      </c>
      <c r="B350" s="194" t="s">
        <v>655</v>
      </c>
      <c r="C350" s="205">
        <v>2119.6</v>
      </c>
      <c r="D350" s="205">
        <v>2119.6</v>
      </c>
      <c r="E350" s="205">
        <v>875.47</v>
      </c>
      <c r="F350" s="205">
        <v>-1244.13</v>
      </c>
      <c r="G350" s="205" t="s">
        <v>251</v>
      </c>
      <c r="H350" s="205">
        <v>1117.55</v>
      </c>
      <c r="I350" s="205">
        <v>-242.08</v>
      </c>
      <c r="J350" s="205" t="s">
        <v>653</v>
      </c>
    </row>
    <row r="351" spans="1:10" ht="12.75">
      <c r="A351" s="210"/>
      <c r="B351" s="194"/>
      <c r="C351" s="205"/>
      <c r="D351" s="205"/>
      <c r="E351" s="205"/>
      <c r="F351" s="205"/>
      <c r="G351" s="205"/>
      <c r="H351" s="205"/>
      <c r="I351" s="205"/>
      <c r="J351" s="205"/>
    </row>
    <row r="352" spans="1:10" ht="25.5">
      <c r="A352" s="193" t="s">
        <v>656</v>
      </c>
      <c r="B352" s="194" t="s">
        <v>657</v>
      </c>
      <c r="C352" s="205"/>
      <c r="D352" s="205"/>
      <c r="E352" s="205"/>
      <c r="F352" s="205"/>
      <c r="G352" s="205"/>
      <c r="H352" s="205"/>
      <c r="I352" s="205"/>
      <c r="J352" s="205"/>
    </row>
    <row r="353" spans="1:10" ht="12.75">
      <c r="A353" s="197" t="s">
        <v>145</v>
      </c>
      <c r="B353" s="198" t="s">
        <v>11</v>
      </c>
      <c r="C353" s="199">
        <v>2477495.8</v>
      </c>
      <c r="D353" s="199">
        <v>2127219.9</v>
      </c>
      <c r="E353" s="199">
        <v>784743.19</v>
      </c>
      <c r="F353" s="199">
        <v>-1342476.71</v>
      </c>
      <c r="G353" s="199" t="s">
        <v>658</v>
      </c>
      <c r="H353" s="199">
        <v>521924.75</v>
      </c>
      <c r="I353" s="199">
        <v>262818.44</v>
      </c>
      <c r="J353" s="199" t="s">
        <v>659</v>
      </c>
    </row>
    <row r="354" spans="1:10" ht="12.75">
      <c r="A354" s="197" t="s">
        <v>95</v>
      </c>
      <c r="B354" s="198" t="s">
        <v>33</v>
      </c>
      <c r="C354" s="199">
        <v>1483450.6</v>
      </c>
      <c r="D354" s="199">
        <v>1133174.7</v>
      </c>
      <c r="E354" s="199">
        <v>632993.52</v>
      </c>
      <c r="F354" s="199">
        <v>-500181.18</v>
      </c>
      <c r="G354" s="199" t="s">
        <v>660</v>
      </c>
      <c r="H354" s="199">
        <v>310403.97</v>
      </c>
      <c r="I354" s="199">
        <v>322589.55</v>
      </c>
      <c r="J354" s="199" t="s">
        <v>255</v>
      </c>
    </row>
    <row r="355" spans="1:10" ht="12.75">
      <c r="A355" s="204" t="s">
        <v>96</v>
      </c>
      <c r="B355" s="194" t="s">
        <v>146</v>
      </c>
      <c r="C355" s="205">
        <v>7152.3</v>
      </c>
      <c r="D355" s="205">
        <v>7152.3</v>
      </c>
      <c r="E355" s="205">
        <v>3636.27</v>
      </c>
      <c r="F355" s="205">
        <v>-3516.03</v>
      </c>
      <c r="G355" s="205" t="s">
        <v>372</v>
      </c>
      <c r="H355" s="205">
        <v>3143.83</v>
      </c>
      <c r="I355" s="205">
        <v>492.44</v>
      </c>
      <c r="J355" s="205" t="s">
        <v>661</v>
      </c>
    </row>
    <row r="356" spans="1:10" ht="12.75">
      <c r="A356" s="197" t="s">
        <v>147</v>
      </c>
      <c r="B356" s="198" t="s">
        <v>148</v>
      </c>
      <c r="C356" s="199">
        <v>994045.2</v>
      </c>
      <c r="D356" s="199">
        <v>994045.2</v>
      </c>
      <c r="E356" s="199">
        <v>151749.67</v>
      </c>
      <c r="F356" s="199">
        <v>-842295.53</v>
      </c>
      <c r="G356" s="199" t="s">
        <v>662</v>
      </c>
      <c r="H356" s="199">
        <v>211520.78</v>
      </c>
      <c r="I356" s="199">
        <v>-59771.11</v>
      </c>
      <c r="J356" s="199" t="s">
        <v>663</v>
      </c>
    </row>
    <row r="357" spans="1:10" ht="12.75">
      <c r="A357" s="197" t="s">
        <v>275</v>
      </c>
      <c r="B357" s="198" t="s">
        <v>276</v>
      </c>
      <c r="C357" s="199"/>
      <c r="D357" s="199"/>
      <c r="E357" s="199"/>
      <c r="F357" s="199"/>
      <c r="G357" s="199" t="s">
        <v>144</v>
      </c>
      <c r="H357" s="199"/>
      <c r="I357" s="199"/>
      <c r="J357" s="199" t="s">
        <v>144</v>
      </c>
    </row>
    <row r="358" spans="1:10" ht="12.75">
      <c r="A358" s="197" t="s">
        <v>10</v>
      </c>
      <c r="B358" s="198" t="s">
        <v>149</v>
      </c>
      <c r="C358" s="199">
        <v>2477495.8</v>
      </c>
      <c r="D358" s="199">
        <v>2127219.9</v>
      </c>
      <c r="E358" s="199">
        <v>784743.19</v>
      </c>
      <c r="F358" s="199">
        <v>-1342476.71</v>
      </c>
      <c r="G358" s="199" t="s">
        <v>658</v>
      </c>
      <c r="H358" s="199">
        <v>521924.75</v>
      </c>
      <c r="I358" s="199">
        <v>262818.44</v>
      </c>
      <c r="J358" s="199" t="s">
        <v>659</v>
      </c>
    </row>
    <row r="359" spans="1:10" ht="12.75">
      <c r="A359" s="204" t="s">
        <v>150</v>
      </c>
      <c r="B359" s="194" t="s">
        <v>151</v>
      </c>
      <c r="C359" s="205">
        <v>1442335.1</v>
      </c>
      <c r="D359" s="205">
        <v>1092059.2</v>
      </c>
      <c r="E359" s="205">
        <v>707040.88</v>
      </c>
      <c r="F359" s="205">
        <v>-385018.32</v>
      </c>
      <c r="G359" s="205" t="s">
        <v>664</v>
      </c>
      <c r="H359" s="205">
        <v>97725.99</v>
      </c>
      <c r="I359" s="205">
        <v>609314.89</v>
      </c>
      <c r="J359" s="205" t="s">
        <v>255</v>
      </c>
    </row>
    <row r="360" spans="1:10" ht="12.75">
      <c r="A360" s="204" t="s">
        <v>152</v>
      </c>
      <c r="B360" s="194" t="s">
        <v>153</v>
      </c>
      <c r="C360" s="205">
        <v>4160.7</v>
      </c>
      <c r="D360" s="205">
        <v>4160.7</v>
      </c>
      <c r="E360" s="205">
        <v>3528.95</v>
      </c>
      <c r="F360" s="205">
        <v>-631.75</v>
      </c>
      <c r="G360" s="205" t="s">
        <v>665</v>
      </c>
      <c r="H360" s="205">
        <v>2401.46</v>
      </c>
      <c r="I360" s="205">
        <v>1127.49</v>
      </c>
      <c r="J360" s="205" t="s">
        <v>666</v>
      </c>
    </row>
    <row r="361" spans="1:10" ht="12.75">
      <c r="A361" s="204" t="s">
        <v>156</v>
      </c>
      <c r="B361" s="194" t="s">
        <v>157</v>
      </c>
      <c r="C361" s="205">
        <v>1031000</v>
      </c>
      <c r="D361" s="205">
        <v>1031000</v>
      </c>
      <c r="E361" s="205">
        <v>74173.35</v>
      </c>
      <c r="F361" s="205">
        <v>-956826.65</v>
      </c>
      <c r="G361" s="205" t="s">
        <v>667</v>
      </c>
      <c r="H361" s="205">
        <v>421797.3</v>
      </c>
      <c r="I361" s="205">
        <v>-347623.95</v>
      </c>
      <c r="J361" s="205" t="s">
        <v>668</v>
      </c>
    </row>
    <row r="362" spans="1:10" ht="12.75">
      <c r="A362" s="197" t="s">
        <v>145</v>
      </c>
      <c r="B362" s="198" t="s">
        <v>171</v>
      </c>
      <c r="C362" s="199">
        <v>2477495.8</v>
      </c>
      <c r="D362" s="199">
        <v>2127219.9</v>
      </c>
      <c r="E362" s="199">
        <v>784743.19</v>
      </c>
      <c r="F362" s="199">
        <v>-1342476.71</v>
      </c>
      <c r="G362" s="199" t="s">
        <v>658</v>
      </c>
      <c r="H362" s="199">
        <v>521924.75</v>
      </c>
      <c r="I362" s="199">
        <v>262818.44</v>
      </c>
      <c r="J362" s="199" t="s">
        <v>659</v>
      </c>
    </row>
    <row r="363" spans="1:10" ht="25.5">
      <c r="A363" s="209" t="s">
        <v>669</v>
      </c>
      <c r="B363" s="194" t="s">
        <v>670</v>
      </c>
      <c r="C363" s="205">
        <v>12335.1</v>
      </c>
      <c r="D363" s="205">
        <v>12335.1</v>
      </c>
      <c r="E363" s="205">
        <v>6288.96</v>
      </c>
      <c r="F363" s="205">
        <v>-6046.14</v>
      </c>
      <c r="G363" s="205" t="s">
        <v>292</v>
      </c>
      <c r="H363" s="205">
        <v>3395.63</v>
      </c>
      <c r="I363" s="205">
        <v>2893.33</v>
      </c>
      <c r="J363" s="205" t="s">
        <v>671</v>
      </c>
    </row>
    <row r="364" spans="1:10" ht="12.75">
      <c r="A364" s="209" t="s">
        <v>567</v>
      </c>
      <c r="B364" s="194" t="s">
        <v>568</v>
      </c>
      <c r="C364" s="205">
        <v>2461000</v>
      </c>
      <c r="D364" s="205">
        <v>2110724.1</v>
      </c>
      <c r="E364" s="205">
        <v>776949.48</v>
      </c>
      <c r="F364" s="205">
        <v>-1333774.62</v>
      </c>
      <c r="G364" s="205" t="s">
        <v>672</v>
      </c>
      <c r="H364" s="205">
        <v>515196.29</v>
      </c>
      <c r="I364" s="205">
        <v>261753.19</v>
      </c>
      <c r="J364" s="205" t="s">
        <v>673</v>
      </c>
    </row>
    <row r="365" spans="1:10" ht="12.75">
      <c r="A365" s="209" t="s">
        <v>674</v>
      </c>
      <c r="B365" s="194" t="s">
        <v>675</v>
      </c>
      <c r="C365" s="205">
        <v>4160.7</v>
      </c>
      <c r="D365" s="205">
        <v>4160.7</v>
      </c>
      <c r="E365" s="205">
        <v>1504.75</v>
      </c>
      <c r="F365" s="205">
        <v>-2655.95</v>
      </c>
      <c r="G365" s="205" t="s">
        <v>676</v>
      </c>
      <c r="H365" s="205">
        <v>3332.83</v>
      </c>
      <c r="I365" s="205">
        <v>-1828.08</v>
      </c>
      <c r="J365" s="205" t="s">
        <v>677</v>
      </c>
    </row>
    <row r="366" spans="1:10" ht="12.75">
      <c r="A366" s="210"/>
      <c r="B366" s="194"/>
      <c r="C366" s="205"/>
      <c r="D366" s="205"/>
      <c r="E366" s="205"/>
      <c r="F366" s="205"/>
      <c r="G366" s="205"/>
      <c r="H366" s="205"/>
      <c r="I366" s="205"/>
      <c r="J366" s="205"/>
    </row>
    <row r="367" spans="1:10" ht="12.75">
      <c r="A367" s="193" t="s">
        <v>678</v>
      </c>
      <c r="B367" s="194" t="s">
        <v>679</v>
      </c>
      <c r="C367" s="205"/>
      <c r="D367" s="205"/>
      <c r="E367" s="206"/>
      <c r="F367" s="205"/>
      <c r="G367" s="205"/>
      <c r="H367" s="205"/>
      <c r="I367" s="205"/>
      <c r="J367" s="205"/>
    </row>
    <row r="368" spans="1:10" ht="12.75">
      <c r="A368" s="197" t="s">
        <v>145</v>
      </c>
      <c r="B368" s="198" t="s">
        <v>11</v>
      </c>
      <c r="C368" s="199">
        <v>557895</v>
      </c>
      <c r="D368" s="199">
        <v>559495.8</v>
      </c>
      <c r="E368" s="200">
        <v>163776.3</v>
      </c>
      <c r="F368" s="199">
        <v>-397486.86</v>
      </c>
      <c r="G368" s="199" t="s">
        <v>680</v>
      </c>
      <c r="H368" s="199">
        <v>123765.49</v>
      </c>
      <c r="I368" s="199">
        <f>E368-H368</f>
        <v>40010.80999999998</v>
      </c>
      <c r="J368" s="203">
        <f>E368/H368*100</f>
        <v>132.32792113536655</v>
      </c>
    </row>
    <row r="369" spans="1:10" ht="12.75">
      <c r="A369" s="197" t="s">
        <v>95</v>
      </c>
      <c r="B369" s="198" t="s">
        <v>33</v>
      </c>
      <c r="C369" s="199">
        <v>415345</v>
      </c>
      <c r="D369" s="199">
        <v>416945.8</v>
      </c>
      <c r="E369" s="200">
        <v>163776.3</v>
      </c>
      <c r="F369" s="199">
        <v>-254936.86</v>
      </c>
      <c r="G369" s="199" t="s">
        <v>535</v>
      </c>
      <c r="H369" s="199">
        <v>122951.56</v>
      </c>
      <c r="I369" s="199">
        <f>E369-H369</f>
        <v>40824.73999999999</v>
      </c>
      <c r="J369" s="203">
        <f>E369/H369*100</f>
        <v>133.20392193478472</v>
      </c>
    </row>
    <row r="370" spans="1:10" ht="12.75">
      <c r="A370" s="204" t="s">
        <v>96</v>
      </c>
      <c r="B370" s="194" t="s">
        <v>146</v>
      </c>
      <c r="C370" s="205">
        <v>59208.2</v>
      </c>
      <c r="D370" s="205">
        <v>59208.2</v>
      </c>
      <c r="E370" s="206">
        <v>30521.86</v>
      </c>
      <c r="F370" s="205">
        <v>-28686.34</v>
      </c>
      <c r="G370" s="205" t="s">
        <v>681</v>
      </c>
      <c r="H370" s="205">
        <v>28161.49</v>
      </c>
      <c r="I370" s="205">
        <v>2360.37</v>
      </c>
      <c r="J370" s="205" t="s">
        <v>582</v>
      </c>
    </row>
    <row r="371" spans="1:10" ht="12.75">
      <c r="A371" s="197" t="s">
        <v>147</v>
      </c>
      <c r="B371" s="198" t="s">
        <v>148</v>
      </c>
      <c r="C371" s="199">
        <v>142550</v>
      </c>
      <c r="D371" s="199">
        <v>142550</v>
      </c>
      <c r="E371" s="199"/>
      <c r="F371" s="199">
        <v>-142550</v>
      </c>
      <c r="G371" s="199" t="s">
        <v>144</v>
      </c>
      <c r="H371" s="199">
        <v>813.93</v>
      </c>
      <c r="I371" s="199">
        <v>-813.93</v>
      </c>
      <c r="J371" s="199" t="s">
        <v>144</v>
      </c>
    </row>
    <row r="372" spans="1:10" ht="12.75">
      <c r="A372" s="197" t="s">
        <v>275</v>
      </c>
      <c r="B372" s="198" t="s">
        <v>276</v>
      </c>
      <c r="C372" s="199"/>
      <c r="D372" s="199"/>
      <c r="E372" s="199"/>
      <c r="F372" s="199"/>
      <c r="G372" s="199" t="s">
        <v>144</v>
      </c>
      <c r="H372" s="199"/>
      <c r="I372" s="199"/>
      <c r="J372" s="199" t="s">
        <v>144</v>
      </c>
    </row>
    <row r="373" spans="1:10" ht="12.75">
      <c r="A373" s="197" t="s">
        <v>10</v>
      </c>
      <c r="B373" s="198" t="s">
        <v>149</v>
      </c>
      <c r="C373" s="199">
        <v>15667.54</v>
      </c>
      <c r="D373" s="199">
        <v>15667.54</v>
      </c>
      <c r="E373" s="199">
        <v>6319.79</v>
      </c>
      <c r="F373" s="199">
        <v>-9347.75</v>
      </c>
      <c r="G373" s="199" t="s">
        <v>682</v>
      </c>
      <c r="H373" s="199">
        <v>10130.96</v>
      </c>
      <c r="I373" s="199">
        <v>-3811.17</v>
      </c>
      <c r="J373" s="199" t="s">
        <v>683</v>
      </c>
    </row>
    <row r="374" spans="1:10" ht="12.75">
      <c r="A374" s="204" t="s">
        <v>150</v>
      </c>
      <c r="B374" s="194" t="s">
        <v>151</v>
      </c>
      <c r="C374" s="205">
        <v>15667.54</v>
      </c>
      <c r="D374" s="205">
        <v>15667.54</v>
      </c>
      <c r="E374" s="205">
        <v>6255.95</v>
      </c>
      <c r="F374" s="205">
        <v>-9411.59</v>
      </c>
      <c r="G374" s="205" t="s">
        <v>436</v>
      </c>
      <c r="H374" s="205">
        <v>10072.19</v>
      </c>
      <c r="I374" s="205">
        <v>-3816.24</v>
      </c>
      <c r="J374" s="205" t="s">
        <v>684</v>
      </c>
    </row>
    <row r="375" spans="1:10" ht="12.75">
      <c r="A375" s="204" t="s">
        <v>152</v>
      </c>
      <c r="B375" s="194" t="s">
        <v>153</v>
      </c>
      <c r="C375" s="205"/>
      <c r="D375" s="205"/>
      <c r="E375" s="205">
        <v>63.84</v>
      </c>
      <c r="F375" s="205">
        <v>63.84</v>
      </c>
      <c r="G375" s="205" t="s">
        <v>144</v>
      </c>
      <c r="H375" s="205">
        <v>58.77</v>
      </c>
      <c r="I375" s="205">
        <v>5.07</v>
      </c>
      <c r="J375" s="205" t="s">
        <v>685</v>
      </c>
    </row>
    <row r="376" spans="1:10" ht="12.75">
      <c r="A376" s="204" t="s">
        <v>156</v>
      </c>
      <c r="B376" s="194" t="s">
        <v>157</v>
      </c>
      <c r="C376" s="205"/>
      <c r="D376" s="205"/>
      <c r="E376" s="205"/>
      <c r="F376" s="205"/>
      <c r="G376" s="205" t="s">
        <v>144</v>
      </c>
      <c r="H376" s="205"/>
      <c r="I376" s="205"/>
      <c r="J376" s="205" t="s">
        <v>144</v>
      </c>
    </row>
    <row r="377" spans="1:10" ht="12.75">
      <c r="A377" s="197" t="s">
        <v>145</v>
      </c>
      <c r="B377" s="198" t="s">
        <v>171</v>
      </c>
      <c r="C377" s="199">
        <v>15667.54</v>
      </c>
      <c r="D377" s="199">
        <v>15667.54</v>
      </c>
      <c r="E377" s="199">
        <v>6319.79</v>
      </c>
      <c r="F377" s="199">
        <v>-9347.75</v>
      </c>
      <c r="G377" s="199" t="s">
        <v>682</v>
      </c>
      <c r="H377" s="199">
        <v>10130.96</v>
      </c>
      <c r="I377" s="199">
        <v>-3811.17</v>
      </c>
      <c r="J377" s="199" t="s">
        <v>683</v>
      </c>
    </row>
    <row r="378" spans="1:10" ht="12.75">
      <c r="A378" s="209" t="s">
        <v>686</v>
      </c>
      <c r="B378" s="194" t="s">
        <v>687</v>
      </c>
      <c r="C378" s="205">
        <v>10422.5</v>
      </c>
      <c r="D378" s="205">
        <v>10422.5</v>
      </c>
      <c r="E378" s="205">
        <v>4172.5</v>
      </c>
      <c r="F378" s="205">
        <v>-6250</v>
      </c>
      <c r="G378" s="205" t="s">
        <v>518</v>
      </c>
      <c r="H378" s="205">
        <v>8240.7</v>
      </c>
      <c r="I378" s="205">
        <v>-4068.2</v>
      </c>
      <c r="J378" s="205" t="s">
        <v>688</v>
      </c>
    </row>
    <row r="379" spans="1:10" ht="25.5">
      <c r="A379" s="209" t="s">
        <v>689</v>
      </c>
      <c r="B379" s="194" t="s">
        <v>690</v>
      </c>
      <c r="C379" s="205">
        <v>2645.04</v>
      </c>
      <c r="D379" s="205">
        <v>2645.04</v>
      </c>
      <c r="E379" s="205">
        <v>1151.59</v>
      </c>
      <c r="F379" s="205">
        <v>-1493.45</v>
      </c>
      <c r="G379" s="205" t="s">
        <v>691</v>
      </c>
      <c r="H379" s="205">
        <v>1088.69</v>
      </c>
      <c r="I379" s="205">
        <v>62.9</v>
      </c>
      <c r="J379" s="205" t="s">
        <v>692</v>
      </c>
    </row>
    <row r="380" spans="1:10" ht="12.75">
      <c r="A380" s="209" t="s">
        <v>693</v>
      </c>
      <c r="B380" s="194" t="s">
        <v>694</v>
      </c>
      <c r="C380" s="205">
        <v>2600</v>
      </c>
      <c r="D380" s="205">
        <v>2600</v>
      </c>
      <c r="E380" s="205">
        <v>995.71</v>
      </c>
      <c r="F380" s="205">
        <v>-1604.29</v>
      </c>
      <c r="G380" s="205" t="s">
        <v>695</v>
      </c>
      <c r="H380" s="205">
        <v>801.57</v>
      </c>
      <c r="I380" s="205">
        <v>194.14</v>
      </c>
      <c r="J380" s="205" t="s">
        <v>696</v>
      </c>
    </row>
    <row r="381" spans="1:10" ht="12.75">
      <c r="A381" s="197" t="s">
        <v>488</v>
      </c>
      <c r="B381" s="198" t="s">
        <v>489</v>
      </c>
      <c r="C381" s="199"/>
      <c r="D381" s="199"/>
      <c r="E381" s="199"/>
      <c r="F381" s="199"/>
      <c r="G381" s="199" t="s">
        <v>144</v>
      </c>
      <c r="H381" s="199"/>
      <c r="I381" s="199"/>
      <c r="J381" s="199" t="s">
        <v>144</v>
      </c>
    </row>
    <row r="382" spans="1:10" ht="12.75">
      <c r="A382" s="197" t="s">
        <v>10</v>
      </c>
      <c r="B382" s="198" t="s">
        <v>149</v>
      </c>
      <c r="C382" s="199">
        <v>168759.36</v>
      </c>
      <c r="D382" s="199">
        <v>166923.66</v>
      </c>
      <c r="E382" s="200">
        <v>51474.5</v>
      </c>
      <c r="F382" s="199">
        <v>-117216.61</v>
      </c>
      <c r="G382" s="199" t="s">
        <v>697</v>
      </c>
      <c r="H382" s="199">
        <v>62018.29</v>
      </c>
      <c r="I382" s="199">
        <f>E382-H382</f>
        <v>-10543.79</v>
      </c>
      <c r="J382" s="203">
        <f>E382/H382*100</f>
        <v>82.99890242056013</v>
      </c>
    </row>
    <row r="383" spans="1:10" ht="12.75">
      <c r="A383" s="204" t="s">
        <v>150</v>
      </c>
      <c r="B383" s="194" t="s">
        <v>151</v>
      </c>
      <c r="C383" s="205">
        <v>143314.06</v>
      </c>
      <c r="D383" s="205">
        <v>141332.11</v>
      </c>
      <c r="E383" s="206">
        <v>40262.82</v>
      </c>
      <c r="F383" s="205">
        <v>-101069.29</v>
      </c>
      <c r="G383" s="205" t="s">
        <v>698</v>
      </c>
      <c r="H383" s="205">
        <v>-13561.55</v>
      </c>
      <c r="I383" s="205">
        <v>53824.37</v>
      </c>
      <c r="J383" s="205" t="s">
        <v>255</v>
      </c>
    </row>
    <row r="384" spans="1:10" ht="12.75">
      <c r="A384" s="204" t="s">
        <v>152</v>
      </c>
      <c r="B384" s="194" t="s">
        <v>153</v>
      </c>
      <c r="C384" s="205">
        <v>6015.3</v>
      </c>
      <c r="D384" s="205">
        <v>6015.3</v>
      </c>
      <c r="E384" s="206">
        <v>6380.33</v>
      </c>
      <c r="F384" s="205">
        <v>365.03</v>
      </c>
      <c r="G384" s="205" t="s">
        <v>532</v>
      </c>
      <c r="H384" s="205">
        <v>36682.56</v>
      </c>
      <c r="I384" s="205">
        <v>-30302.23</v>
      </c>
      <c r="J384" s="205" t="s">
        <v>699</v>
      </c>
    </row>
    <row r="385" spans="1:10" ht="12.75">
      <c r="A385" s="209" t="s">
        <v>154</v>
      </c>
      <c r="B385" s="194" t="s">
        <v>155</v>
      </c>
      <c r="C385" s="205"/>
      <c r="D385" s="205"/>
      <c r="E385" s="206"/>
      <c r="F385" s="205"/>
      <c r="G385" s="205" t="s">
        <v>144</v>
      </c>
      <c r="H385" s="205">
        <v>30835.33</v>
      </c>
      <c r="I385" s="205">
        <v>-30835.33</v>
      </c>
      <c r="J385" s="205" t="s">
        <v>144</v>
      </c>
    </row>
    <row r="386" spans="1:10" ht="12.75">
      <c r="A386" s="204" t="s">
        <v>156</v>
      </c>
      <c r="B386" s="194" t="s">
        <v>157</v>
      </c>
      <c r="C386" s="205">
        <v>19430</v>
      </c>
      <c r="D386" s="205">
        <v>19576.25</v>
      </c>
      <c r="E386" s="206">
        <v>4831.3</v>
      </c>
      <c r="F386" s="205">
        <v>-16512.34</v>
      </c>
      <c r="G386" s="205" t="s">
        <v>700</v>
      </c>
      <c r="H386" s="205">
        <v>38897.28</v>
      </c>
      <c r="I386" s="205">
        <f>E386-H386</f>
        <v>-34065.979999999996</v>
      </c>
      <c r="J386" s="208">
        <f>E386/H386*100</f>
        <v>12.420662832979582</v>
      </c>
    </row>
    <row r="387" spans="1:10" ht="12.75">
      <c r="A387" s="197" t="s">
        <v>145</v>
      </c>
      <c r="B387" s="198" t="s">
        <v>171</v>
      </c>
      <c r="C387" s="199">
        <v>168759.36</v>
      </c>
      <c r="D387" s="199">
        <v>166923.66</v>
      </c>
      <c r="E387" s="200">
        <v>51474.5</v>
      </c>
      <c r="F387" s="199">
        <v>-117216.61</v>
      </c>
      <c r="G387" s="199" t="s">
        <v>697</v>
      </c>
      <c r="H387" s="199">
        <v>62018.29</v>
      </c>
      <c r="I387" s="199">
        <f>E387-H387</f>
        <v>-10543.79</v>
      </c>
      <c r="J387" s="203">
        <f>E387/H387*100</f>
        <v>82.99890242056013</v>
      </c>
    </row>
    <row r="388" spans="1:10" ht="12.75">
      <c r="A388" s="209" t="s">
        <v>701</v>
      </c>
      <c r="B388" s="194" t="s">
        <v>702</v>
      </c>
      <c r="C388" s="205">
        <v>20552.28</v>
      </c>
      <c r="D388" s="205">
        <v>20552.28</v>
      </c>
      <c r="E388" s="206">
        <v>11009.9</v>
      </c>
      <c r="F388" s="205">
        <v>-11309.74</v>
      </c>
      <c r="G388" s="205" t="s">
        <v>190</v>
      </c>
      <c r="H388" s="205">
        <v>30895.5</v>
      </c>
      <c r="I388" s="205">
        <f>E388-H388</f>
        <v>-19885.6</v>
      </c>
      <c r="J388" s="208">
        <f>E388/H388*100</f>
        <v>35.63593403570099</v>
      </c>
    </row>
    <row r="389" spans="1:10" ht="12.75">
      <c r="A389" s="209" t="s">
        <v>703</v>
      </c>
      <c r="B389" s="194" t="s">
        <v>704</v>
      </c>
      <c r="C389" s="205">
        <v>30366.18</v>
      </c>
      <c r="D389" s="205">
        <v>30246.18</v>
      </c>
      <c r="E389" s="205">
        <v>9768.63</v>
      </c>
      <c r="F389" s="205">
        <v>-20477.55</v>
      </c>
      <c r="G389" s="205" t="s">
        <v>705</v>
      </c>
      <c r="H389" s="205">
        <v>7920.85</v>
      </c>
      <c r="I389" s="205">
        <v>1847.78</v>
      </c>
      <c r="J389" s="205" t="s">
        <v>459</v>
      </c>
    </row>
    <row r="390" spans="1:10" ht="25.5">
      <c r="A390" s="209" t="s">
        <v>574</v>
      </c>
      <c r="B390" s="194" t="s">
        <v>575</v>
      </c>
      <c r="C390" s="205">
        <v>41132.7</v>
      </c>
      <c r="D390" s="205">
        <v>41132.7</v>
      </c>
      <c r="E390" s="205">
        <v>6966.01</v>
      </c>
      <c r="F390" s="205">
        <v>-34166.69</v>
      </c>
      <c r="G390" s="205" t="s">
        <v>706</v>
      </c>
      <c r="H390" s="205"/>
      <c r="I390" s="205">
        <v>6966.01</v>
      </c>
      <c r="J390" s="205" t="s">
        <v>144</v>
      </c>
    </row>
    <row r="391" spans="1:10" ht="12.75">
      <c r="A391" s="209" t="s">
        <v>576</v>
      </c>
      <c r="B391" s="194" t="s">
        <v>577</v>
      </c>
      <c r="C391" s="205">
        <v>47761.7</v>
      </c>
      <c r="D391" s="205">
        <v>47761.7</v>
      </c>
      <c r="E391" s="205">
        <v>17297.79</v>
      </c>
      <c r="F391" s="205">
        <v>-30463.91</v>
      </c>
      <c r="G391" s="205" t="s">
        <v>676</v>
      </c>
      <c r="H391" s="205">
        <v>14980.17</v>
      </c>
      <c r="I391" s="205">
        <v>2317.62</v>
      </c>
      <c r="J391" s="205" t="s">
        <v>707</v>
      </c>
    </row>
    <row r="392" spans="1:10" ht="12.75">
      <c r="A392" s="209" t="s">
        <v>708</v>
      </c>
      <c r="B392" s="194" t="s">
        <v>709</v>
      </c>
      <c r="C392" s="205">
        <v>15740</v>
      </c>
      <c r="D392" s="205">
        <v>15886.25</v>
      </c>
      <c r="E392" s="205">
        <v>5366.42</v>
      </c>
      <c r="F392" s="205">
        <v>-10519.83</v>
      </c>
      <c r="G392" s="205" t="s">
        <v>522</v>
      </c>
      <c r="H392" s="205">
        <v>7403.47</v>
      </c>
      <c r="I392" s="205">
        <v>-2037.05</v>
      </c>
      <c r="J392" s="205" t="s">
        <v>710</v>
      </c>
    </row>
    <row r="393" spans="1:10" ht="12.75">
      <c r="A393" s="209" t="s">
        <v>711</v>
      </c>
      <c r="B393" s="194" t="s">
        <v>712</v>
      </c>
      <c r="C393" s="205">
        <v>10050</v>
      </c>
      <c r="D393" s="205">
        <v>8210.2</v>
      </c>
      <c r="E393" s="205">
        <v>115.8</v>
      </c>
      <c r="F393" s="205">
        <v>-8094.4</v>
      </c>
      <c r="G393" s="205" t="s">
        <v>713</v>
      </c>
      <c r="H393" s="205"/>
      <c r="I393" s="205">
        <v>115.8</v>
      </c>
      <c r="J393" s="205" t="s">
        <v>144</v>
      </c>
    </row>
    <row r="394" spans="1:10" ht="12.75">
      <c r="A394" s="209" t="s">
        <v>714</v>
      </c>
      <c r="B394" s="194" t="s">
        <v>715</v>
      </c>
      <c r="C394" s="205">
        <v>1107.3</v>
      </c>
      <c r="D394" s="205">
        <v>1085.15</v>
      </c>
      <c r="E394" s="205"/>
      <c r="F394" s="205">
        <v>-1085.15</v>
      </c>
      <c r="G394" s="205" t="s">
        <v>144</v>
      </c>
      <c r="H394" s="205"/>
      <c r="I394" s="205"/>
      <c r="J394" s="205" t="s">
        <v>144</v>
      </c>
    </row>
    <row r="395" spans="1:10" ht="12.75">
      <c r="A395" s="209" t="s">
        <v>716</v>
      </c>
      <c r="B395" s="194" t="s">
        <v>717</v>
      </c>
      <c r="C395" s="205">
        <v>2049.2</v>
      </c>
      <c r="D395" s="205">
        <v>2049.2</v>
      </c>
      <c r="E395" s="205">
        <v>949.85</v>
      </c>
      <c r="F395" s="205">
        <v>-1099.35</v>
      </c>
      <c r="G395" s="205" t="s">
        <v>381</v>
      </c>
      <c r="H395" s="205">
        <v>818.31</v>
      </c>
      <c r="I395" s="205">
        <v>131.54</v>
      </c>
      <c r="J395" s="205" t="s">
        <v>718</v>
      </c>
    </row>
    <row r="396" spans="1:10" ht="12.75">
      <c r="A396" s="197" t="s">
        <v>578</v>
      </c>
      <c r="B396" s="198" t="s">
        <v>579</v>
      </c>
      <c r="C396" s="199"/>
      <c r="D396" s="199"/>
      <c r="E396" s="199"/>
      <c r="F396" s="199"/>
      <c r="G396" s="199" t="s">
        <v>144</v>
      </c>
      <c r="H396" s="199"/>
      <c r="I396" s="199"/>
      <c r="J396" s="199" t="s">
        <v>144</v>
      </c>
    </row>
    <row r="397" spans="1:10" ht="12.75">
      <c r="A397" s="197" t="s">
        <v>10</v>
      </c>
      <c r="B397" s="198" t="s">
        <v>149</v>
      </c>
      <c r="C397" s="199">
        <v>373468.1</v>
      </c>
      <c r="D397" s="199">
        <v>376904.6</v>
      </c>
      <c r="E397" s="199">
        <v>105982.09</v>
      </c>
      <c r="F397" s="199">
        <v>-270922.51</v>
      </c>
      <c r="G397" s="199" t="s">
        <v>719</v>
      </c>
      <c r="H397" s="199">
        <v>51616.24</v>
      </c>
      <c r="I397" s="199">
        <v>54365.85</v>
      </c>
      <c r="J397" s="199" t="s">
        <v>255</v>
      </c>
    </row>
    <row r="398" spans="1:10" ht="12.75">
      <c r="A398" s="204" t="s">
        <v>150</v>
      </c>
      <c r="B398" s="194" t="s">
        <v>151</v>
      </c>
      <c r="C398" s="205">
        <v>187424.3</v>
      </c>
      <c r="D398" s="205">
        <v>187424.3</v>
      </c>
      <c r="E398" s="205">
        <v>103495.44</v>
      </c>
      <c r="F398" s="205">
        <v>-83928.86</v>
      </c>
      <c r="G398" s="205" t="s">
        <v>720</v>
      </c>
      <c r="H398" s="205">
        <v>-53756.85</v>
      </c>
      <c r="I398" s="205">
        <v>157252.29</v>
      </c>
      <c r="J398" s="205" t="s">
        <v>255</v>
      </c>
    </row>
    <row r="399" spans="1:10" ht="12.75">
      <c r="A399" s="204" t="s">
        <v>152</v>
      </c>
      <c r="B399" s="194" t="s">
        <v>153</v>
      </c>
      <c r="C399" s="205"/>
      <c r="D399" s="205"/>
      <c r="E399" s="205"/>
      <c r="F399" s="205"/>
      <c r="G399" s="205" t="s">
        <v>144</v>
      </c>
      <c r="H399" s="205">
        <v>99211.12</v>
      </c>
      <c r="I399" s="205">
        <v>-99211.12</v>
      </c>
      <c r="J399" s="205" t="s">
        <v>144</v>
      </c>
    </row>
    <row r="400" spans="1:10" ht="12.75">
      <c r="A400" s="209" t="s">
        <v>154</v>
      </c>
      <c r="B400" s="194" t="s">
        <v>155</v>
      </c>
      <c r="C400" s="205"/>
      <c r="D400" s="205"/>
      <c r="E400" s="205"/>
      <c r="F400" s="205"/>
      <c r="G400" s="205" t="s">
        <v>144</v>
      </c>
      <c r="H400" s="205">
        <v>99211.12</v>
      </c>
      <c r="I400" s="205">
        <v>-99211.12</v>
      </c>
      <c r="J400" s="205" t="s">
        <v>144</v>
      </c>
    </row>
    <row r="401" spans="1:10" ht="12.75">
      <c r="A401" s="204" t="s">
        <v>156</v>
      </c>
      <c r="B401" s="194" t="s">
        <v>157</v>
      </c>
      <c r="C401" s="205">
        <v>186043.8</v>
      </c>
      <c r="D401" s="205">
        <v>189480.3</v>
      </c>
      <c r="E401" s="205">
        <v>2486.66</v>
      </c>
      <c r="F401" s="205">
        <v>-186993.64</v>
      </c>
      <c r="G401" s="205" t="s">
        <v>721</v>
      </c>
      <c r="H401" s="205">
        <v>6161.96</v>
      </c>
      <c r="I401" s="205">
        <v>-3675.3</v>
      </c>
      <c r="J401" s="205" t="s">
        <v>377</v>
      </c>
    </row>
    <row r="402" spans="1:10" ht="12.75">
      <c r="A402" s="197" t="s">
        <v>145</v>
      </c>
      <c r="B402" s="198" t="s">
        <v>171</v>
      </c>
      <c r="C402" s="199">
        <v>373468.1</v>
      </c>
      <c r="D402" s="199">
        <v>376904.6</v>
      </c>
      <c r="E402" s="199">
        <v>105982.09</v>
      </c>
      <c r="F402" s="199">
        <v>-270922.51</v>
      </c>
      <c r="G402" s="199" t="s">
        <v>719</v>
      </c>
      <c r="H402" s="199">
        <v>51616.24</v>
      </c>
      <c r="I402" s="199">
        <v>54365.85</v>
      </c>
      <c r="J402" s="199" t="s">
        <v>255</v>
      </c>
    </row>
    <row r="403" spans="1:10" ht="12.75">
      <c r="A403" s="209" t="s">
        <v>585</v>
      </c>
      <c r="B403" s="194" t="s">
        <v>586</v>
      </c>
      <c r="C403" s="205">
        <v>373468.1</v>
      </c>
      <c r="D403" s="205">
        <v>376904.6</v>
      </c>
      <c r="E403" s="205">
        <v>105982.09</v>
      </c>
      <c r="F403" s="205">
        <v>-270922.51</v>
      </c>
      <c r="G403" s="205" t="s">
        <v>719</v>
      </c>
      <c r="H403" s="205">
        <v>51616.24</v>
      </c>
      <c r="I403" s="205">
        <v>54365.85</v>
      </c>
      <c r="J403" s="205" t="s">
        <v>255</v>
      </c>
    </row>
    <row r="404" spans="1:10" ht="12.75">
      <c r="A404" s="210"/>
      <c r="B404" s="194"/>
      <c r="C404" s="205"/>
      <c r="D404" s="205"/>
      <c r="E404" s="205"/>
      <c r="F404" s="205"/>
      <c r="G404" s="205"/>
      <c r="H404" s="205"/>
      <c r="I404" s="205"/>
      <c r="J404" s="205"/>
    </row>
    <row r="405" spans="1:10" ht="12.75">
      <c r="A405" s="193" t="s">
        <v>722</v>
      </c>
      <c r="B405" s="194" t="s">
        <v>723</v>
      </c>
      <c r="C405" s="205"/>
      <c r="D405" s="205"/>
      <c r="E405" s="205"/>
      <c r="F405" s="205"/>
      <c r="G405" s="205"/>
      <c r="H405" s="205"/>
      <c r="I405" s="205"/>
      <c r="J405" s="205"/>
    </row>
    <row r="406" spans="1:10" ht="12.75">
      <c r="A406" s="197" t="s">
        <v>145</v>
      </c>
      <c r="B406" s="198" t="s">
        <v>11</v>
      </c>
      <c r="C406" s="199">
        <v>1623331.1</v>
      </c>
      <c r="D406" s="199">
        <v>1623878.75</v>
      </c>
      <c r="E406" s="199">
        <v>785109.29</v>
      </c>
      <c r="F406" s="199">
        <v>-838769.46</v>
      </c>
      <c r="G406" s="199" t="s">
        <v>295</v>
      </c>
      <c r="H406" s="199">
        <v>605407.83</v>
      </c>
      <c r="I406" s="199">
        <v>179701.46</v>
      </c>
      <c r="J406" s="199" t="s">
        <v>724</v>
      </c>
    </row>
    <row r="407" spans="1:10" ht="12.75">
      <c r="A407" s="197" t="s">
        <v>95</v>
      </c>
      <c r="B407" s="198" t="s">
        <v>33</v>
      </c>
      <c r="C407" s="199">
        <v>1528031.1</v>
      </c>
      <c r="D407" s="199">
        <v>1528578.75</v>
      </c>
      <c r="E407" s="199">
        <v>762317.88</v>
      </c>
      <c r="F407" s="199">
        <v>-766260.87</v>
      </c>
      <c r="G407" s="199" t="s">
        <v>725</v>
      </c>
      <c r="H407" s="199">
        <v>604468.07</v>
      </c>
      <c r="I407" s="199">
        <v>157849.81</v>
      </c>
      <c r="J407" s="199" t="s">
        <v>726</v>
      </c>
    </row>
    <row r="408" spans="1:10" ht="12.75">
      <c r="A408" s="204" t="s">
        <v>96</v>
      </c>
      <c r="B408" s="194" t="s">
        <v>146</v>
      </c>
      <c r="C408" s="205">
        <v>537936.9</v>
      </c>
      <c r="D408" s="205">
        <v>537917.7</v>
      </c>
      <c r="E408" s="205">
        <v>255474.71</v>
      </c>
      <c r="F408" s="205">
        <v>-282442.99</v>
      </c>
      <c r="G408" s="205" t="s">
        <v>559</v>
      </c>
      <c r="H408" s="205">
        <v>237345.78</v>
      </c>
      <c r="I408" s="205">
        <v>18128.93</v>
      </c>
      <c r="J408" s="205" t="s">
        <v>727</v>
      </c>
    </row>
    <row r="409" spans="1:10" ht="12.75">
      <c r="A409" s="197" t="s">
        <v>147</v>
      </c>
      <c r="B409" s="198" t="s">
        <v>148</v>
      </c>
      <c r="C409" s="199">
        <v>95300</v>
      </c>
      <c r="D409" s="199">
        <v>95300</v>
      </c>
      <c r="E409" s="199">
        <v>22791.42</v>
      </c>
      <c r="F409" s="199">
        <v>-72508.58</v>
      </c>
      <c r="G409" s="199" t="s">
        <v>728</v>
      </c>
      <c r="H409" s="199">
        <v>939.76</v>
      </c>
      <c r="I409" s="199">
        <v>21851.66</v>
      </c>
      <c r="J409" s="199" t="s">
        <v>255</v>
      </c>
    </row>
    <row r="410" spans="1:10" ht="12.75">
      <c r="A410" s="197" t="s">
        <v>164</v>
      </c>
      <c r="B410" s="198" t="s">
        <v>165</v>
      </c>
      <c r="C410" s="199"/>
      <c r="D410" s="199"/>
      <c r="E410" s="199"/>
      <c r="F410" s="199"/>
      <c r="G410" s="199" t="s">
        <v>144</v>
      </c>
      <c r="H410" s="199"/>
      <c r="I410" s="199"/>
      <c r="J410" s="199" t="s">
        <v>144</v>
      </c>
    </row>
    <row r="411" spans="1:10" ht="12.75">
      <c r="A411" s="197" t="s">
        <v>10</v>
      </c>
      <c r="B411" s="198" t="s">
        <v>149</v>
      </c>
      <c r="C411" s="199">
        <v>22087.2</v>
      </c>
      <c r="D411" s="199">
        <v>22087.2</v>
      </c>
      <c r="E411" s="199">
        <v>11383.64</v>
      </c>
      <c r="F411" s="199">
        <v>-10703.56</v>
      </c>
      <c r="G411" s="199" t="s">
        <v>729</v>
      </c>
      <c r="H411" s="199">
        <v>6170.45</v>
      </c>
      <c r="I411" s="199">
        <v>5213.19</v>
      </c>
      <c r="J411" s="199" t="s">
        <v>730</v>
      </c>
    </row>
    <row r="412" spans="1:10" ht="12.75">
      <c r="A412" s="204" t="s">
        <v>150</v>
      </c>
      <c r="B412" s="194" t="s">
        <v>151</v>
      </c>
      <c r="C412" s="205">
        <v>18979.6</v>
      </c>
      <c r="D412" s="205">
        <v>18979.6</v>
      </c>
      <c r="E412" s="205">
        <v>11383.64</v>
      </c>
      <c r="F412" s="205">
        <v>-7595.96</v>
      </c>
      <c r="G412" s="205" t="s">
        <v>731</v>
      </c>
      <c r="H412" s="205">
        <v>6170.45</v>
      </c>
      <c r="I412" s="205">
        <v>5213.19</v>
      </c>
      <c r="J412" s="205" t="s">
        <v>730</v>
      </c>
    </row>
    <row r="413" spans="1:10" ht="12.75">
      <c r="A413" s="204" t="s">
        <v>156</v>
      </c>
      <c r="B413" s="194" t="s">
        <v>157</v>
      </c>
      <c r="C413" s="205">
        <v>3107.6</v>
      </c>
      <c r="D413" s="205">
        <v>3107.6</v>
      </c>
      <c r="E413" s="205"/>
      <c r="F413" s="205">
        <v>-3107.6</v>
      </c>
      <c r="G413" s="205" t="s">
        <v>144</v>
      </c>
      <c r="H413" s="205"/>
      <c r="I413" s="205"/>
      <c r="J413" s="205" t="s">
        <v>144</v>
      </c>
    </row>
    <row r="414" spans="1:10" ht="12.75">
      <c r="A414" s="197" t="s">
        <v>145</v>
      </c>
      <c r="B414" s="198" t="s">
        <v>171</v>
      </c>
      <c r="C414" s="199">
        <v>22087.2</v>
      </c>
      <c r="D414" s="199">
        <v>22087.2</v>
      </c>
      <c r="E414" s="199">
        <v>11383.64</v>
      </c>
      <c r="F414" s="199">
        <v>-10703.56</v>
      </c>
      <c r="G414" s="199" t="s">
        <v>729</v>
      </c>
      <c r="H414" s="199">
        <v>6170.45</v>
      </c>
      <c r="I414" s="199">
        <v>5213.19</v>
      </c>
      <c r="J414" s="199" t="s">
        <v>730</v>
      </c>
    </row>
    <row r="415" spans="1:10" ht="25.5">
      <c r="A415" s="209" t="s">
        <v>225</v>
      </c>
      <c r="B415" s="194" t="s">
        <v>226</v>
      </c>
      <c r="C415" s="205">
        <v>8911.6</v>
      </c>
      <c r="D415" s="205">
        <v>8911.6</v>
      </c>
      <c r="E415" s="205">
        <v>3003.29</v>
      </c>
      <c r="F415" s="205">
        <v>-5908.31</v>
      </c>
      <c r="G415" s="205" t="s">
        <v>618</v>
      </c>
      <c r="H415" s="205">
        <v>1704.87</v>
      </c>
      <c r="I415" s="205">
        <v>1298.42</v>
      </c>
      <c r="J415" s="205" t="s">
        <v>732</v>
      </c>
    </row>
    <row r="416" spans="1:10" ht="25.5">
      <c r="A416" s="209" t="s">
        <v>733</v>
      </c>
      <c r="B416" s="194" t="s">
        <v>734</v>
      </c>
      <c r="C416" s="205">
        <v>5581.6</v>
      </c>
      <c r="D416" s="205">
        <v>5581.6</v>
      </c>
      <c r="E416" s="205">
        <v>3892.52</v>
      </c>
      <c r="F416" s="205">
        <v>-1689.08</v>
      </c>
      <c r="G416" s="205" t="s">
        <v>735</v>
      </c>
      <c r="H416" s="205">
        <v>1939.24</v>
      </c>
      <c r="I416" s="205">
        <v>1953.28</v>
      </c>
      <c r="J416" s="205" t="s">
        <v>255</v>
      </c>
    </row>
    <row r="417" spans="1:10" ht="25.5">
      <c r="A417" s="209" t="s">
        <v>599</v>
      </c>
      <c r="B417" s="194" t="s">
        <v>600</v>
      </c>
      <c r="C417" s="205">
        <v>2036.5</v>
      </c>
      <c r="D417" s="205">
        <v>2036.5</v>
      </c>
      <c r="E417" s="205">
        <v>1412.3</v>
      </c>
      <c r="F417" s="205">
        <v>-624.2</v>
      </c>
      <c r="G417" s="205" t="s">
        <v>736</v>
      </c>
      <c r="H417" s="205">
        <v>907.73</v>
      </c>
      <c r="I417" s="205">
        <v>504.57</v>
      </c>
      <c r="J417" s="205" t="s">
        <v>623</v>
      </c>
    </row>
    <row r="418" spans="1:10" ht="25.5">
      <c r="A418" s="209" t="s">
        <v>229</v>
      </c>
      <c r="B418" s="194" t="s">
        <v>230</v>
      </c>
      <c r="C418" s="205">
        <v>3804.9</v>
      </c>
      <c r="D418" s="205">
        <v>3804.9</v>
      </c>
      <c r="E418" s="205">
        <v>2266.98</v>
      </c>
      <c r="F418" s="205">
        <v>-1537.92</v>
      </c>
      <c r="G418" s="205" t="s">
        <v>737</v>
      </c>
      <c r="H418" s="205">
        <v>1222.43</v>
      </c>
      <c r="I418" s="205">
        <v>1044.55</v>
      </c>
      <c r="J418" s="205" t="s">
        <v>738</v>
      </c>
    </row>
    <row r="419" spans="1:10" ht="12.75">
      <c r="A419" s="209" t="s">
        <v>603</v>
      </c>
      <c r="B419" s="194" t="s">
        <v>604</v>
      </c>
      <c r="C419" s="205">
        <v>1752.6</v>
      </c>
      <c r="D419" s="205">
        <v>1752.6</v>
      </c>
      <c r="E419" s="205">
        <v>808.55</v>
      </c>
      <c r="F419" s="205">
        <v>-944.05</v>
      </c>
      <c r="G419" s="205" t="s">
        <v>651</v>
      </c>
      <c r="H419" s="205">
        <v>396.18</v>
      </c>
      <c r="I419" s="205">
        <v>412.37</v>
      </c>
      <c r="J419" s="205" t="s">
        <v>255</v>
      </c>
    </row>
    <row r="420" spans="1:10" ht="12.75">
      <c r="A420" s="197" t="s">
        <v>275</v>
      </c>
      <c r="B420" s="198" t="s">
        <v>276</v>
      </c>
      <c r="C420" s="199"/>
      <c r="D420" s="199"/>
      <c r="E420" s="199"/>
      <c r="F420" s="199"/>
      <c r="G420" s="199" t="s">
        <v>144</v>
      </c>
      <c r="H420" s="199"/>
      <c r="I420" s="199"/>
      <c r="J420" s="199" t="s">
        <v>144</v>
      </c>
    </row>
    <row r="421" spans="1:10" ht="12.75">
      <c r="A421" s="197" t="s">
        <v>10</v>
      </c>
      <c r="B421" s="198" t="s">
        <v>149</v>
      </c>
      <c r="C421" s="199">
        <v>9976.8</v>
      </c>
      <c r="D421" s="199">
        <v>9976.8</v>
      </c>
      <c r="E421" s="199">
        <v>6574.24</v>
      </c>
      <c r="F421" s="199">
        <v>-3402.56</v>
      </c>
      <c r="G421" s="199" t="s">
        <v>739</v>
      </c>
      <c r="H421" s="199">
        <v>2705.55</v>
      </c>
      <c r="I421" s="199">
        <v>3868.69</v>
      </c>
      <c r="J421" s="199" t="s">
        <v>255</v>
      </c>
    </row>
    <row r="422" spans="1:10" ht="12.75">
      <c r="A422" s="204" t="s">
        <v>150</v>
      </c>
      <c r="B422" s="194" t="s">
        <v>151</v>
      </c>
      <c r="C422" s="205">
        <v>9976.8</v>
      </c>
      <c r="D422" s="205">
        <v>9976.8</v>
      </c>
      <c r="E422" s="205">
        <v>6574.24</v>
      </c>
      <c r="F422" s="205">
        <v>-3402.56</v>
      </c>
      <c r="G422" s="205" t="s">
        <v>739</v>
      </c>
      <c r="H422" s="205">
        <v>2705.55</v>
      </c>
      <c r="I422" s="205">
        <v>3868.69</v>
      </c>
      <c r="J422" s="205" t="s">
        <v>255</v>
      </c>
    </row>
    <row r="423" spans="1:10" ht="12.75">
      <c r="A423" s="204" t="s">
        <v>156</v>
      </c>
      <c r="B423" s="194" t="s">
        <v>157</v>
      </c>
      <c r="C423" s="205"/>
      <c r="D423" s="205"/>
      <c r="E423" s="205"/>
      <c r="F423" s="205"/>
      <c r="G423" s="205" t="s">
        <v>144</v>
      </c>
      <c r="H423" s="205"/>
      <c r="I423" s="205"/>
      <c r="J423" s="205" t="s">
        <v>144</v>
      </c>
    </row>
    <row r="424" spans="1:10" ht="12.75">
      <c r="A424" s="197" t="s">
        <v>145</v>
      </c>
      <c r="B424" s="198" t="s">
        <v>171</v>
      </c>
      <c r="C424" s="199">
        <v>9976.8</v>
      </c>
      <c r="D424" s="199">
        <v>9976.8</v>
      </c>
      <c r="E424" s="199">
        <v>6574.24</v>
      </c>
      <c r="F424" s="199">
        <v>-3402.56</v>
      </c>
      <c r="G424" s="199" t="s">
        <v>739</v>
      </c>
      <c r="H424" s="199">
        <v>2705.55</v>
      </c>
      <c r="I424" s="199">
        <v>3868.69</v>
      </c>
      <c r="J424" s="199" t="s">
        <v>255</v>
      </c>
    </row>
    <row r="425" spans="1:10" ht="51">
      <c r="A425" s="209" t="s">
        <v>609</v>
      </c>
      <c r="B425" s="194" t="s">
        <v>610</v>
      </c>
      <c r="C425" s="205">
        <v>9148.6</v>
      </c>
      <c r="D425" s="205">
        <v>9148.6</v>
      </c>
      <c r="E425" s="205">
        <v>6057.54</v>
      </c>
      <c r="F425" s="205">
        <v>-3091.06</v>
      </c>
      <c r="G425" s="205" t="s">
        <v>740</v>
      </c>
      <c r="H425" s="205">
        <v>2568.88</v>
      </c>
      <c r="I425" s="205">
        <v>3488.66</v>
      </c>
      <c r="J425" s="205" t="s">
        <v>255</v>
      </c>
    </row>
    <row r="426" spans="1:10" ht="25.5">
      <c r="A426" s="209" t="s">
        <v>631</v>
      </c>
      <c r="B426" s="194" t="s">
        <v>632</v>
      </c>
      <c r="C426" s="205">
        <v>190</v>
      </c>
      <c r="D426" s="205">
        <v>190</v>
      </c>
      <c r="E426" s="205">
        <v>133</v>
      </c>
      <c r="F426" s="205">
        <v>-57</v>
      </c>
      <c r="G426" s="205" t="s">
        <v>741</v>
      </c>
      <c r="H426" s="205"/>
      <c r="I426" s="205">
        <v>133</v>
      </c>
      <c r="J426" s="205" t="s">
        <v>144</v>
      </c>
    </row>
    <row r="427" spans="1:10" ht="38.25">
      <c r="A427" s="209" t="s">
        <v>742</v>
      </c>
      <c r="B427" s="194" t="s">
        <v>743</v>
      </c>
      <c r="C427" s="205">
        <v>638.2</v>
      </c>
      <c r="D427" s="205">
        <v>638.2</v>
      </c>
      <c r="E427" s="205">
        <v>383.7</v>
      </c>
      <c r="F427" s="205">
        <v>-254.5</v>
      </c>
      <c r="G427" s="205" t="s">
        <v>744</v>
      </c>
      <c r="H427" s="205">
        <v>136.67</v>
      </c>
      <c r="I427" s="205">
        <v>247.03</v>
      </c>
      <c r="J427" s="205" t="s">
        <v>255</v>
      </c>
    </row>
    <row r="428" spans="1:10" ht="12.75">
      <c r="A428" s="197" t="s">
        <v>745</v>
      </c>
      <c r="B428" s="198" t="s">
        <v>746</v>
      </c>
      <c r="C428" s="199"/>
      <c r="D428" s="199"/>
      <c r="E428" s="199"/>
      <c r="F428" s="199"/>
      <c r="G428" s="199" t="s">
        <v>144</v>
      </c>
      <c r="H428" s="199"/>
      <c r="I428" s="199"/>
      <c r="J428" s="199" t="s">
        <v>144</v>
      </c>
    </row>
    <row r="429" spans="1:10" ht="12.75">
      <c r="A429" s="197" t="s">
        <v>10</v>
      </c>
      <c r="B429" s="198" t="s">
        <v>149</v>
      </c>
      <c r="C429" s="199">
        <v>4065.9</v>
      </c>
      <c r="D429" s="199">
        <v>4065.9</v>
      </c>
      <c r="E429" s="199">
        <v>2099.82</v>
      </c>
      <c r="F429" s="199">
        <v>-1966.08</v>
      </c>
      <c r="G429" s="199" t="s">
        <v>681</v>
      </c>
      <c r="H429" s="199">
        <v>1484.8</v>
      </c>
      <c r="I429" s="199">
        <v>615.02</v>
      </c>
      <c r="J429" s="199" t="s">
        <v>747</v>
      </c>
    </row>
    <row r="430" spans="1:10" ht="12.75">
      <c r="A430" s="204" t="s">
        <v>150</v>
      </c>
      <c r="B430" s="194" t="s">
        <v>151</v>
      </c>
      <c r="C430" s="205">
        <v>3317.4</v>
      </c>
      <c r="D430" s="205">
        <v>3317.4</v>
      </c>
      <c r="E430" s="205">
        <v>2028.56</v>
      </c>
      <c r="F430" s="205">
        <v>-1288.84</v>
      </c>
      <c r="G430" s="205" t="s">
        <v>748</v>
      </c>
      <c r="H430" s="205">
        <v>1429.6</v>
      </c>
      <c r="I430" s="205">
        <v>598.96</v>
      </c>
      <c r="J430" s="205" t="s">
        <v>749</v>
      </c>
    </row>
    <row r="431" spans="1:10" ht="12.75">
      <c r="A431" s="204" t="s">
        <v>152</v>
      </c>
      <c r="B431" s="194" t="s">
        <v>153</v>
      </c>
      <c r="C431" s="205">
        <v>748.5</v>
      </c>
      <c r="D431" s="205">
        <v>748.5</v>
      </c>
      <c r="E431" s="205">
        <v>71.26</v>
      </c>
      <c r="F431" s="205">
        <v>-677.24</v>
      </c>
      <c r="G431" s="205" t="s">
        <v>750</v>
      </c>
      <c r="H431" s="205">
        <v>55.2</v>
      </c>
      <c r="I431" s="205">
        <v>16.06</v>
      </c>
      <c r="J431" s="205" t="s">
        <v>751</v>
      </c>
    </row>
    <row r="432" spans="1:10" ht="12.75">
      <c r="A432" s="204" t="s">
        <v>156</v>
      </c>
      <c r="B432" s="194" t="s">
        <v>157</v>
      </c>
      <c r="C432" s="205"/>
      <c r="D432" s="205"/>
      <c r="E432" s="205"/>
      <c r="F432" s="205"/>
      <c r="G432" s="205" t="s">
        <v>144</v>
      </c>
      <c r="H432" s="205"/>
      <c r="I432" s="205"/>
      <c r="J432" s="205" t="s">
        <v>144</v>
      </c>
    </row>
    <row r="433" spans="1:10" ht="12.75">
      <c r="A433" s="197" t="s">
        <v>145</v>
      </c>
      <c r="B433" s="198" t="s">
        <v>171</v>
      </c>
      <c r="C433" s="199">
        <v>4065.9</v>
      </c>
      <c r="D433" s="199">
        <v>4065.9</v>
      </c>
      <c r="E433" s="199">
        <v>2099.82</v>
      </c>
      <c r="F433" s="199">
        <v>-1966.08</v>
      </c>
      <c r="G433" s="199" t="s">
        <v>681</v>
      </c>
      <c r="H433" s="199">
        <v>1484.8</v>
      </c>
      <c r="I433" s="199">
        <v>615.02</v>
      </c>
      <c r="J433" s="199" t="s">
        <v>747</v>
      </c>
    </row>
    <row r="434" spans="1:10" ht="12.75">
      <c r="A434" s="209" t="s">
        <v>752</v>
      </c>
      <c r="B434" s="194" t="s">
        <v>753</v>
      </c>
      <c r="C434" s="205">
        <v>2153.8</v>
      </c>
      <c r="D434" s="205">
        <v>2153.8</v>
      </c>
      <c r="E434" s="205">
        <v>761.35</v>
      </c>
      <c r="F434" s="205">
        <v>-1392.45</v>
      </c>
      <c r="G434" s="205" t="s">
        <v>754</v>
      </c>
      <c r="H434" s="205">
        <v>436.93</v>
      </c>
      <c r="I434" s="205">
        <v>324.42</v>
      </c>
      <c r="J434" s="205" t="s">
        <v>755</v>
      </c>
    </row>
    <row r="435" spans="1:10" ht="12.75">
      <c r="A435" s="209" t="s">
        <v>756</v>
      </c>
      <c r="B435" s="194" t="s">
        <v>757</v>
      </c>
      <c r="C435" s="205">
        <v>1912.1</v>
      </c>
      <c r="D435" s="205">
        <v>1912.1</v>
      </c>
      <c r="E435" s="205">
        <v>1338.47</v>
      </c>
      <c r="F435" s="205">
        <v>-573.63</v>
      </c>
      <c r="G435" s="205" t="s">
        <v>741</v>
      </c>
      <c r="H435" s="205">
        <v>1047.86</v>
      </c>
      <c r="I435" s="205">
        <v>290.61</v>
      </c>
      <c r="J435" s="205" t="s">
        <v>758</v>
      </c>
    </row>
    <row r="436" spans="1:10" ht="12.75">
      <c r="A436" s="197" t="s">
        <v>256</v>
      </c>
      <c r="B436" s="198" t="s">
        <v>257</v>
      </c>
      <c r="C436" s="199"/>
      <c r="D436" s="199"/>
      <c r="E436" s="199"/>
      <c r="F436" s="199"/>
      <c r="G436" s="199" t="s">
        <v>144</v>
      </c>
      <c r="H436" s="199"/>
      <c r="I436" s="199"/>
      <c r="J436" s="199" t="s">
        <v>144</v>
      </c>
    </row>
    <row r="437" spans="1:10" ht="12.75">
      <c r="A437" s="197" t="s">
        <v>10</v>
      </c>
      <c r="B437" s="198" t="s">
        <v>149</v>
      </c>
      <c r="C437" s="199">
        <v>1564501.2</v>
      </c>
      <c r="D437" s="199">
        <v>1565048.85</v>
      </c>
      <c r="E437" s="199">
        <v>753118.14</v>
      </c>
      <c r="F437" s="199">
        <v>-811930.71</v>
      </c>
      <c r="G437" s="199" t="s">
        <v>759</v>
      </c>
      <c r="H437" s="199">
        <v>584537.27</v>
      </c>
      <c r="I437" s="199">
        <v>168580.87</v>
      </c>
      <c r="J437" s="199" t="s">
        <v>760</v>
      </c>
    </row>
    <row r="438" spans="1:10" ht="12.75">
      <c r="A438" s="204" t="s">
        <v>150</v>
      </c>
      <c r="B438" s="194" t="s">
        <v>151</v>
      </c>
      <c r="C438" s="205">
        <v>1430415.1</v>
      </c>
      <c r="D438" s="205">
        <v>1430415.1</v>
      </c>
      <c r="E438" s="205">
        <v>683573.04</v>
      </c>
      <c r="F438" s="205">
        <v>-746842.06</v>
      </c>
      <c r="G438" s="205" t="s">
        <v>761</v>
      </c>
      <c r="H438" s="205">
        <v>515559.27</v>
      </c>
      <c r="I438" s="205">
        <v>168013.77</v>
      </c>
      <c r="J438" s="205" t="s">
        <v>762</v>
      </c>
    </row>
    <row r="439" spans="1:10" ht="12.75">
      <c r="A439" s="204" t="s">
        <v>152</v>
      </c>
      <c r="B439" s="194" t="s">
        <v>153</v>
      </c>
      <c r="C439" s="205">
        <v>123893.1</v>
      </c>
      <c r="D439" s="205">
        <v>123904.78</v>
      </c>
      <c r="E439" s="205">
        <v>65862.95</v>
      </c>
      <c r="F439" s="205">
        <v>-58041.83</v>
      </c>
      <c r="G439" s="205" t="s">
        <v>763</v>
      </c>
      <c r="H439" s="205">
        <v>60869.02</v>
      </c>
      <c r="I439" s="205">
        <v>4993.93</v>
      </c>
      <c r="J439" s="205" t="s">
        <v>521</v>
      </c>
    </row>
    <row r="440" spans="1:10" ht="12.75">
      <c r="A440" s="204" t="s">
        <v>156</v>
      </c>
      <c r="B440" s="194" t="s">
        <v>157</v>
      </c>
      <c r="C440" s="205">
        <v>10193</v>
      </c>
      <c r="D440" s="205">
        <v>10728.97</v>
      </c>
      <c r="E440" s="205">
        <v>3682.15</v>
      </c>
      <c r="F440" s="205">
        <v>-7046.82</v>
      </c>
      <c r="G440" s="205" t="s">
        <v>764</v>
      </c>
      <c r="H440" s="205">
        <v>8108.98</v>
      </c>
      <c r="I440" s="205">
        <v>-4426.83</v>
      </c>
      <c r="J440" s="205" t="s">
        <v>765</v>
      </c>
    </row>
    <row r="441" spans="1:10" ht="12.75">
      <c r="A441" s="197" t="s">
        <v>145</v>
      </c>
      <c r="B441" s="198" t="s">
        <v>171</v>
      </c>
      <c r="C441" s="199">
        <v>1564501.2</v>
      </c>
      <c r="D441" s="199">
        <v>1565048.85</v>
      </c>
      <c r="E441" s="199">
        <v>753118.14</v>
      </c>
      <c r="F441" s="199">
        <v>-811930.71</v>
      </c>
      <c r="G441" s="199" t="s">
        <v>759</v>
      </c>
      <c r="H441" s="199">
        <v>584537.27</v>
      </c>
      <c r="I441" s="199">
        <v>168580.87</v>
      </c>
      <c r="J441" s="199" t="s">
        <v>760</v>
      </c>
    </row>
    <row r="442" spans="1:10" ht="12.75">
      <c r="A442" s="209" t="s">
        <v>766</v>
      </c>
      <c r="B442" s="194" t="s">
        <v>767</v>
      </c>
      <c r="C442" s="205"/>
      <c r="D442" s="205"/>
      <c r="E442" s="205"/>
      <c r="F442" s="205"/>
      <c r="G442" s="205" t="s">
        <v>144</v>
      </c>
      <c r="H442" s="205">
        <v>-0.55</v>
      </c>
      <c r="I442" s="205">
        <v>0.55</v>
      </c>
      <c r="J442" s="205" t="s">
        <v>144</v>
      </c>
    </row>
    <row r="443" spans="1:10" ht="12.75">
      <c r="A443" s="209" t="s">
        <v>768</v>
      </c>
      <c r="B443" s="194" t="s">
        <v>769</v>
      </c>
      <c r="C443" s="205">
        <v>22460.5</v>
      </c>
      <c r="D443" s="205">
        <v>22460.5</v>
      </c>
      <c r="E443" s="205">
        <v>10693.45</v>
      </c>
      <c r="F443" s="205">
        <v>-11767.05</v>
      </c>
      <c r="G443" s="205" t="s">
        <v>770</v>
      </c>
      <c r="H443" s="205">
        <v>6324.72</v>
      </c>
      <c r="I443" s="205">
        <v>4368.73</v>
      </c>
      <c r="J443" s="205" t="s">
        <v>771</v>
      </c>
    </row>
    <row r="444" spans="1:10" ht="12.75">
      <c r="A444" s="209" t="s">
        <v>772</v>
      </c>
      <c r="B444" s="194" t="s">
        <v>773</v>
      </c>
      <c r="C444" s="205">
        <v>7033.4</v>
      </c>
      <c r="D444" s="205">
        <v>7033.4</v>
      </c>
      <c r="E444" s="205">
        <v>3947.63</v>
      </c>
      <c r="F444" s="205">
        <v>-3085.77</v>
      </c>
      <c r="G444" s="205" t="s">
        <v>774</v>
      </c>
      <c r="H444" s="205">
        <v>3881.6</v>
      </c>
      <c r="I444" s="205">
        <v>66.03</v>
      </c>
      <c r="J444" s="205" t="s">
        <v>495</v>
      </c>
    </row>
    <row r="445" spans="1:10" ht="12.75">
      <c r="A445" s="209" t="s">
        <v>775</v>
      </c>
      <c r="B445" s="194" t="s">
        <v>776</v>
      </c>
      <c r="C445" s="205">
        <v>67848.2</v>
      </c>
      <c r="D445" s="205">
        <v>67848.2</v>
      </c>
      <c r="E445" s="205">
        <v>25467.54</v>
      </c>
      <c r="F445" s="205">
        <v>-42380.66</v>
      </c>
      <c r="G445" s="205" t="s">
        <v>777</v>
      </c>
      <c r="H445" s="205">
        <v>31779</v>
      </c>
      <c r="I445" s="205">
        <v>-6311.46</v>
      </c>
      <c r="J445" s="205" t="s">
        <v>778</v>
      </c>
    </row>
    <row r="446" spans="1:10" ht="12.75">
      <c r="A446" s="209" t="s">
        <v>639</v>
      </c>
      <c r="B446" s="194" t="s">
        <v>640</v>
      </c>
      <c r="C446" s="205">
        <v>77797.4</v>
      </c>
      <c r="D446" s="205">
        <v>77797.4</v>
      </c>
      <c r="E446" s="205">
        <v>33144.08</v>
      </c>
      <c r="F446" s="205">
        <v>-44653.32</v>
      </c>
      <c r="G446" s="205" t="s">
        <v>346</v>
      </c>
      <c r="H446" s="205">
        <v>33166.25</v>
      </c>
      <c r="I446" s="205">
        <v>-22.17</v>
      </c>
      <c r="J446" s="205" t="s">
        <v>779</v>
      </c>
    </row>
    <row r="447" spans="1:10" ht="12.75">
      <c r="A447" s="209" t="s">
        <v>780</v>
      </c>
      <c r="B447" s="194" t="s">
        <v>781</v>
      </c>
      <c r="C447" s="205">
        <v>473779.9</v>
      </c>
      <c r="D447" s="205">
        <v>473779.9</v>
      </c>
      <c r="E447" s="205">
        <v>205519.85</v>
      </c>
      <c r="F447" s="205">
        <v>-268260.05</v>
      </c>
      <c r="G447" s="205" t="s">
        <v>782</v>
      </c>
      <c r="H447" s="205">
        <v>164361.11</v>
      </c>
      <c r="I447" s="205">
        <v>41158.74</v>
      </c>
      <c r="J447" s="205" t="s">
        <v>783</v>
      </c>
    </row>
    <row r="448" spans="1:10" ht="12.75">
      <c r="A448" s="209" t="s">
        <v>642</v>
      </c>
      <c r="B448" s="194" t="s">
        <v>643</v>
      </c>
      <c r="C448" s="205">
        <v>355938.1</v>
      </c>
      <c r="D448" s="205">
        <v>356103.97</v>
      </c>
      <c r="E448" s="205">
        <v>151835.63</v>
      </c>
      <c r="F448" s="205">
        <v>-204268.34</v>
      </c>
      <c r="G448" s="205" t="s">
        <v>346</v>
      </c>
      <c r="H448" s="205">
        <v>123495.19</v>
      </c>
      <c r="I448" s="205">
        <v>28340.44</v>
      </c>
      <c r="J448" s="205" t="s">
        <v>581</v>
      </c>
    </row>
    <row r="449" spans="1:10" ht="12.75">
      <c r="A449" s="209" t="s">
        <v>260</v>
      </c>
      <c r="B449" s="194" t="s">
        <v>261</v>
      </c>
      <c r="C449" s="205">
        <v>463392.2</v>
      </c>
      <c r="D449" s="205">
        <v>463392.2</v>
      </c>
      <c r="E449" s="205">
        <v>289355.51</v>
      </c>
      <c r="F449" s="205">
        <v>-174036.69</v>
      </c>
      <c r="G449" s="205" t="s">
        <v>683</v>
      </c>
      <c r="H449" s="205">
        <v>200599.14</v>
      </c>
      <c r="I449" s="205">
        <v>88756.37</v>
      </c>
      <c r="J449" s="205" t="s">
        <v>784</v>
      </c>
    </row>
    <row r="450" spans="1:10" ht="12.75">
      <c r="A450" s="209" t="s">
        <v>263</v>
      </c>
      <c r="B450" s="194" t="s">
        <v>264</v>
      </c>
      <c r="C450" s="205">
        <v>9862.1</v>
      </c>
      <c r="D450" s="205">
        <v>9862.1</v>
      </c>
      <c r="E450" s="205">
        <v>4771.73</v>
      </c>
      <c r="F450" s="205">
        <v>-5090.37</v>
      </c>
      <c r="G450" s="205" t="s">
        <v>785</v>
      </c>
      <c r="H450" s="205">
        <v>4178.39</v>
      </c>
      <c r="I450" s="205">
        <v>593.34</v>
      </c>
      <c r="J450" s="205" t="s">
        <v>786</v>
      </c>
    </row>
    <row r="451" spans="1:10" ht="12.75">
      <c r="A451" s="209" t="s">
        <v>647</v>
      </c>
      <c r="B451" s="194" t="s">
        <v>648</v>
      </c>
      <c r="C451" s="205">
        <v>8618.1</v>
      </c>
      <c r="D451" s="205">
        <v>8988.2</v>
      </c>
      <c r="E451" s="205">
        <v>3216.99</v>
      </c>
      <c r="F451" s="205">
        <v>-5771.21</v>
      </c>
      <c r="G451" s="205" t="s">
        <v>206</v>
      </c>
      <c r="H451" s="205">
        <v>2644.63</v>
      </c>
      <c r="I451" s="205">
        <v>572.36</v>
      </c>
      <c r="J451" s="205" t="s">
        <v>787</v>
      </c>
    </row>
    <row r="452" spans="1:10" ht="12.75">
      <c r="A452" s="209" t="s">
        <v>649</v>
      </c>
      <c r="B452" s="194" t="s">
        <v>650</v>
      </c>
      <c r="C452" s="205">
        <v>30484.4</v>
      </c>
      <c r="D452" s="205">
        <v>30496.08</v>
      </c>
      <c r="E452" s="205">
        <v>12271.9</v>
      </c>
      <c r="F452" s="205">
        <v>-18224.18</v>
      </c>
      <c r="G452" s="205" t="s">
        <v>601</v>
      </c>
      <c r="H452" s="205">
        <v>9495.48</v>
      </c>
      <c r="I452" s="205">
        <v>2776.42</v>
      </c>
      <c r="J452" s="205" t="s">
        <v>788</v>
      </c>
    </row>
    <row r="453" spans="1:10" ht="12.75">
      <c r="A453" s="209" t="s">
        <v>789</v>
      </c>
      <c r="B453" s="194" t="s">
        <v>790</v>
      </c>
      <c r="C453" s="205">
        <v>28881.3</v>
      </c>
      <c r="D453" s="205">
        <v>28881.3</v>
      </c>
      <c r="E453" s="205">
        <v>9802.06</v>
      </c>
      <c r="F453" s="205">
        <v>-19079.24</v>
      </c>
      <c r="G453" s="205" t="s">
        <v>791</v>
      </c>
      <c r="H453" s="205">
        <v>1590.83</v>
      </c>
      <c r="I453" s="205">
        <v>8211.23</v>
      </c>
      <c r="J453" s="205" t="s">
        <v>255</v>
      </c>
    </row>
    <row r="454" spans="1:10" ht="12.75">
      <c r="A454" s="209" t="s">
        <v>792</v>
      </c>
      <c r="B454" s="194" t="s">
        <v>793</v>
      </c>
      <c r="C454" s="205">
        <v>18405.6</v>
      </c>
      <c r="D454" s="205">
        <v>18405.6</v>
      </c>
      <c r="E454" s="205">
        <v>3091.77</v>
      </c>
      <c r="F454" s="205">
        <v>-15313.83</v>
      </c>
      <c r="G454" s="205" t="s">
        <v>794</v>
      </c>
      <c r="H454" s="205">
        <v>3021.5</v>
      </c>
      <c r="I454" s="205">
        <v>70.27</v>
      </c>
      <c r="J454" s="205" t="s">
        <v>795</v>
      </c>
    </row>
    <row r="455" spans="1:10" ht="12.75">
      <c r="A455" s="197" t="s">
        <v>438</v>
      </c>
      <c r="B455" s="198" t="s">
        <v>439</v>
      </c>
      <c r="C455" s="199"/>
      <c r="D455" s="199"/>
      <c r="E455" s="199"/>
      <c r="F455" s="199"/>
      <c r="G455" s="199" t="s">
        <v>144</v>
      </c>
      <c r="H455" s="199"/>
      <c r="I455" s="199"/>
      <c r="J455" s="199" t="s">
        <v>144</v>
      </c>
    </row>
    <row r="456" spans="1:10" ht="12.75">
      <c r="A456" s="197" t="s">
        <v>10</v>
      </c>
      <c r="B456" s="198" t="s">
        <v>149</v>
      </c>
      <c r="C456" s="199">
        <v>22700</v>
      </c>
      <c r="D456" s="199">
        <v>22700</v>
      </c>
      <c r="E456" s="199">
        <v>11933.45</v>
      </c>
      <c r="F456" s="199">
        <v>-10766.55</v>
      </c>
      <c r="G456" s="199" t="s">
        <v>542</v>
      </c>
      <c r="H456" s="199">
        <v>10509.77</v>
      </c>
      <c r="I456" s="199">
        <v>1423.68</v>
      </c>
      <c r="J456" s="199" t="s">
        <v>796</v>
      </c>
    </row>
    <row r="457" spans="1:10" ht="12.75">
      <c r="A457" s="204" t="s">
        <v>150</v>
      </c>
      <c r="B457" s="194" t="s">
        <v>151</v>
      </c>
      <c r="C457" s="205">
        <v>22700</v>
      </c>
      <c r="D457" s="205">
        <v>22700</v>
      </c>
      <c r="E457" s="205">
        <v>11933.45</v>
      </c>
      <c r="F457" s="205">
        <v>-10766.55</v>
      </c>
      <c r="G457" s="205" t="s">
        <v>542</v>
      </c>
      <c r="H457" s="205">
        <v>10509.77</v>
      </c>
      <c r="I457" s="205">
        <v>1423.68</v>
      </c>
      <c r="J457" s="205" t="s">
        <v>796</v>
      </c>
    </row>
    <row r="458" spans="1:10" ht="12.75">
      <c r="A458" s="204" t="s">
        <v>156</v>
      </c>
      <c r="B458" s="194" t="s">
        <v>157</v>
      </c>
      <c r="C458" s="205"/>
      <c r="D458" s="205"/>
      <c r="E458" s="205"/>
      <c r="F458" s="205"/>
      <c r="G458" s="205" t="s">
        <v>144</v>
      </c>
      <c r="H458" s="205"/>
      <c r="I458" s="205"/>
      <c r="J458" s="205" t="s">
        <v>144</v>
      </c>
    </row>
    <row r="459" spans="1:10" ht="12.75">
      <c r="A459" s="197" t="s">
        <v>145</v>
      </c>
      <c r="B459" s="198" t="s">
        <v>171</v>
      </c>
      <c r="C459" s="199">
        <v>22700</v>
      </c>
      <c r="D459" s="199">
        <v>22700</v>
      </c>
      <c r="E459" s="199">
        <v>11933.45</v>
      </c>
      <c r="F459" s="199">
        <v>-10766.55</v>
      </c>
      <c r="G459" s="199" t="s">
        <v>542</v>
      </c>
      <c r="H459" s="199">
        <v>10509.77</v>
      </c>
      <c r="I459" s="199">
        <v>1423.68</v>
      </c>
      <c r="J459" s="199" t="s">
        <v>796</v>
      </c>
    </row>
    <row r="460" spans="1:10" ht="12.75">
      <c r="A460" s="209" t="s">
        <v>654</v>
      </c>
      <c r="B460" s="194" t="s">
        <v>655</v>
      </c>
      <c r="C460" s="205">
        <v>22700</v>
      </c>
      <c r="D460" s="205">
        <v>22700</v>
      </c>
      <c r="E460" s="205">
        <v>11933.45</v>
      </c>
      <c r="F460" s="205">
        <v>-10766.55</v>
      </c>
      <c r="G460" s="205" t="s">
        <v>542</v>
      </c>
      <c r="H460" s="205">
        <v>10509.77</v>
      </c>
      <c r="I460" s="205">
        <v>1423.68</v>
      </c>
      <c r="J460" s="205" t="s">
        <v>796</v>
      </c>
    </row>
    <row r="461" spans="1:10" ht="12.75">
      <c r="A461" s="210"/>
      <c r="B461" s="194"/>
      <c r="C461" s="205"/>
      <c r="D461" s="205"/>
      <c r="E461" s="205"/>
      <c r="F461" s="205"/>
      <c r="G461" s="205"/>
      <c r="H461" s="205"/>
      <c r="I461" s="205"/>
      <c r="J461" s="205"/>
    </row>
    <row r="462" spans="1:10" ht="12.75">
      <c r="A462" s="193" t="s">
        <v>797</v>
      </c>
      <c r="B462" s="194" t="s">
        <v>798</v>
      </c>
      <c r="C462" s="205"/>
      <c r="D462" s="205"/>
      <c r="E462" s="205"/>
      <c r="F462" s="205"/>
      <c r="G462" s="205"/>
      <c r="H462" s="205"/>
      <c r="I462" s="205"/>
      <c r="J462" s="205"/>
    </row>
    <row r="463" spans="1:10" ht="12.75">
      <c r="A463" s="197" t="s">
        <v>145</v>
      </c>
      <c r="B463" s="198" t="s">
        <v>11</v>
      </c>
      <c r="C463" s="199">
        <v>406995.7</v>
      </c>
      <c r="D463" s="199">
        <v>408716.2</v>
      </c>
      <c r="E463" s="199">
        <v>180245.63</v>
      </c>
      <c r="F463" s="199">
        <v>-228470.57</v>
      </c>
      <c r="G463" s="199" t="s">
        <v>321</v>
      </c>
      <c r="H463" s="199">
        <v>159914.41</v>
      </c>
      <c r="I463" s="199">
        <v>20331.22</v>
      </c>
      <c r="J463" s="199" t="s">
        <v>799</v>
      </c>
    </row>
    <row r="464" spans="1:10" ht="12.75">
      <c r="A464" s="197" t="s">
        <v>95</v>
      </c>
      <c r="B464" s="198" t="s">
        <v>33</v>
      </c>
      <c r="C464" s="199">
        <v>364914.2</v>
      </c>
      <c r="D464" s="199">
        <v>366634.7</v>
      </c>
      <c r="E464" s="199">
        <v>176688.57</v>
      </c>
      <c r="F464" s="199">
        <v>-189946.13</v>
      </c>
      <c r="G464" s="199" t="s">
        <v>800</v>
      </c>
      <c r="H464" s="199">
        <v>153381.97</v>
      </c>
      <c r="I464" s="199">
        <v>23306.6</v>
      </c>
      <c r="J464" s="199" t="s">
        <v>801</v>
      </c>
    </row>
    <row r="465" spans="1:10" ht="12.75">
      <c r="A465" s="204" t="s">
        <v>96</v>
      </c>
      <c r="B465" s="194" t="s">
        <v>146</v>
      </c>
      <c r="C465" s="205">
        <v>120051.3</v>
      </c>
      <c r="D465" s="205">
        <v>119879.8</v>
      </c>
      <c r="E465" s="205">
        <v>59840.95</v>
      </c>
      <c r="F465" s="205">
        <v>-60038.85</v>
      </c>
      <c r="G465" s="205" t="s">
        <v>725</v>
      </c>
      <c r="H465" s="205">
        <v>55675.6</v>
      </c>
      <c r="I465" s="205">
        <v>4165.35</v>
      </c>
      <c r="J465" s="205" t="s">
        <v>802</v>
      </c>
    </row>
    <row r="466" spans="1:10" ht="12.75">
      <c r="A466" s="197" t="s">
        <v>147</v>
      </c>
      <c r="B466" s="198" t="s">
        <v>148</v>
      </c>
      <c r="C466" s="199">
        <v>42081.5</v>
      </c>
      <c r="D466" s="199">
        <v>42081.5</v>
      </c>
      <c r="E466" s="199">
        <v>3557.06</v>
      </c>
      <c r="F466" s="199">
        <v>-38524.44</v>
      </c>
      <c r="G466" s="199" t="s">
        <v>803</v>
      </c>
      <c r="H466" s="199">
        <v>6532.44</v>
      </c>
      <c r="I466" s="199">
        <v>-2975.38</v>
      </c>
      <c r="J466" s="199" t="s">
        <v>804</v>
      </c>
    </row>
    <row r="467" spans="1:10" ht="12.75">
      <c r="A467" s="197" t="s">
        <v>164</v>
      </c>
      <c r="B467" s="198" t="s">
        <v>165</v>
      </c>
      <c r="C467" s="199"/>
      <c r="D467" s="199"/>
      <c r="E467" s="199"/>
      <c r="F467" s="199"/>
      <c r="G467" s="199" t="s">
        <v>144</v>
      </c>
      <c r="H467" s="199"/>
      <c r="I467" s="199"/>
      <c r="J467" s="199" t="s">
        <v>144</v>
      </c>
    </row>
    <row r="468" spans="1:10" ht="12.75">
      <c r="A468" s="197" t="s">
        <v>10</v>
      </c>
      <c r="B468" s="198" t="s">
        <v>149</v>
      </c>
      <c r="C468" s="199">
        <v>4426.2</v>
      </c>
      <c r="D468" s="199">
        <v>4426.2</v>
      </c>
      <c r="E468" s="199">
        <v>2050.62</v>
      </c>
      <c r="F468" s="199">
        <v>-2375.58</v>
      </c>
      <c r="G468" s="199" t="s">
        <v>805</v>
      </c>
      <c r="H468" s="199">
        <v>1597.48</v>
      </c>
      <c r="I468" s="199">
        <v>453.14</v>
      </c>
      <c r="J468" s="199" t="s">
        <v>806</v>
      </c>
    </row>
    <row r="469" spans="1:10" ht="12.75">
      <c r="A469" s="204" t="s">
        <v>150</v>
      </c>
      <c r="B469" s="194" t="s">
        <v>151</v>
      </c>
      <c r="C469" s="205">
        <v>4426.2</v>
      </c>
      <c r="D469" s="205">
        <v>4426.2</v>
      </c>
      <c r="E469" s="205">
        <v>2050.62</v>
      </c>
      <c r="F469" s="205">
        <v>-2375.58</v>
      </c>
      <c r="G469" s="205" t="s">
        <v>805</v>
      </c>
      <c r="H469" s="205">
        <v>1597.48</v>
      </c>
      <c r="I469" s="205">
        <v>453.14</v>
      </c>
      <c r="J469" s="205" t="s">
        <v>806</v>
      </c>
    </row>
    <row r="470" spans="1:10" ht="12.75">
      <c r="A470" s="204" t="s">
        <v>156</v>
      </c>
      <c r="B470" s="194" t="s">
        <v>157</v>
      </c>
      <c r="C470" s="205"/>
      <c r="D470" s="205"/>
      <c r="E470" s="205"/>
      <c r="F470" s="205"/>
      <c r="G470" s="205" t="s">
        <v>144</v>
      </c>
      <c r="H470" s="205"/>
      <c r="I470" s="205"/>
      <c r="J470" s="205" t="s">
        <v>144</v>
      </c>
    </row>
    <row r="471" spans="1:10" ht="12.75">
      <c r="A471" s="197" t="s">
        <v>145</v>
      </c>
      <c r="B471" s="198" t="s">
        <v>171</v>
      </c>
      <c r="C471" s="199">
        <v>4426.2</v>
      </c>
      <c r="D471" s="199">
        <v>4426.2</v>
      </c>
      <c r="E471" s="199">
        <v>2050.62</v>
      </c>
      <c r="F471" s="199">
        <v>-2375.58</v>
      </c>
      <c r="G471" s="199" t="s">
        <v>805</v>
      </c>
      <c r="H471" s="199">
        <v>1597.48</v>
      </c>
      <c r="I471" s="199">
        <v>453.14</v>
      </c>
      <c r="J471" s="199" t="s">
        <v>806</v>
      </c>
    </row>
    <row r="472" spans="1:10" ht="25.5">
      <c r="A472" s="209" t="s">
        <v>225</v>
      </c>
      <c r="B472" s="194" t="s">
        <v>226</v>
      </c>
      <c r="C472" s="205">
        <v>4426.2</v>
      </c>
      <c r="D472" s="205">
        <v>4426.2</v>
      </c>
      <c r="E472" s="205">
        <v>2050.62</v>
      </c>
      <c r="F472" s="205">
        <v>-2375.58</v>
      </c>
      <c r="G472" s="205" t="s">
        <v>805</v>
      </c>
      <c r="H472" s="205">
        <v>1597.48</v>
      </c>
      <c r="I472" s="205">
        <v>453.14</v>
      </c>
      <c r="J472" s="205" t="s">
        <v>806</v>
      </c>
    </row>
    <row r="473" spans="1:10" ht="12.75">
      <c r="A473" s="197" t="s">
        <v>745</v>
      </c>
      <c r="B473" s="198" t="s">
        <v>746</v>
      </c>
      <c r="C473" s="199"/>
      <c r="D473" s="199"/>
      <c r="E473" s="199"/>
      <c r="F473" s="199"/>
      <c r="G473" s="199" t="s">
        <v>144</v>
      </c>
      <c r="H473" s="199"/>
      <c r="I473" s="199"/>
      <c r="J473" s="199" t="s">
        <v>144</v>
      </c>
    </row>
    <row r="474" spans="1:10" ht="12.75">
      <c r="A474" s="197" t="s">
        <v>10</v>
      </c>
      <c r="B474" s="198" t="s">
        <v>149</v>
      </c>
      <c r="C474" s="199">
        <v>270206.1</v>
      </c>
      <c r="D474" s="199">
        <v>271926.6</v>
      </c>
      <c r="E474" s="199">
        <v>114718.18</v>
      </c>
      <c r="F474" s="199">
        <v>-157208.42</v>
      </c>
      <c r="G474" s="199" t="s">
        <v>239</v>
      </c>
      <c r="H474" s="199">
        <v>98379.74</v>
      </c>
      <c r="I474" s="199">
        <v>16338.44</v>
      </c>
      <c r="J474" s="199" t="s">
        <v>807</v>
      </c>
    </row>
    <row r="475" spans="1:10" ht="12.75">
      <c r="A475" s="204" t="s">
        <v>150</v>
      </c>
      <c r="B475" s="194" t="s">
        <v>151</v>
      </c>
      <c r="C475" s="205">
        <v>262352.4</v>
      </c>
      <c r="D475" s="205">
        <v>264072.9</v>
      </c>
      <c r="E475" s="205">
        <v>110665.81</v>
      </c>
      <c r="F475" s="205">
        <v>-153407.09</v>
      </c>
      <c r="G475" s="205" t="s">
        <v>808</v>
      </c>
      <c r="H475" s="205">
        <v>94527.32</v>
      </c>
      <c r="I475" s="205">
        <v>16138.49</v>
      </c>
      <c r="J475" s="205" t="s">
        <v>809</v>
      </c>
    </row>
    <row r="476" spans="1:10" ht="12.75">
      <c r="A476" s="204" t="s">
        <v>152</v>
      </c>
      <c r="B476" s="194" t="s">
        <v>153</v>
      </c>
      <c r="C476" s="205">
        <v>7853.7</v>
      </c>
      <c r="D476" s="205">
        <v>7853.7</v>
      </c>
      <c r="E476" s="205">
        <v>4052.37</v>
      </c>
      <c r="F476" s="205">
        <v>-3801.33</v>
      </c>
      <c r="G476" s="205" t="s">
        <v>681</v>
      </c>
      <c r="H476" s="205">
        <v>3852.42</v>
      </c>
      <c r="I476" s="205">
        <v>199.95</v>
      </c>
      <c r="J476" s="205" t="s">
        <v>494</v>
      </c>
    </row>
    <row r="477" spans="1:10" ht="12.75">
      <c r="A477" s="204" t="s">
        <v>156</v>
      </c>
      <c r="B477" s="194" t="s">
        <v>157</v>
      </c>
      <c r="C477" s="205"/>
      <c r="D477" s="205"/>
      <c r="E477" s="205"/>
      <c r="F477" s="205"/>
      <c r="G477" s="205" t="s">
        <v>144</v>
      </c>
      <c r="H477" s="205"/>
      <c r="I477" s="205"/>
      <c r="J477" s="205" t="s">
        <v>144</v>
      </c>
    </row>
    <row r="478" spans="1:10" ht="12.75">
      <c r="A478" s="197" t="s">
        <v>145</v>
      </c>
      <c r="B478" s="198" t="s">
        <v>171</v>
      </c>
      <c r="C478" s="199">
        <v>270206.1</v>
      </c>
      <c r="D478" s="199">
        <v>271926.6</v>
      </c>
      <c r="E478" s="199">
        <v>114718.18</v>
      </c>
      <c r="F478" s="199">
        <v>-157208.42</v>
      </c>
      <c r="G478" s="199" t="s">
        <v>239</v>
      </c>
      <c r="H478" s="199">
        <v>98379.74</v>
      </c>
      <c r="I478" s="199">
        <v>16338.44</v>
      </c>
      <c r="J478" s="199" t="s">
        <v>807</v>
      </c>
    </row>
    <row r="479" spans="1:10" ht="12.75">
      <c r="A479" s="209" t="s">
        <v>810</v>
      </c>
      <c r="B479" s="194" t="s">
        <v>811</v>
      </c>
      <c r="C479" s="205">
        <v>6881.9</v>
      </c>
      <c r="D479" s="205">
        <v>6881.9</v>
      </c>
      <c r="E479" s="205">
        <v>3904.4</v>
      </c>
      <c r="F479" s="205">
        <v>-2977.5</v>
      </c>
      <c r="G479" s="205" t="s">
        <v>812</v>
      </c>
      <c r="H479" s="205">
        <v>2635.15</v>
      </c>
      <c r="I479" s="205">
        <v>1269.25</v>
      </c>
      <c r="J479" s="205" t="s">
        <v>813</v>
      </c>
    </row>
    <row r="480" spans="1:10" ht="12.75">
      <c r="A480" s="209" t="s">
        <v>752</v>
      </c>
      <c r="B480" s="194" t="s">
        <v>753</v>
      </c>
      <c r="C480" s="205">
        <v>177499.3</v>
      </c>
      <c r="D480" s="205">
        <v>179219.8</v>
      </c>
      <c r="E480" s="205">
        <v>89778.99</v>
      </c>
      <c r="F480" s="205">
        <v>-89440.81</v>
      </c>
      <c r="G480" s="205" t="s">
        <v>162</v>
      </c>
      <c r="H480" s="205">
        <v>75204.75</v>
      </c>
      <c r="I480" s="205">
        <v>14574.24</v>
      </c>
      <c r="J480" s="205" t="s">
        <v>458</v>
      </c>
    </row>
    <row r="481" spans="1:10" ht="25.5">
      <c r="A481" s="209" t="s">
        <v>814</v>
      </c>
      <c r="B481" s="194" t="s">
        <v>815</v>
      </c>
      <c r="C481" s="205">
        <v>73038.4</v>
      </c>
      <c r="D481" s="205">
        <v>73038.4</v>
      </c>
      <c r="E481" s="205">
        <v>18511.3</v>
      </c>
      <c r="F481" s="205">
        <v>-54527.1</v>
      </c>
      <c r="G481" s="205" t="s">
        <v>816</v>
      </c>
      <c r="H481" s="205">
        <v>20167.94</v>
      </c>
      <c r="I481" s="205">
        <v>-1656.64</v>
      </c>
      <c r="J481" s="205" t="s">
        <v>817</v>
      </c>
    </row>
    <row r="482" spans="1:10" ht="12.75">
      <c r="A482" s="209" t="s">
        <v>756</v>
      </c>
      <c r="B482" s="194" t="s">
        <v>757</v>
      </c>
      <c r="C482" s="205">
        <v>4817.3</v>
      </c>
      <c r="D482" s="205">
        <v>4817.3</v>
      </c>
      <c r="E482" s="205">
        <v>1560.28</v>
      </c>
      <c r="F482" s="205">
        <v>-3257.02</v>
      </c>
      <c r="G482" s="205" t="s">
        <v>818</v>
      </c>
      <c r="H482" s="205">
        <v>371.9</v>
      </c>
      <c r="I482" s="205">
        <v>1188.38</v>
      </c>
      <c r="J482" s="205" t="s">
        <v>255</v>
      </c>
    </row>
    <row r="483" spans="1:10" ht="12.75">
      <c r="A483" s="209" t="s">
        <v>819</v>
      </c>
      <c r="B483" s="194" t="s">
        <v>820</v>
      </c>
      <c r="C483" s="205">
        <v>7969.2</v>
      </c>
      <c r="D483" s="205">
        <v>7969.2</v>
      </c>
      <c r="E483" s="205">
        <v>963.21</v>
      </c>
      <c r="F483" s="205">
        <v>-7005.99</v>
      </c>
      <c r="G483" s="205" t="s">
        <v>569</v>
      </c>
      <c r="H483" s="205"/>
      <c r="I483" s="205">
        <v>963.21</v>
      </c>
      <c r="J483" s="205" t="s">
        <v>144</v>
      </c>
    </row>
    <row r="484" spans="1:10" ht="12.75">
      <c r="A484" s="197" t="s">
        <v>256</v>
      </c>
      <c r="B484" s="198" t="s">
        <v>257</v>
      </c>
      <c r="C484" s="199"/>
      <c r="D484" s="199"/>
      <c r="E484" s="199"/>
      <c r="F484" s="199"/>
      <c r="G484" s="199" t="s">
        <v>144</v>
      </c>
      <c r="H484" s="199"/>
      <c r="I484" s="199"/>
      <c r="J484" s="199" t="s">
        <v>144</v>
      </c>
    </row>
    <row r="485" spans="1:10" ht="12.75">
      <c r="A485" s="197" t="s">
        <v>10</v>
      </c>
      <c r="B485" s="198" t="s">
        <v>149</v>
      </c>
      <c r="C485" s="199">
        <v>131901.4</v>
      </c>
      <c r="D485" s="199">
        <v>131901.4</v>
      </c>
      <c r="E485" s="199">
        <v>63274.55</v>
      </c>
      <c r="F485" s="199">
        <v>-68626.85</v>
      </c>
      <c r="G485" s="199" t="s">
        <v>197</v>
      </c>
      <c r="H485" s="199">
        <v>59707.43</v>
      </c>
      <c r="I485" s="199">
        <v>3567.12</v>
      </c>
      <c r="J485" s="199" t="s">
        <v>821</v>
      </c>
    </row>
    <row r="486" spans="1:10" ht="12.75">
      <c r="A486" s="204" t="s">
        <v>150</v>
      </c>
      <c r="B486" s="194" t="s">
        <v>151</v>
      </c>
      <c r="C486" s="205">
        <v>127722.9</v>
      </c>
      <c r="D486" s="205">
        <v>127722.9</v>
      </c>
      <c r="E486" s="205">
        <v>61196</v>
      </c>
      <c r="F486" s="205">
        <v>-66526.9</v>
      </c>
      <c r="G486" s="205" t="s">
        <v>195</v>
      </c>
      <c r="H486" s="205">
        <v>57176.75</v>
      </c>
      <c r="I486" s="205">
        <v>4019.25</v>
      </c>
      <c r="J486" s="205" t="s">
        <v>822</v>
      </c>
    </row>
    <row r="487" spans="1:10" ht="12.75">
      <c r="A487" s="204" t="s">
        <v>152</v>
      </c>
      <c r="B487" s="194" t="s">
        <v>153</v>
      </c>
      <c r="C487" s="205">
        <v>4178.5</v>
      </c>
      <c r="D487" s="205">
        <v>4178.5</v>
      </c>
      <c r="E487" s="205">
        <v>2078.55</v>
      </c>
      <c r="F487" s="205">
        <v>-2099.95</v>
      </c>
      <c r="G487" s="205" t="s">
        <v>550</v>
      </c>
      <c r="H487" s="205">
        <v>2476.15</v>
      </c>
      <c r="I487" s="205">
        <v>-397.6</v>
      </c>
      <c r="J487" s="205" t="s">
        <v>823</v>
      </c>
    </row>
    <row r="488" spans="1:10" ht="12.75">
      <c r="A488" s="204" t="s">
        <v>156</v>
      </c>
      <c r="B488" s="194" t="s">
        <v>157</v>
      </c>
      <c r="C488" s="205"/>
      <c r="D488" s="205"/>
      <c r="E488" s="205"/>
      <c r="F488" s="205"/>
      <c r="G488" s="205" t="s">
        <v>144</v>
      </c>
      <c r="H488" s="205">
        <v>54.53</v>
      </c>
      <c r="I488" s="205">
        <v>-54.53</v>
      </c>
      <c r="J488" s="205" t="s">
        <v>144</v>
      </c>
    </row>
    <row r="489" spans="1:10" ht="12.75">
      <c r="A489" s="197" t="s">
        <v>145</v>
      </c>
      <c r="B489" s="198" t="s">
        <v>171</v>
      </c>
      <c r="C489" s="199">
        <v>131901.4</v>
      </c>
      <c r="D489" s="199">
        <v>131901.4</v>
      </c>
      <c r="E489" s="199">
        <v>63274.55</v>
      </c>
      <c r="F489" s="199">
        <v>-68626.85</v>
      </c>
      <c r="G489" s="199" t="s">
        <v>197</v>
      </c>
      <c r="H489" s="199">
        <v>59707.43</v>
      </c>
      <c r="I489" s="199">
        <v>3567.12</v>
      </c>
      <c r="J489" s="199" t="s">
        <v>821</v>
      </c>
    </row>
    <row r="490" spans="1:10" ht="12.75">
      <c r="A490" s="209" t="s">
        <v>639</v>
      </c>
      <c r="B490" s="194" t="s">
        <v>640</v>
      </c>
      <c r="C490" s="205">
        <v>30322.1</v>
      </c>
      <c r="D490" s="205">
        <v>30322.1</v>
      </c>
      <c r="E490" s="205">
        <v>15102.41</v>
      </c>
      <c r="F490" s="205">
        <v>-15219.69</v>
      </c>
      <c r="G490" s="205" t="s">
        <v>635</v>
      </c>
      <c r="H490" s="205">
        <v>14124.84</v>
      </c>
      <c r="I490" s="205">
        <v>977.57</v>
      </c>
      <c r="J490" s="205" t="s">
        <v>163</v>
      </c>
    </row>
    <row r="491" spans="1:10" ht="12.75">
      <c r="A491" s="209" t="s">
        <v>642</v>
      </c>
      <c r="B491" s="194" t="s">
        <v>643</v>
      </c>
      <c r="C491" s="205">
        <v>58447.9</v>
      </c>
      <c r="D491" s="205">
        <v>58447.9</v>
      </c>
      <c r="E491" s="205">
        <v>27887.8</v>
      </c>
      <c r="F491" s="205">
        <v>-30560.1</v>
      </c>
      <c r="G491" s="205" t="s">
        <v>209</v>
      </c>
      <c r="H491" s="205">
        <v>26064.16</v>
      </c>
      <c r="I491" s="205">
        <v>1823.64</v>
      </c>
      <c r="J491" s="205" t="s">
        <v>822</v>
      </c>
    </row>
    <row r="492" spans="1:10" ht="12.75">
      <c r="A492" s="209" t="s">
        <v>260</v>
      </c>
      <c r="B492" s="194" t="s">
        <v>261</v>
      </c>
      <c r="C492" s="205">
        <v>43021.4</v>
      </c>
      <c r="D492" s="205">
        <v>43021.4</v>
      </c>
      <c r="E492" s="205">
        <v>20284.34</v>
      </c>
      <c r="F492" s="205">
        <v>-22737.06</v>
      </c>
      <c r="G492" s="205" t="s">
        <v>501</v>
      </c>
      <c r="H492" s="205">
        <v>19518.43</v>
      </c>
      <c r="I492" s="205">
        <v>765.91</v>
      </c>
      <c r="J492" s="205" t="s">
        <v>824</v>
      </c>
    </row>
    <row r="493" spans="1:10" ht="12.75">
      <c r="A493" s="209" t="s">
        <v>263</v>
      </c>
      <c r="B493" s="194" t="s">
        <v>264</v>
      </c>
      <c r="C493" s="205">
        <v>110</v>
      </c>
      <c r="D493" s="205">
        <v>110</v>
      </c>
      <c r="E493" s="205"/>
      <c r="F493" s="205">
        <v>-110</v>
      </c>
      <c r="G493" s="205" t="s">
        <v>144</v>
      </c>
      <c r="H493" s="205"/>
      <c r="I493" s="205"/>
      <c r="J493" s="205" t="s">
        <v>144</v>
      </c>
    </row>
    <row r="494" spans="1:10" ht="12.75">
      <c r="A494" s="197" t="s">
        <v>438</v>
      </c>
      <c r="B494" s="198" t="s">
        <v>439</v>
      </c>
      <c r="C494" s="199"/>
      <c r="D494" s="199"/>
      <c r="E494" s="199"/>
      <c r="F494" s="199"/>
      <c r="G494" s="199" t="s">
        <v>144</v>
      </c>
      <c r="H494" s="199"/>
      <c r="I494" s="199"/>
      <c r="J494" s="199" t="s">
        <v>144</v>
      </c>
    </row>
    <row r="495" spans="1:10" ht="12.75">
      <c r="A495" s="197" t="s">
        <v>10</v>
      </c>
      <c r="B495" s="198" t="s">
        <v>149</v>
      </c>
      <c r="C495" s="199">
        <v>462</v>
      </c>
      <c r="D495" s="199">
        <v>462</v>
      </c>
      <c r="E495" s="199">
        <v>202.28</v>
      </c>
      <c r="F495" s="199">
        <v>-259.72</v>
      </c>
      <c r="G495" s="199" t="s">
        <v>402</v>
      </c>
      <c r="H495" s="199">
        <v>229.75</v>
      </c>
      <c r="I495" s="199">
        <v>-27.47</v>
      </c>
      <c r="J495" s="199" t="s">
        <v>825</v>
      </c>
    </row>
    <row r="496" spans="1:10" ht="12.75">
      <c r="A496" s="204" t="s">
        <v>150</v>
      </c>
      <c r="B496" s="194" t="s">
        <v>151</v>
      </c>
      <c r="C496" s="205">
        <v>462</v>
      </c>
      <c r="D496" s="205">
        <v>462</v>
      </c>
      <c r="E496" s="205">
        <v>202.28</v>
      </c>
      <c r="F496" s="205">
        <v>-259.72</v>
      </c>
      <c r="G496" s="205" t="s">
        <v>402</v>
      </c>
      <c r="H496" s="205">
        <v>229.75</v>
      </c>
      <c r="I496" s="205">
        <v>-27.47</v>
      </c>
      <c r="J496" s="205" t="s">
        <v>825</v>
      </c>
    </row>
    <row r="497" spans="1:10" ht="12.75">
      <c r="A497" s="204" t="s">
        <v>156</v>
      </c>
      <c r="B497" s="194" t="s">
        <v>157</v>
      </c>
      <c r="C497" s="205"/>
      <c r="D497" s="205"/>
      <c r="E497" s="205"/>
      <c r="F497" s="205"/>
      <c r="G497" s="205" t="s">
        <v>144</v>
      </c>
      <c r="H497" s="205"/>
      <c r="I497" s="205"/>
      <c r="J497" s="205" t="s">
        <v>144</v>
      </c>
    </row>
    <row r="498" spans="1:10" ht="12.75">
      <c r="A498" s="197" t="s">
        <v>145</v>
      </c>
      <c r="B498" s="198" t="s">
        <v>171</v>
      </c>
      <c r="C498" s="199">
        <v>462</v>
      </c>
      <c r="D498" s="199">
        <v>462</v>
      </c>
      <c r="E498" s="199">
        <v>202.28</v>
      </c>
      <c r="F498" s="199">
        <v>-259.72</v>
      </c>
      <c r="G498" s="199" t="s">
        <v>402</v>
      </c>
      <c r="H498" s="199">
        <v>229.75</v>
      </c>
      <c r="I498" s="199">
        <v>-27.47</v>
      </c>
      <c r="J498" s="199" t="s">
        <v>825</v>
      </c>
    </row>
    <row r="499" spans="1:10" ht="12.75">
      <c r="A499" s="209" t="s">
        <v>654</v>
      </c>
      <c r="B499" s="194" t="s">
        <v>655</v>
      </c>
      <c r="C499" s="205">
        <v>462</v>
      </c>
      <c r="D499" s="205">
        <v>462</v>
      </c>
      <c r="E499" s="205">
        <v>202.28</v>
      </c>
      <c r="F499" s="205">
        <v>-259.72</v>
      </c>
      <c r="G499" s="205" t="s">
        <v>402</v>
      </c>
      <c r="H499" s="205">
        <v>229.75</v>
      </c>
      <c r="I499" s="205">
        <v>-27.47</v>
      </c>
      <c r="J499" s="205" t="s">
        <v>825</v>
      </c>
    </row>
    <row r="500" spans="1:10" ht="12.75">
      <c r="A500" s="210"/>
      <c r="B500" s="194"/>
      <c r="C500" s="205"/>
      <c r="D500" s="205"/>
      <c r="E500" s="205"/>
      <c r="F500" s="205"/>
      <c r="G500" s="205"/>
      <c r="H500" s="205"/>
      <c r="I500" s="205"/>
      <c r="J500" s="205"/>
    </row>
    <row r="501" spans="1:10" ht="12.75">
      <c r="A501" s="193" t="s">
        <v>826</v>
      </c>
      <c r="B501" s="194" t="s">
        <v>827</v>
      </c>
      <c r="C501" s="205"/>
      <c r="D501" s="205"/>
      <c r="E501" s="205"/>
      <c r="F501" s="205"/>
      <c r="G501" s="205"/>
      <c r="H501" s="205"/>
      <c r="I501" s="205"/>
      <c r="J501" s="205"/>
    </row>
    <row r="502" spans="1:10" ht="12.75">
      <c r="A502" s="197" t="s">
        <v>145</v>
      </c>
      <c r="B502" s="198" t="s">
        <v>11</v>
      </c>
      <c r="C502" s="199">
        <v>550470.4</v>
      </c>
      <c r="D502" s="199">
        <v>550693.73</v>
      </c>
      <c r="E502" s="199">
        <v>240981.1</v>
      </c>
      <c r="F502" s="199">
        <v>-309712.63</v>
      </c>
      <c r="G502" s="199" t="s">
        <v>402</v>
      </c>
      <c r="H502" s="199">
        <v>214165.03</v>
      </c>
      <c r="I502" s="199">
        <v>26816.07</v>
      </c>
      <c r="J502" s="199" t="s">
        <v>828</v>
      </c>
    </row>
    <row r="503" spans="1:10" ht="12.75">
      <c r="A503" s="197" t="s">
        <v>95</v>
      </c>
      <c r="B503" s="198" t="s">
        <v>33</v>
      </c>
      <c r="C503" s="199">
        <v>545470.4</v>
      </c>
      <c r="D503" s="199">
        <v>545693.73</v>
      </c>
      <c r="E503" s="199">
        <v>238205.33</v>
      </c>
      <c r="F503" s="199">
        <v>-307488.4</v>
      </c>
      <c r="G503" s="199" t="s">
        <v>829</v>
      </c>
      <c r="H503" s="199">
        <v>214161.76</v>
      </c>
      <c r="I503" s="199">
        <v>24043.57</v>
      </c>
      <c r="J503" s="199" t="s">
        <v>830</v>
      </c>
    </row>
    <row r="504" spans="1:10" ht="12.75">
      <c r="A504" s="204" t="s">
        <v>96</v>
      </c>
      <c r="B504" s="194" t="s">
        <v>146</v>
      </c>
      <c r="C504" s="205">
        <v>171117.3</v>
      </c>
      <c r="D504" s="205">
        <v>171117.3</v>
      </c>
      <c r="E504" s="205">
        <v>83596.47</v>
      </c>
      <c r="F504" s="205">
        <v>-87520.83</v>
      </c>
      <c r="G504" s="205" t="s">
        <v>831</v>
      </c>
      <c r="H504" s="205">
        <v>79664.11</v>
      </c>
      <c r="I504" s="205">
        <v>3932.36</v>
      </c>
      <c r="J504" s="205" t="s">
        <v>832</v>
      </c>
    </row>
    <row r="505" spans="1:10" ht="12.75">
      <c r="A505" s="197" t="s">
        <v>147</v>
      </c>
      <c r="B505" s="198" t="s">
        <v>148</v>
      </c>
      <c r="C505" s="199">
        <v>5000</v>
      </c>
      <c r="D505" s="199">
        <v>5000</v>
      </c>
      <c r="E505" s="199">
        <v>2775.76</v>
      </c>
      <c r="F505" s="199">
        <v>-2224.24</v>
      </c>
      <c r="G505" s="199" t="s">
        <v>833</v>
      </c>
      <c r="H505" s="199">
        <v>3.28</v>
      </c>
      <c r="I505" s="199">
        <v>2772.48</v>
      </c>
      <c r="J505" s="199" t="s">
        <v>255</v>
      </c>
    </row>
    <row r="506" spans="1:10" ht="12.75">
      <c r="A506" s="197" t="s">
        <v>275</v>
      </c>
      <c r="B506" s="198" t="s">
        <v>276</v>
      </c>
      <c r="C506" s="199"/>
      <c r="D506" s="199"/>
      <c r="E506" s="199"/>
      <c r="F506" s="199"/>
      <c r="G506" s="199" t="s">
        <v>144</v>
      </c>
      <c r="H506" s="199"/>
      <c r="I506" s="199"/>
      <c r="J506" s="199" t="s">
        <v>144</v>
      </c>
    </row>
    <row r="507" spans="1:10" ht="12.75">
      <c r="A507" s="197" t="s">
        <v>10</v>
      </c>
      <c r="B507" s="198" t="s">
        <v>149</v>
      </c>
      <c r="C507" s="199">
        <v>54891.4</v>
      </c>
      <c r="D507" s="199">
        <v>54891.4</v>
      </c>
      <c r="E507" s="199">
        <v>28432.83</v>
      </c>
      <c r="F507" s="199">
        <v>-26458.57</v>
      </c>
      <c r="G507" s="199" t="s">
        <v>834</v>
      </c>
      <c r="H507" s="199">
        <v>20326.75</v>
      </c>
      <c r="I507" s="199">
        <v>8106.08</v>
      </c>
      <c r="J507" s="199" t="s">
        <v>476</v>
      </c>
    </row>
    <row r="508" spans="1:10" ht="12.75">
      <c r="A508" s="204" t="s">
        <v>150</v>
      </c>
      <c r="B508" s="194" t="s">
        <v>151</v>
      </c>
      <c r="C508" s="205">
        <v>54891.4</v>
      </c>
      <c r="D508" s="205">
        <v>54891.4</v>
      </c>
      <c r="E508" s="205">
        <v>28432.83</v>
      </c>
      <c r="F508" s="205">
        <v>-26458.57</v>
      </c>
      <c r="G508" s="205" t="s">
        <v>834</v>
      </c>
      <c r="H508" s="205">
        <v>20326.75</v>
      </c>
      <c r="I508" s="205">
        <v>8106.08</v>
      </c>
      <c r="J508" s="205" t="s">
        <v>476</v>
      </c>
    </row>
    <row r="509" spans="1:10" ht="12.75">
      <c r="A509" s="204" t="s">
        <v>156</v>
      </c>
      <c r="B509" s="194" t="s">
        <v>157</v>
      </c>
      <c r="C509" s="205"/>
      <c r="D509" s="205"/>
      <c r="E509" s="205"/>
      <c r="F509" s="205"/>
      <c r="G509" s="205" t="s">
        <v>144</v>
      </c>
      <c r="H509" s="205"/>
      <c r="I509" s="205"/>
      <c r="J509" s="205" t="s">
        <v>144</v>
      </c>
    </row>
    <row r="510" spans="1:10" ht="12.75">
      <c r="A510" s="197" t="s">
        <v>145</v>
      </c>
      <c r="B510" s="198" t="s">
        <v>171</v>
      </c>
      <c r="C510" s="199">
        <v>54891.4</v>
      </c>
      <c r="D510" s="199">
        <v>54891.4</v>
      </c>
      <c r="E510" s="199">
        <v>28432.83</v>
      </c>
      <c r="F510" s="199">
        <v>-26458.57</v>
      </c>
      <c r="G510" s="199" t="s">
        <v>834</v>
      </c>
      <c r="H510" s="199">
        <v>20326.75</v>
      </c>
      <c r="I510" s="199">
        <v>8106.08</v>
      </c>
      <c r="J510" s="199" t="s">
        <v>476</v>
      </c>
    </row>
    <row r="511" spans="1:10" ht="12.75">
      <c r="A511" s="209" t="s">
        <v>835</v>
      </c>
      <c r="B511" s="194" t="s">
        <v>836</v>
      </c>
      <c r="C511" s="205">
        <v>54891.4</v>
      </c>
      <c r="D511" s="205">
        <v>54891.4</v>
      </c>
      <c r="E511" s="205">
        <v>28432.83</v>
      </c>
      <c r="F511" s="205">
        <v>-26458.57</v>
      </c>
      <c r="G511" s="205" t="s">
        <v>834</v>
      </c>
      <c r="H511" s="205">
        <v>20326.75</v>
      </c>
      <c r="I511" s="205">
        <v>8106.08</v>
      </c>
      <c r="J511" s="205" t="s">
        <v>476</v>
      </c>
    </row>
    <row r="512" spans="1:10" ht="12.75">
      <c r="A512" s="197" t="s">
        <v>438</v>
      </c>
      <c r="B512" s="198" t="s">
        <v>439</v>
      </c>
      <c r="C512" s="199"/>
      <c r="D512" s="199"/>
      <c r="E512" s="199"/>
      <c r="F512" s="199"/>
      <c r="G512" s="199" t="s">
        <v>144</v>
      </c>
      <c r="H512" s="199"/>
      <c r="I512" s="199"/>
      <c r="J512" s="199" t="s">
        <v>144</v>
      </c>
    </row>
    <row r="513" spans="1:10" ht="12.75">
      <c r="A513" s="197" t="s">
        <v>10</v>
      </c>
      <c r="B513" s="198" t="s">
        <v>149</v>
      </c>
      <c r="C513" s="199">
        <v>495579</v>
      </c>
      <c r="D513" s="199">
        <v>495802.33</v>
      </c>
      <c r="E513" s="199">
        <v>212548.26</v>
      </c>
      <c r="F513" s="199">
        <v>-283254.07</v>
      </c>
      <c r="G513" s="199" t="s">
        <v>837</v>
      </c>
      <c r="H513" s="199">
        <v>193838.28</v>
      </c>
      <c r="I513" s="199">
        <v>18709.98</v>
      </c>
      <c r="J513" s="199" t="s">
        <v>161</v>
      </c>
    </row>
    <row r="514" spans="1:10" ht="12.75">
      <c r="A514" s="204" t="s">
        <v>150</v>
      </c>
      <c r="B514" s="194" t="s">
        <v>151</v>
      </c>
      <c r="C514" s="205">
        <v>364015.4</v>
      </c>
      <c r="D514" s="205">
        <v>364044.47</v>
      </c>
      <c r="E514" s="205">
        <v>153718.99</v>
      </c>
      <c r="F514" s="205">
        <v>-210325.48</v>
      </c>
      <c r="G514" s="205" t="s">
        <v>239</v>
      </c>
      <c r="H514" s="205">
        <v>134181.93</v>
      </c>
      <c r="I514" s="205">
        <v>19537.06</v>
      </c>
      <c r="J514" s="205" t="s">
        <v>493</v>
      </c>
    </row>
    <row r="515" spans="1:10" ht="12.75">
      <c r="A515" s="204" t="s">
        <v>152</v>
      </c>
      <c r="B515" s="194" t="s">
        <v>153</v>
      </c>
      <c r="C515" s="205">
        <v>106024.5</v>
      </c>
      <c r="D515" s="205">
        <v>106218.76</v>
      </c>
      <c r="E515" s="205">
        <v>51179.7</v>
      </c>
      <c r="F515" s="205">
        <v>-55039.06</v>
      </c>
      <c r="G515" s="205" t="s">
        <v>800</v>
      </c>
      <c r="H515" s="205">
        <v>50888.45</v>
      </c>
      <c r="I515" s="205">
        <v>291.25</v>
      </c>
      <c r="J515" s="205" t="s">
        <v>838</v>
      </c>
    </row>
    <row r="516" spans="1:10" ht="12.75">
      <c r="A516" s="209" t="s">
        <v>154</v>
      </c>
      <c r="B516" s="194" t="s">
        <v>155</v>
      </c>
      <c r="C516" s="205">
        <v>92239.4</v>
      </c>
      <c r="D516" s="205">
        <v>92239.4</v>
      </c>
      <c r="E516" s="205">
        <v>45812.12</v>
      </c>
      <c r="F516" s="205">
        <v>-46427.28</v>
      </c>
      <c r="G516" s="205" t="s">
        <v>550</v>
      </c>
      <c r="H516" s="205">
        <v>45848.02</v>
      </c>
      <c r="I516" s="205">
        <v>-35.9</v>
      </c>
      <c r="J516" s="205" t="s">
        <v>779</v>
      </c>
    </row>
    <row r="517" spans="1:10" ht="12.75">
      <c r="A517" s="204" t="s">
        <v>156</v>
      </c>
      <c r="B517" s="194" t="s">
        <v>157</v>
      </c>
      <c r="C517" s="205">
        <v>25539.1</v>
      </c>
      <c r="D517" s="205">
        <v>25539.1</v>
      </c>
      <c r="E517" s="205">
        <v>7649.57</v>
      </c>
      <c r="F517" s="205">
        <v>-17889.53</v>
      </c>
      <c r="G517" s="205" t="s">
        <v>385</v>
      </c>
      <c r="H517" s="205">
        <v>8767.9</v>
      </c>
      <c r="I517" s="205">
        <v>-1118.33</v>
      </c>
      <c r="J517" s="205" t="s">
        <v>839</v>
      </c>
    </row>
    <row r="518" spans="1:10" ht="12.75">
      <c r="A518" s="197" t="s">
        <v>145</v>
      </c>
      <c r="B518" s="198" t="s">
        <v>171</v>
      </c>
      <c r="C518" s="199">
        <v>495579</v>
      </c>
      <c r="D518" s="199">
        <v>495802.33</v>
      </c>
      <c r="E518" s="199">
        <v>212548.26</v>
      </c>
      <c r="F518" s="199">
        <v>-283254.07</v>
      </c>
      <c r="G518" s="199" t="s">
        <v>837</v>
      </c>
      <c r="H518" s="199">
        <v>193838.28</v>
      </c>
      <c r="I518" s="199">
        <v>18709.98</v>
      </c>
      <c r="J518" s="199" t="s">
        <v>161</v>
      </c>
    </row>
    <row r="519" spans="1:10" ht="12.75">
      <c r="A519" s="209" t="s">
        <v>840</v>
      </c>
      <c r="B519" s="194" t="s">
        <v>841</v>
      </c>
      <c r="C519" s="205">
        <v>15848.6</v>
      </c>
      <c r="D519" s="205">
        <v>15877.67</v>
      </c>
      <c r="E519" s="205">
        <v>7597.47</v>
      </c>
      <c r="F519" s="205">
        <v>-8280.2</v>
      </c>
      <c r="G519" s="205" t="s">
        <v>195</v>
      </c>
      <c r="H519" s="205">
        <v>7040.08</v>
      </c>
      <c r="I519" s="205">
        <v>557.39</v>
      </c>
      <c r="J519" s="205" t="s">
        <v>842</v>
      </c>
    </row>
    <row r="520" spans="1:10" ht="12.75">
      <c r="A520" s="209" t="s">
        <v>440</v>
      </c>
      <c r="B520" s="194" t="s">
        <v>441</v>
      </c>
      <c r="C520" s="205">
        <v>126347.4</v>
      </c>
      <c r="D520" s="205">
        <v>126347.4</v>
      </c>
      <c r="E520" s="205">
        <v>55043.53</v>
      </c>
      <c r="F520" s="205">
        <v>-71303.87</v>
      </c>
      <c r="G520" s="205" t="s">
        <v>348</v>
      </c>
      <c r="H520" s="205">
        <v>50728.82</v>
      </c>
      <c r="I520" s="205">
        <v>4314.71</v>
      </c>
      <c r="J520" s="205" t="s">
        <v>843</v>
      </c>
    </row>
    <row r="521" spans="1:10" ht="12.75">
      <c r="A521" s="209" t="s">
        <v>654</v>
      </c>
      <c r="B521" s="194" t="s">
        <v>655</v>
      </c>
      <c r="C521" s="205">
        <v>53239.3</v>
      </c>
      <c r="D521" s="205">
        <v>53433.56</v>
      </c>
      <c r="E521" s="205">
        <v>21348.36</v>
      </c>
      <c r="F521" s="205">
        <v>-32085.2</v>
      </c>
      <c r="G521" s="205" t="s">
        <v>518</v>
      </c>
      <c r="H521" s="205">
        <v>20372.25</v>
      </c>
      <c r="I521" s="205">
        <v>976.11</v>
      </c>
      <c r="J521" s="205" t="s">
        <v>844</v>
      </c>
    </row>
    <row r="522" spans="1:10" ht="12.75">
      <c r="A522" s="209" t="s">
        <v>845</v>
      </c>
      <c r="B522" s="194" t="s">
        <v>846</v>
      </c>
      <c r="C522" s="205">
        <v>30182.4</v>
      </c>
      <c r="D522" s="205">
        <v>30182.4</v>
      </c>
      <c r="E522" s="205">
        <v>11824.89</v>
      </c>
      <c r="F522" s="205">
        <v>-18357.51</v>
      </c>
      <c r="G522" s="205" t="s">
        <v>847</v>
      </c>
      <c r="H522" s="205">
        <v>15200.66</v>
      </c>
      <c r="I522" s="205">
        <v>-3375.77</v>
      </c>
      <c r="J522" s="205" t="s">
        <v>848</v>
      </c>
    </row>
    <row r="523" spans="1:10" ht="12.75">
      <c r="A523" s="209" t="s">
        <v>849</v>
      </c>
      <c r="B523" s="194" t="s">
        <v>850</v>
      </c>
      <c r="C523" s="205">
        <v>5000</v>
      </c>
      <c r="D523" s="205">
        <v>5000</v>
      </c>
      <c r="E523" s="205">
        <v>2775.76</v>
      </c>
      <c r="F523" s="205">
        <v>-2224.24</v>
      </c>
      <c r="G523" s="205" t="s">
        <v>833</v>
      </c>
      <c r="H523" s="205">
        <v>3.28</v>
      </c>
      <c r="I523" s="205">
        <v>2772.48</v>
      </c>
      <c r="J523" s="205" t="s">
        <v>255</v>
      </c>
    </row>
    <row r="524" spans="1:10" ht="12.75">
      <c r="A524" s="209" t="s">
        <v>442</v>
      </c>
      <c r="B524" s="194" t="s">
        <v>443</v>
      </c>
      <c r="C524" s="205">
        <v>130250.4</v>
      </c>
      <c r="D524" s="205">
        <v>130250.4</v>
      </c>
      <c r="E524" s="205">
        <v>62859.11</v>
      </c>
      <c r="F524" s="205">
        <v>-67391.29</v>
      </c>
      <c r="G524" s="205" t="s">
        <v>295</v>
      </c>
      <c r="H524" s="205">
        <v>47624.25</v>
      </c>
      <c r="I524" s="205">
        <v>15234.86</v>
      </c>
      <c r="J524" s="205" t="s">
        <v>851</v>
      </c>
    </row>
    <row r="525" spans="1:10" ht="12.75">
      <c r="A525" s="209" t="s">
        <v>852</v>
      </c>
      <c r="B525" s="194" t="s">
        <v>853</v>
      </c>
      <c r="C525" s="205">
        <v>96037</v>
      </c>
      <c r="D525" s="205">
        <v>96037</v>
      </c>
      <c r="E525" s="205">
        <v>43151.39</v>
      </c>
      <c r="F525" s="205">
        <v>-52885.61</v>
      </c>
      <c r="G525" s="205" t="s">
        <v>429</v>
      </c>
      <c r="H525" s="205">
        <v>45996.89</v>
      </c>
      <c r="I525" s="205">
        <v>-2845.5</v>
      </c>
      <c r="J525" s="205" t="s">
        <v>318</v>
      </c>
    </row>
    <row r="526" spans="1:10" ht="12.75">
      <c r="A526" s="209" t="s">
        <v>854</v>
      </c>
      <c r="B526" s="194" t="s">
        <v>855</v>
      </c>
      <c r="C526" s="205">
        <v>5656.9</v>
      </c>
      <c r="D526" s="205">
        <v>5656.9</v>
      </c>
      <c r="E526" s="205">
        <v>2155.18</v>
      </c>
      <c r="F526" s="205">
        <v>-3501.72</v>
      </c>
      <c r="G526" s="205" t="s">
        <v>856</v>
      </c>
      <c r="H526" s="205">
        <v>1723.49</v>
      </c>
      <c r="I526" s="205">
        <v>431.69</v>
      </c>
      <c r="J526" s="205" t="s">
        <v>783</v>
      </c>
    </row>
    <row r="527" spans="1:10" ht="12.75">
      <c r="A527" s="209" t="s">
        <v>857</v>
      </c>
      <c r="B527" s="194" t="s">
        <v>858</v>
      </c>
      <c r="C527" s="205">
        <v>2650.1</v>
      </c>
      <c r="D527" s="205">
        <v>2650.1</v>
      </c>
      <c r="E527" s="205">
        <v>645.18</v>
      </c>
      <c r="F527" s="205">
        <v>-2004.92</v>
      </c>
      <c r="G527" s="205" t="s">
        <v>859</v>
      </c>
      <c r="H527" s="205">
        <v>567.56</v>
      </c>
      <c r="I527" s="205">
        <v>77.62</v>
      </c>
      <c r="J527" s="205" t="s">
        <v>860</v>
      </c>
    </row>
    <row r="528" spans="1:10" ht="12.75">
      <c r="A528" s="209" t="s">
        <v>861</v>
      </c>
      <c r="B528" s="194" t="s">
        <v>862</v>
      </c>
      <c r="C528" s="205">
        <v>30366.9</v>
      </c>
      <c r="D528" s="205">
        <v>30366.9</v>
      </c>
      <c r="E528" s="205">
        <v>5147.4</v>
      </c>
      <c r="F528" s="205">
        <v>-25219.5</v>
      </c>
      <c r="G528" s="205" t="s">
        <v>863</v>
      </c>
      <c r="H528" s="205">
        <v>4592.01</v>
      </c>
      <c r="I528" s="205">
        <v>555.39</v>
      </c>
      <c r="J528" s="205" t="s">
        <v>864</v>
      </c>
    </row>
    <row r="529" spans="1:10" ht="12.75">
      <c r="A529" s="209" t="s">
        <v>865</v>
      </c>
      <c r="B529" s="194"/>
      <c r="C529" s="205"/>
      <c r="D529" s="205"/>
      <c r="E529" s="205"/>
      <c r="F529" s="205"/>
      <c r="G529" s="205" t="s">
        <v>144</v>
      </c>
      <c r="H529" s="205">
        <v>-11</v>
      </c>
      <c r="I529" s="205">
        <v>11</v>
      </c>
      <c r="J529" s="205" t="s">
        <v>144</v>
      </c>
    </row>
    <row r="530" spans="1:10" ht="12.75">
      <c r="A530" s="210"/>
      <c r="B530" s="194"/>
      <c r="C530" s="205"/>
      <c r="D530" s="205"/>
      <c r="E530" s="205"/>
      <c r="F530" s="205"/>
      <c r="G530" s="205"/>
      <c r="H530" s="205"/>
      <c r="I530" s="205"/>
      <c r="J530" s="205"/>
    </row>
    <row r="531" spans="1:10" ht="12.75">
      <c r="A531" s="193" t="s">
        <v>866</v>
      </c>
      <c r="B531" s="194" t="s">
        <v>867</v>
      </c>
      <c r="C531" s="205"/>
      <c r="D531" s="205"/>
      <c r="E531" s="205"/>
      <c r="F531" s="205"/>
      <c r="G531" s="205"/>
      <c r="H531" s="205"/>
      <c r="I531" s="205"/>
      <c r="J531" s="205"/>
    </row>
    <row r="532" spans="1:10" ht="12.75">
      <c r="A532" s="197" t="s">
        <v>145</v>
      </c>
      <c r="B532" s="198" t="s">
        <v>11</v>
      </c>
      <c r="C532" s="199">
        <v>1124789.9</v>
      </c>
      <c r="D532" s="199">
        <v>1133154.9</v>
      </c>
      <c r="E532" s="199">
        <v>490755.81</v>
      </c>
      <c r="F532" s="199">
        <v>-642399.09</v>
      </c>
      <c r="G532" s="199" t="s">
        <v>868</v>
      </c>
      <c r="H532" s="199">
        <v>389703.34</v>
      </c>
      <c r="I532" s="199">
        <v>101052.47</v>
      </c>
      <c r="J532" s="199" t="s">
        <v>869</v>
      </c>
    </row>
    <row r="533" spans="1:10" ht="12.75">
      <c r="A533" s="197" t="s">
        <v>95</v>
      </c>
      <c r="B533" s="198" t="s">
        <v>33</v>
      </c>
      <c r="C533" s="199">
        <v>1116761.9</v>
      </c>
      <c r="D533" s="199">
        <v>1125126.9</v>
      </c>
      <c r="E533" s="199">
        <v>490659.81</v>
      </c>
      <c r="F533" s="199">
        <v>-634467.09</v>
      </c>
      <c r="G533" s="199" t="s">
        <v>348</v>
      </c>
      <c r="H533" s="199">
        <v>389703.34</v>
      </c>
      <c r="I533" s="199">
        <v>100956.47</v>
      </c>
      <c r="J533" s="199" t="s">
        <v>869</v>
      </c>
    </row>
    <row r="534" spans="1:10" ht="12.75">
      <c r="A534" s="204" t="s">
        <v>96</v>
      </c>
      <c r="B534" s="194" t="s">
        <v>146</v>
      </c>
      <c r="C534" s="205">
        <v>366535.5</v>
      </c>
      <c r="D534" s="205">
        <v>366535.5</v>
      </c>
      <c r="E534" s="205">
        <v>167554.14</v>
      </c>
      <c r="F534" s="205">
        <v>-198981.36</v>
      </c>
      <c r="G534" s="205" t="s">
        <v>277</v>
      </c>
      <c r="H534" s="205">
        <v>166661.06</v>
      </c>
      <c r="I534" s="205">
        <v>893.08</v>
      </c>
      <c r="J534" s="205" t="s">
        <v>870</v>
      </c>
    </row>
    <row r="535" spans="1:10" ht="12.75">
      <c r="A535" s="197" t="s">
        <v>147</v>
      </c>
      <c r="B535" s="198" t="s">
        <v>148</v>
      </c>
      <c r="C535" s="199">
        <v>8028</v>
      </c>
      <c r="D535" s="199">
        <v>8028</v>
      </c>
      <c r="E535" s="199">
        <v>96</v>
      </c>
      <c r="F535" s="199">
        <v>-7932</v>
      </c>
      <c r="G535" s="199" t="s">
        <v>871</v>
      </c>
      <c r="H535" s="199"/>
      <c r="I535" s="199">
        <v>96</v>
      </c>
      <c r="J535" s="199" t="s">
        <v>144</v>
      </c>
    </row>
    <row r="536" spans="1:10" ht="12.75">
      <c r="A536" s="197" t="s">
        <v>164</v>
      </c>
      <c r="B536" s="198" t="s">
        <v>165</v>
      </c>
      <c r="C536" s="199"/>
      <c r="D536" s="199"/>
      <c r="E536" s="199"/>
      <c r="F536" s="199"/>
      <c r="G536" s="199" t="s">
        <v>144</v>
      </c>
      <c r="H536" s="199"/>
      <c r="I536" s="199"/>
      <c r="J536" s="199" t="s">
        <v>144</v>
      </c>
    </row>
    <row r="537" spans="1:10" ht="12.75">
      <c r="A537" s="197" t="s">
        <v>10</v>
      </c>
      <c r="B537" s="198" t="s">
        <v>149</v>
      </c>
      <c r="C537" s="199">
        <v>8903.4</v>
      </c>
      <c r="D537" s="199">
        <v>8903.4</v>
      </c>
      <c r="E537" s="199">
        <v>3110.14</v>
      </c>
      <c r="F537" s="199">
        <v>-5793.26</v>
      </c>
      <c r="G537" s="199" t="s">
        <v>872</v>
      </c>
      <c r="H537" s="199">
        <v>3077.7</v>
      </c>
      <c r="I537" s="199">
        <v>32.44</v>
      </c>
      <c r="J537" s="199" t="s">
        <v>873</v>
      </c>
    </row>
    <row r="538" spans="1:10" ht="12.75">
      <c r="A538" s="204" t="s">
        <v>150</v>
      </c>
      <c r="B538" s="194" t="s">
        <v>151</v>
      </c>
      <c r="C538" s="205">
        <v>8903.4</v>
      </c>
      <c r="D538" s="205">
        <v>8903.4</v>
      </c>
      <c r="E538" s="205">
        <v>3110.14</v>
      </c>
      <c r="F538" s="205">
        <v>-5793.26</v>
      </c>
      <c r="G538" s="205" t="s">
        <v>872</v>
      </c>
      <c r="H538" s="205">
        <v>3077.7</v>
      </c>
      <c r="I538" s="205">
        <v>32.44</v>
      </c>
      <c r="J538" s="205" t="s">
        <v>873</v>
      </c>
    </row>
    <row r="539" spans="1:10" ht="12.75">
      <c r="A539" s="204" t="s">
        <v>156</v>
      </c>
      <c r="B539" s="194" t="s">
        <v>157</v>
      </c>
      <c r="C539" s="205"/>
      <c r="D539" s="205"/>
      <c r="E539" s="205"/>
      <c r="F539" s="205"/>
      <c r="G539" s="205" t="s">
        <v>144</v>
      </c>
      <c r="H539" s="205"/>
      <c r="I539" s="205"/>
      <c r="J539" s="205" t="s">
        <v>144</v>
      </c>
    </row>
    <row r="540" spans="1:10" ht="12.75">
      <c r="A540" s="197" t="s">
        <v>145</v>
      </c>
      <c r="B540" s="198" t="s">
        <v>171</v>
      </c>
      <c r="C540" s="199">
        <v>8903.4</v>
      </c>
      <c r="D540" s="199">
        <v>8903.4</v>
      </c>
      <c r="E540" s="199">
        <v>3110.14</v>
      </c>
      <c r="F540" s="199">
        <v>-5793.26</v>
      </c>
      <c r="G540" s="199" t="s">
        <v>872</v>
      </c>
      <c r="H540" s="199">
        <v>3077.7</v>
      </c>
      <c r="I540" s="199">
        <v>32.44</v>
      </c>
      <c r="J540" s="199" t="s">
        <v>873</v>
      </c>
    </row>
    <row r="541" spans="1:10" ht="25.5">
      <c r="A541" s="209" t="s">
        <v>733</v>
      </c>
      <c r="B541" s="194" t="s">
        <v>734</v>
      </c>
      <c r="C541" s="205">
        <v>100</v>
      </c>
      <c r="D541" s="205">
        <v>100</v>
      </c>
      <c r="E541" s="205">
        <v>33.41</v>
      </c>
      <c r="F541" s="205">
        <v>-66.59</v>
      </c>
      <c r="G541" s="205" t="s">
        <v>874</v>
      </c>
      <c r="H541" s="205"/>
      <c r="I541" s="205">
        <v>33.41</v>
      </c>
      <c r="J541" s="205" t="s">
        <v>144</v>
      </c>
    </row>
    <row r="542" spans="1:10" ht="25.5">
      <c r="A542" s="209" t="s">
        <v>875</v>
      </c>
      <c r="B542" s="194" t="s">
        <v>876</v>
      </c>
      <c r="C542" s="205">
        <v>4775.4</v>
      </c>
      <c r="D542" s="205">
        <v>4775.4</v>
      </c>
      <c r="E542" s="205">
        <v>1551.44</v>
      </c>
      <c r="F542" s="205">
        <v>-3223.96</v>
      </c>
      <c r="G542" s="205" t="s">
        <v>877</v>
      </c>
      <c r="H542" s="205">
        <v>1593.64</v>
      </c>
      <c r="I542" s="205">
        <v>-42.2</v>
      </c>
      <c r="J542" s="205" t="s">
        <v>878</v>
      </c>
    </row>
    <row r="543" spans="1:10" ht="12.75">
      <c r="A543" s="209" t="s">
        <v>879</v>
      </c>
      <c r="B543" s="194" t="s">
        <v>880</v>
      </c>
      <c r="C543" s="205">
        <v>2931.1</v>
      </c>
      <c r="D543" s="205">
        <v>2931.1</v>
      </c>
      <c r="E543" s="205">
        <v>1295.78</v>
      </c>
      <c r="F543" s="205">
        <v>-1635.32</v>
      </c>
      <c r="G543" s="205" t="s">
        <v>166</v>
      </c>
      <c r="H543" s="205">
        <v>964.2</v>
      </c>
      <c r="I543" s="205">
        <v>331.58</v>
      </c>
      <c r="J543" s="205" t="s">
        <v>881</v>
      </c>
    </row>
    <row r="544" spans="1:10" ht="12.75">
      <c r="A544" s="209" t="s">
        <v>603</v>
      </c>
      <c r="B544" s="194" t="s">
        <v>604</v>
      </c>
      <c r="C544" s="205">
        <v>1096.9</v>
      </c>
      <c r="D544" s="205">
        <v>1096.9</v>
      </c>
      <c r="E544" s="205">
        <v>229.52</v>
      </c>
      <c r="F544" s="205">
        <v>-867.38</v>
      </c>
      <c r="G544" s="205" t="s">
        <v>882</v>
      </c>
      <c r="H544" s="205">
        <v>519.85</v>
      </c>
      <c r="I544" s="205">
        <v>-290.33</v>
      </c>
      <c r="J544" s="205" t="s">
        <v>166</v>
      </c>
    </row>
    <row r="545" spans="1:10" ht="12.75">
      <c r="A545" s="197" t="s">
        <v>275</v>
      </c>
      <c r="B545" s="198" t="s">
        <v>276</v>
      </c>
      <c r="C545" s="199"/>
      <c r="D545" s="199"/>
      <c r="E545" s="199"/>
      <c r="F545" s="199"/>
      <c r="G545" s="199" t="s">
        <v>144</v>
      </c>
      <c r="H545" s="199"/>
      <c r="I545" s="199"/>
      <c r="J545" s="199" t="s">
        <v>144</v>
      </c>
    </row>
    <row r="546" spans="1:10" ht="12.75">
      <c r="A546" s="197" t="s">
        <v>10</v>
      </c>
      <c r="B546" s="198" t="s">
        <v>149</v>
      </c>
      <c r="C546" s="199">
        <v>100</v>
      </c>
      <c r="D546" s="199">
        <v>100</v>
      </c>
      <c r="E546" s="199">
        <v>18.92</v>
      </c>
      <c r="F546" s="199">
        <v>-81.08</v>
      </c>
      <c r="G546" s="199" t="s">
        <v>883</v>
      </c>
      <c r="H546" s="199"/>
      <c r="I546" s="199">
        <v>18.92</v>
      </c>
      <c r="J546" s="199" t="s">
        <v>144</v>
      </c>
    </row>
    <row r="547" spans="1:10" ht="12.75">
      <c r="A547" s="204" t="s">
        <v>150</v>
      </c>
      <c r="B547" s="194" t="s">
        <v>151</v>
      </c>
      <c r="C547" s="205">
        <v>100</v>
      </c>
      <c r="D547" s="205">
        <v>100</v>
      </c>
      <c r="E547" s="205">
        <v>18.92</v>
      </c>
      <c r="F547" s="205">
        <v>-81.08</v>
      </c>
      <c r="G547" s="205" t="s">
        <v>883</v>
      </c>
      <c r="H547" s="205"/>
      <c r="I547" s="205">
        <v>18.92</v>
      </c>
      <c r="J547" s="205" t="s">
        <v>144</v>
      </c>
    </row>
    <row r="548" spans="1:10" ht="12.75">
      <c r="A548" s="204" t="s">
        <v>156</v>
      </c>
      <c r="B548" s="194" t="s">
        <v>157</v>
      </c>
      <c r="C548" s="205"/>
      <c r="D548" s="205"/>
      <c r="E548" s="205"/>
      <c r="F548" s="205"/>
      <c r="G548" s="205" t="s">
        <v>144</v>
      </c>
      <c r="H548" s="205"/>
      <c r="I548" s="205"/>
      <c r="J548" s="205" t="s">
        <v>144</v>
      </c>
    </row>
    <row r="549" spans="1:10" ht="12.75">
      <c r="A549" s="197" t="s">
        <v>145</v>
      </c>
      <c r="B549" s="198" t="s">
        <v>171</v>
      </c>
      <c r="C549" s="199">
        <v>100</v>
      </c>
      <c r="D549" s="199">
        <v>100</v>
      </c>
      <c r="E549" s="199">
        <v>18.92</v>
      </c>
      <c r="F549" s="199">
        <v>-81.08</v>
      </c>
      <c r="G549" s="199" t="s">
        <v>883</v>
      </c>
      <c r="H549" s="199"/>
      <c r="I549" s="199">
        <v>18.92</v>
      </c>
      <c r="J549" s="199" t="s">
        <v>144</v>
      </c>
    </row>
    <row r="550" spans="1:10" ht="25.5">
      <c r="A550" s="209" t="s">
        <v>631</v>
      </c>
      <c r="B550" s="194" t="s">
        <v>632</v>
      </c>
      <c r="C550" s="205">
        <v>100</v>
      </c>
      <c r="D550" s="205">
        <v>100</v>
      </c>
      <c r="E550" s="205">
        <v>18.92</v>
      </c>
      <c r="F550" s="205">
        <v>-81.08</v>
      </c>
      <c r="G550" s="205" t="s">
        <v>883</v>
      </c>
      <c r="H550" s="205"/>
      <c r="I550" s="205">
        <v>18.92</v>
      </c>
      <c r="J550" s="205" t="s">
        <v>144</v>
      </c>
    </row>
    <row r="551" spans="1:10" ht="12.75">
      <c r="A551" s="197" t="s">
        <v>237</v>
      </c>
      <c r="B551" s="198" t="s">
        <v>238</v>
      </c>
      <c r="C551" s="199"/>
      <c r="D551" s="199"/>
      <c r="E551" s="199"/>
      <c r="F551" s="199"/>
      <c r="G551" s="199" t="s">
        <v>144</v>
      </c>
      <c r="H551" s="199"/>
      <c r="I551" s="199"/>
      <c r="J551" s="199" t="s">
        <v>144</v>
      </c>
    </row>
    <row r="552" spans="1:10" ht="12.75">
      <c r="A552" s="197" t="s">
        <v>10</v>
      </c>
      <c r="B552" s="198" t="s">
        <v>149</v>
      </c>
      <c r="C552" s="199">
        <v>823249.5</v>
      </c>
      <c r="D552" s="199">
        <v>831614.5</v>
      </c>
      <c r="E552" s="199">
        <v>347844.7</v>
      </c>
      <c r="F552" s="199">
        <v>-483769.8</v>
      </c>
      <c r="G552" s="199" t="s">
        <v>357</v>
      </c>
      <c r="H552" s="199">
        <v>261564.92</v>
      </c>
      <c r="I552" s="199">
        <v>86279.78</v>
      </c>
      <c r="J552" s="199" t="s">
        <v>884</v>
      </c>
    </row>
    <row r="553" spans="1:10" ht="12.75">
      <c r="A553" s="204" t="s">
        <v>150</v>
      </c>
      <c r="B553" s="194" t="s">
        <v>151</v>
      </c>
      <c r="C553" s="205">
        <v>598147.7</v>
      </c>
      <c r="D553" s="205">
        <v>598147.7</v>
      </c>
      <c r="E553" s="205">
        <v>259758.44</v>
      </c>
      <c r="F553" s="205">
        <v>-338389.26</v>
      </c>
      <c r="G553" s="205" t="s">
        <v>782</v>
      </c>
      <c r="H553" s="205">
        <v>131603.56</v>
      </c>
      <c r="I553" s="205">
        <v>128154.88</v>
      </c>
      <c r="J553" s="205" t="s">
        <v>885</v>
      </c>
    </row>
    <row r="554" spans="1:10" ht="12.75">
      <c r="A554" s="204" t="s">
        <v>152</v>
      </c>
      <c r="B554" s="194" t="s">
        <v>153</v>
      </c>
      <c r="C554" s="205">
        <v>122619.4</v>
      </c>
      <c r="D554" s="205">
        <v>130984.4</v>
      </c>
      <c r="E554" s="205">
        <v>60026.81</v>
      </c>
      <c r="F554" s="205">
        <v>-70957.59</v>
      </c>
      <c r="G554" s="205" t="s">
        <v>386</v>
      </c>
      <c r="H554" s="205">
        <v>57827.74</v>
      </c>
      <c r="I554" s="205">
        <v>2199.07</v>
      </c>
      <c r="J554" s="205" t="s">
        <v>886</v>
      </c>
    </row>
    <row r="555" spans="1:10" ht="12.75">
      <c r="A555" s="204" t="s">
        <v>156</v>
      </c>
      <c r="B555" s="194" t="s">
        <v>157</v>
      </c>
      <c r="C555" s="205">
        <v>102482.4</v>
      </c>
      <c r="D555" s="205">
        <v>102482.4</v>
      </c>
      <c r="E555" s="205">
        <v>28059.45</v>
      </c>
      <c r="F555" s="205">
        <v>-74422.95</v>
      </c>
      <c r="G555" s="205" t="s">
        <v>887</v>
      </c>
      <c r="H555" s="205">
        <v>72133.62</v>
      </c>
      <c r="I555" s="205">
        <v>-44074.17</v>
      </c>
      <c r="J555" s="205" t="s">
        <v>535</v>
      </c>
    </row>
    <row r="556" spans="1:10" ht="12.75">
      <c r="A556" s="197" t="s">
        <v>145</v>
      </c>
      <c r="B556" s="198" t="s">
        <v>171</v>
      </c>
      <c r="C556" s="199">
        <v>823249.5</v>
      </c>
      <c r="D556" s="199">
        <v>831614.5</v>
      </c>
      <c r="E556" s="199">
        <v>347844.7</v>
      </c>
      <c r="F556" s="199">
        <v>-483769.8</v>
      </c>
      <c r="G556" s="199" t="s">
        <v>357</v>
      </c>
      <c r="H556" s="199">
        <v>261564.92</v>
      </c>
      <c r="I556" s="199">
        <v>86279.78</v>
      </c>
      <c r="J556" s="199" t="s">
        <v>884</v>
      </c>
    </row>
    <row r="557" spans="1:10" ht="12.75">
      <c r="A557" s="209" t="s">
        <v>888</v>
      </c>
      <c r="B557" s="194" t="s">
        <v>889</v>
      </c>
      <c r="C557" s="205">
        <v>12354.5</v>
      </c>
      <c r="D557" s="205">
        <v>12354.5</v>
      </c>
      <c r="E557" s="205">
        <v>6352.92</v>
      </c>
      <c r="F557" s="205">
        <v>-6001.58</v>
      </c>
      <c r="G557" s="205" t="s">
        <v>890</v>
      </c>
      <c r="H557" s="205">
        <v>4716.2</v>
      </c>
      <c r="I557" s="205">
        <v>1636.72</v>
      </c>
      <c r="J557" s="205" t="s">
        <v>891</v>
      </c>
    </row>
    <row r="558" spans="1:10" ht="25.5">
      <c r="A558" s="209" t="s">
        <v>892</v>
      </c>
      <c r="B558" s="194" t="s">
        <v>893</v>
      </c>
      <c r="C558" s="205">
        <v>9754.8</v>
      </c>
      <c r="D558" s="205">
        <v>9754.8</v>
      </c>
      <c r="E558" s="205">
        <v>3178.67</v>
      </c>
      <c r="F558" s="205">
        <v>-6576.13</v>
      </c>
      <c r="G558" s="205" t="s">
        <v>894</v>
      </c>
      <c r="H558" s="205">
        <v>3322.47</v>
      </c>
      <c r="I558" s="205">
        <v>-143.8</v>
      </c>
      <c r="J558" s="205" t="s">
        <v>895</v>
      </c>
    </row>
    <row r="559" spans="1:10" ht="12.75">
      <c r="A559" s="209" t="s">
        <v>245</v>
      </c>
      <c r="B559" s="194" t="s">
        <v>246</v>
      </c>
      <c r="C559" s="205">
        <v>191373.6</v>
      </c>
      <c r="D559" s="205">
        <v>191938.6</v>
      </c>
      <c r="E559" s="205">
        <v>79498.25</v>
      </c>
      <c r="F559" s="205">
        <v>-112440.35</v>
      </c>
      <c r="G559" s="205" t="s">
        <v>896</v>
      </c>
      <c r="H559" s="205">
        <v>75727.54</v>
      </c>
      <c r="I559" s="205">
        <v>3770.71</v>
      </c>
      <c r="J559" s="205" t="s">
        <v>897</v>
      </c>
    </row>
    <row r="560" spans="1:10" ht="12.75">
      <c r="A560" s="209" t="s">
        <v>898</v>
      </c>
      <c r="B560" s="194" t="s">
        <v>899</v>
      </c>
      <c r="C560" s="205">
        <v>2835.7</v>
      </c>
      <c r="D560" s="205">
        <v>2835.7</v>
      </c>
      <c r="E560" s="205">
        <v>1167.23</v>
      </c>
      <c r="F560" s="205">
        <v>-1668.47</v>
      </c>
      <c r="G560" s="205" t="s">
        <v>900</v>
      </c>
      <c r="H560" s="205">
        <v>1152</v>
      </c>
      <c r="I560" s="205">
        <v>15.23</v>
      </c>
      <c r="J560" s="205" t="s">
        <v>605</v>
      </c>
    </row>
    <row r="561" spans="1:10" ht="38.25">
      <c r="A561" s="209" t="s">
        <v>901</v>
      </c>
      <c r="B561" s="194" t="s">
        <v>902</v>
      </c>
      <c r="C561" s="205">
        <v>33310.5</v>
      </c>
      <c r="D561" s="205">
        <v>33310.5</v>
      </c>
      <c r="E561" s="205">
        <v>11601.16</v>
      </c>
      <c r="F561" s="205">
        <v>-21709.34</v>
      </c>
      <c r="G561" s="205" t="s">
        <v>224</v>
      </c>
      <c r="H561" s="205">
        <v>11269.13</v>
      </c>
      <c r="I561" s="205">
        <v>332.03</v>
      </c>
      <c r="J561" s="205" t="s">
        <v>636</v>
      </c>
    </row>
    <row r="562" spans="1:10" ht="12.75">
      <c r="A562" s="209" t="s">
        <v>249</v>
      </c>
      <c r="B562" s="194" t="s">
        <v>250</v>
      </c>
      <c r="C562" s="205">
        <v>110466.1</v>
      </c>
      <c r="D562" s="205">
        <v>110466.1</v>
      </c>
      <c r="E562" s="205">
        <v>47209.2</v>
      </c>
      <c r="F562" s="205">
        <v>-63256.9</v>
      </c>
      <c r="G562" s="205" t="s">
        <v>241</v>
      </c>
      <c r="H562" s="205">
        <v>45532.98</v>
      </c>
      <c r="I562" s="205">
        <v>1676.22</v>
      </c>
      <c r="J562" s="205" t="s">
        <v>903</v>
      </c>
    </row>
    <row r="563" spans="1:10" ht="12.75">
      <c r="A563" s="209" t="s">
        <v>904</v>
      </c>
      <c r="B563" s="194" t="s">
        <v>905</v>
      </c>
      <c r="C563" s="205">
        <v>42394.9</v>
      </c>
      <c r="D563" s="205">
        <v>42394.9</v>
      </c>
      <c r="E563" s="205">
        <v>15807.18</v>
      </c>
      <c r="F563" s="205">
        <v>-26587.72</v>
      </c>
      <c r="G563" s="205" t="s">
        <v>906</v>
      </c>
      <c r="H563" s="205">
        <v>14291.86</v>
      </c>
      <c r="I563" s="205">
        <v>1515.32</v>
      </c>
      <c r="J563" s="205" t="s">
        <v>907</v>
      </c>
    </row>
    <row r="564" spans="1:10" ht="12.75">
      <c r="A564" s="209" t="s">
        <v>908</v>
      </c>
      <c r="B564" s="194" t="s">
        <v>909</v>
      </c>
      <c r="C564" s="205">
        <v>47818</v>
      </c>
      <c r="D564" s="205">
        <v>47818</v>
      </c>
      <c r="E564" s="205">
        <v>11318.72</v>
      </c>
      <c r="F564" s="205">
        <v>-36499.28</v>
      </c>
      <c r="G564" s="205" t="s">
        <v>910</v>
      </c>
      <c r="H564" s="205">
        <v>16600.99</v>
      </c>
      <c r="I564" s="205">
        <v>-5282.27</v>
      </c>
      <c r="J564" s="205" t="s">
        <v>911</v>
      </c>
    </row>
    <row r="565" spans="1:10" ht="25.5">
      <c r="A565" s="209" t="s">
        <v>253</v>
      </c>
      <c r="B565" s="194" t="s">
        <v>254</v>
      </c>
      <c r="C565" s="205">
        <v>348940.2</v>
      </c>
      <c r="D565" s="205">
        <v>356740.2</v>
      </c>
      <c r="E565" s="205">
        <v>163658.98</v>
      </c>
      <c r="F565" s="205">
        <v>-193081.22</v>
      </c>
      <c r="G565" s="205" t="s">
        <v>454</v>
      </c>
      <c r="H565" s="205">
        <v>84611.75</v>
      </c>
      <c r="I565" s="205">
        <v>79047.23</v>
      </c>
      <c r="J565" s="205" t="s">
        <v>912</v>
      </c>
    </row>
    <row r="566" spans="1:10" ht="25.5">
      <c r="A566" s="209" t="s">
        <v>913</v>
      </c>
      <c r="B566" s="194" t="s">
        <v>914</v>
      </c>
      <c r="C566" s="205">
        <v>24001.2</v>
      </c>
      <c r="D566" s="205">
        <v>24001.2</v>
      </c>
      <c r="E566" s="205">
        <v>8052.37</v>
      </c>
      <c r="F566" s="205">
        <v>-15948.83</v>
      </c>
      <c r="G566" s="205" t="s">
        <v>915</v>
      </c>
      <c r="H566" s="205">
        <v>4340</v>
      </c>
      <c r="I566" s="205">
        <v>3712.37</v>
      </c>
      <c r="J566" s="205" t="s">
        <v>916</v>
      </c>
    </row>
    <row r="567" spans="1:10" ht="12.75">
      <c r="A567" s="197" t="s">
        <v>256</v>
      </c>
      <c r="B567" s="198" t="s">
        <v>257</v>
      </c>
      <c r="C567" s="199"/>
      <c r="D567" s="199"/>
      <c r="E567" s="199"/>
      <c r="F567" s="199"/>
      <c r="G567" s="199" t="s">
        <v>144</v>
      </c>
      <c r="H567" s="199"/>
      <c r="I567" s="199"/>
      <c r="J567" s="199" t="s">
        <v>144</v>
      </c>
    </row>
    <row r="568" spans="1:10" ht="12.75">
      <c r="A568" s="197" t="s">
        <v>10</v>
      </c>
      <c r="B568" s="198" t="s">
        <v>149</v>
      </c>
      <c r="C568" s="199">
        <v>276131.1</v>
      </c>
      <c r="D568" s="199">
        <v>276131.1</v>
      </c>
      <c r="E568" s="199">
        <v>135801.78</v>
      </c>
      <c r="F568" s="199">
        <v>-140329.32</v>
      </c>
      <c r="G568" s="199" t="s">
        <v>917</v>
      </c>
      <c r="H568" s="199">
        <v>121237.02</v>
      </c>
      <c r="I568" s="199">
        <v>14564.76</v>
      </c>
      <c r="J568" s="199" t="s">
        <v>566</v>
      </c>
    </row>
    <row r="569" spans="1:10" ht="12.75">
      <c r="A569" s="204" t="s">
        <v>150</v>
      </c>
      <c r="B569" s="194" t="s">
        <v>151</v>
      </c>
      <c r="C569" s="205">
        <v>243352.4</v>
      </c>
      <c r="D569" s="205">
        <v>243352.4</v>
      </c>
      <c r="E569" s="205">
        <v>117352.38</v>
      </c>
      <c r="F569" s="205">
        <v>-126000.02</v>
      </c>
      <c r="G569" s="205" t="s">
        <v>800</v>
      </c>
      <c r="H569" s="205">
        <v>104450.75</v>
      </c>
      <c r="I569" s="205">
        <v>12901.63</v>
      </c>
      <c r="J569" s="205" t="s">
        <v>918</v>
      </c>
    </row>
    <row r="570" spans="1:10" ht="12.75">
      <c r="A570" s="204" t="s">
        <v>152</v>
      </c>
      <c r="B570" s="194" t="s">
        <v>153</v>
      </c>
      <c r="C570" s="205">
        <v>32778.7</v>
      </c>
      <c r="D570" s="205">
        <v>32778.7</v>
      </c>
      <c r="E570" s="205">
        <v>18449.41</v>
      </c>
      <c r="F570" s="205">
        <v>-14329.29</v>
      </c>
      <c r="G570" s="205" t="s">
        <v>919</v>
      </c>
      <c r="H570" s="205">
        <v>16786.27</v>
      </c>
      <c r="I570" s="205">
        <v>1663.14</v>
      </c>
      <c r="J570" s="205" t="s">
        <v>920</v>
      </c>
    </row>
    <row r="571" spans="1:10" ht="12.75">
      <c r="A571" s="204" t="s">
        <v>156</v>
      </c>
      <c r="B571" s="194" t="s">
        <v>157</v>
      </c>
      <c r="C571" s="205"/>
      <c r="D571" s="205"/>
      <c r="E571" s="205"/>
      <c r="F571" s="205"/>
      <c r="G571" s="205" t="s">
        <v>144</v>
      </c>
      <c r="H571" s="205"/>
      <c r="I571" s="205"/>
      <c r="J571" s="205" t="s">
        <v>144</v>
      </c>
    </row>
    <row r="572" spans="1:10" ht="12.75">
      <c r="A572" s="197" t="s">
        <v>145</v>
      </c>
      <c r="B572" s="198" t="s">
        <v>171</v>
      </c>
      <c r="C572" s="199">
        <v>276131.1</v>
      </c>
      <c r="D572" s="199">
        <v>276131.1</v>
      </c>
      <c r="E572" s="199">
        <v>135801.78</v>
      </c>
      <c r="F572" s="199">
        <v>-140329.32</v>
      </c>
      <c r="G572" s="199" t="s">
        <v>917</v>
      </c>
      <c r="H572" s="199">
        <v>121237.02</v>
      </c>
      <c r="I572" s="199">
        <v>14564.76</v>
      </c>
      <c r="J572" s="199" t="s">
        <v>566</v>
      </c>
    </row>
    <row r="573" spans="1:10" ht="12.75">
      <c r="A573" s="209" t="s">
        <v>642</v>
      </c>
      <c r="B573" s="194" t="s">
        <v>643</v>
      </c>
      <c r="C573" s="205">
        <v>91169.6</v>
      </c>
      <c r="D573" s="205">
        <v>91169.6</v>
      </c>
      <c r="E573" s="205">
        <v>39080.24</v>
      </c>
      <c r="F573" s="205">
        <v>-52089.36</v>
      </c>
      <c r="G573" s="205" t="s">
        <v>837</v>
      </c>
      <c r="H573" s="205">
        <v>34329</v>
      </c>
      <c r="I573" s="205">
        <v>4751.24</v>
      </c>
      <c r="J573" s="205" t="s">
        <v>921</v>
      </c>
    </row>
    <row r="574" spans="1:10" ht="12.75">
      <c r="A574" s="209" t="s">
        <v>260</v>
      </c>
      <c r="B574" s="194" t="s">
        <v>261</v>
      </c>
      <c r="C574" s="205">
        <v>123097.3</v>
      </c>
      <c r="D574" s="205">
        <v>123097.3</v>
      </c>
      <c r="E574" s="205">
        <v>65479.3</v>
      </c>
      <c r="F574" s="205">
        <v>-57618</v>
      </c>
      <c r="G574" s="205" t="s">
        <v>763</v>
      </c>
      <c r="H574" s="205">
        <v>58032.71</v>
      </c>
      <c r="I574" s="205">
        <v>7446.59</v>
      </c>
      <c r="J574" s="205" t="s">
        <v>491</v>
      </c>
    </row>
    <row r="575" spans="1:10" ht="12.75">
      <c r="A575" s="209" t="s">
        <v>922</v>
      </c>
      <c r="B575" s="194" t="s">
        <v>923</v>
      </c>
      <c r="C575" s="205">
        <v>52181.5</v>
      </c>
      <c r="D575" s="205">
        <v>52181.5</v>
      </c>
      <c r="E575" s="205">
        <v>27755.28</v>
      </c>
      <c r="F575" s="205">
        <v>-24426.22</v>
      </c>
      <c r="G575" s="205" t="s">
        <v>763</v>
      </c>
      <c r="H575" s="205">
        <v>25248.69</v>
      </c>
      <c r="I575" s="205">
        <v>2506.59</v>
      </c>
      <c r="J575" s="205" t="s">
        <v>920</v>
      </c>
    </row>
    <row r="576" spans="1:10" ht="12.75">
      <c r="A576" s="209" t="s">
        <v>263</v>
      </c>
      <c r="B576" s="194" t="s">
        <v>264</v>
      </c>
      <c r="C576" s="205">
        <v>9306.2</v>
      </c>
      <c r="D576" s="205">
        <v>9306.2</v>
      </c>
      <c r="E576" s="205">
        <v>3337.66</v>
      </c>
      <c r="F576" s="205">
        <v>-5968.54</v>
      </c>
      <c r="G576" s="205" t="s">
        <v>924</v>
      </c>
      <c r="H576" s="205">
        <v>3467.73</v>
      </c>
      <c r="I576" s="205">
        <v>-130.07</v>
      </c>
      <c r="J576" s="205" t="s">
        <v>925</v>
      </c>
    </row>
    <row r="577" spans="1:10" ht="12.75">
      <c r="A577" s="209" t="s">
        <v>647</v>
      </c>
      <c r="B577" s="194" t="s">
        <v>648</v>
      </c>
      <c r="C577" s="205">
        <v>376.5</v>
      </c>
      <c r="D577" s="205">
        <v>376.5</v>
      </c>
      <c r="E577" s="205">
        <v>149.3</v>
      </c>
      <c r="F577" s="205">
        <v>-227.2</v>
      </c>
      <c r="G577" s="205" t="s">
        <v>926</v>
      </c>
      <c r="H577" s="205">
        <v>158.89</v>
      </c>
      <c r="I577" s="205">
        <v>-9.59</v>
      </c>
      <c r="J577" s="205" t="s">
        <v>927</v>
      </c>
    </row>
    <row r="578" spans="1:10" ht="12.75">
      <c r="A578" s="197" t="s">
        <v>438</v>
      </c>
      <c r="B578" s="198" t="s">
        <v>439</v>
      </c>
      <c r="C578" s="199"/>
      <c r="D578" s="199"/>
      <c r="E578" s="199"/>
      <c r="F578" s="199"/>
      <c r="G578" s="199" t="s">
        <v>144</v>
      </c>
      <c r="H578" s="199"/>
      <c r="I578" s="199"/>
      <c r="J578" s="199" t="s">
        <v>144</v>
      </c>
    </row>
    <row r="579" spans="1:10" ht="12.75">
      <c r="A579" s="197" t="s">
        <v>10</v>
      </c>
      <c r="B579" s="198" t="s">
        <v>149</v>
      </c>
      <c r="C579" s="199">
        <v>16405.9</v>
      </c>
      <c r="D579" s="199">
        <v>16405.9</v>
      </c>
      <c r="E579" s="199">
        <v>3980.28</v>
      </c>
      <c r="F579" s="199">
        <v>-12425.62</v>
      </c>
      <c r="G579" s="199" t="s">
        <v>859</v>
      </c>
      <c r="H579" s="199">
        <v>3823.7</v>
      </c>
      <c r="I579" s="199">
        <v>156.58</v>
      </c>
      <c r="J579" s="199" t="s">
        <v>216</v>
      </c>
    </row>
    <row r="580" spans="1:10" ht="12.75">
      <c r="A580" s="204" t="s">
        <v>150</v>
      </c>
      <c r="B580" s="194" t="s">
        <v>151</v>
      </c>
      <c r="C580" s="205">
        <v>16405.9</v>
      </c>
      <c r="D580" s="205">
        <v>16405.9</v>
      </c>
      <c r="E580" s="205">
        <v>3980.28</v>
      </c>
      <c r="F580" s="205">
        <v>-12425.62</v>
      </c>
      <c r="G580" s="205" t="s">
        <v>859</v>
      </c>
      <c r="H580" s="205">
        <v>3823.7</v>
      </c>
      <c r="I580" s="205">
        <v>156.58</v>
      </c>
      <c r="J580" s="205" t="s">
        <v>216</v>
      </c>
    </row>
    <row r="581" spans="1:10" ht="12.75">
      <c r="A581" s="204" t="s">
        <v>156</v>
      </c>
      <c r="B581" s="194" t="s">
        <v>157</v>
      </c>
      <c r="C581" s="205"/>
      <c r="D581" s="205"/>
      <c r="E581" s="205"/>
      <c r="F581" s="205"/>
      <c r="G581" s="205" t="s">
        <v>144</v>
      </c>
      <c r="H581" s="205"/>
      <c r="I581" s="205"/>
      <c r="J581" s="205" t="s">
        <v>144</v>
      </c>
    </row>
    <row r="582" spans="1:10" ht="12.75">
      <c r="A582" s="197" t="s">
        <v>145</v>
      </c>
      <c r="B582" s="198" t="s">
        <v>171</v>
      </c>
      <c r="C582" s="199">
        <v>16405.9</v>
      </c>
      <c r="D582" s="199">
        <v>16405.9</v>
      </c>
      <c r="E582" s="199">
        <v>3980.28</v>
      </c>
      <c r="F582" s="199">
        <v>-12425.62</v>
      </c>
      <c r="G582" s="199" t="s">
        <v>859</v>
      </c>
      <c r="H582" s="199">
        <v>3823.7</v>
      </c>
      <c r="I582" s="199">
        <v>156.58</v>
      </c>
      <c r="J582" s="199" t="s">
        <v>216</v>
      </c>
    </row>
    <row r="583" spans="1:10" ht="12.75">
      <c r="A583" s="209" t="s">
        <v>654</v>
      </c>
      <c r="B583" s="194" t="s">
        <v>655</v>
      </c>
      <c r="C583" s="205">
        <v>3133.2</v>
      </c>
      <c r="D583" s="205">
        <v>3133.2</v>
      </c>
      <c r="E583" s="205">
        <v>1318.24</v>
      </c>
      <c r="F583" s="205">
        <v>-1814.96</v>
      </c>
      <c r="G583" s="205" t="s">
        <v>928</v>
      </c>
      <c r="H583" s="205">
        <v>1263.9</v>
      </c>
      <c r="I583" s="205">
        <v>54.34</v>
      </c>
      <c r="J583" s="205" t="s">
        <v>929</v>
      </c>
    </row>
    <row r="584" spans="1:10" ht="12.75">
      <c r="A584" s="209" t="s">
        <v>857</v>
      </c>
      <c r="B584" s="194" t="s">
        <v>858</v>
      </c>
      <c r="C584" s="205">
        <v>13272.7</v>
      </c>
      <c r="D584" s="205">
        <v>13272.7</v>
      </c>
      <c r="E584" s="205">
        <v>2662.04</v>
      </c>
      <c r="F584" s="205">
        <v>-10610.66</v>
      </c>
      <c r="G584" s="205" t="s">
        <v>930</v>
      </c>
      <c r="H584" s="205">
        <v>2559.81</v>
      </c>
      <c r="I584" s="205">
        <v>102.23</v>
      </c>
      <c r="J584" s="205" t="s">
        <v>248</v>
      </c>
    </row>
    <row r="585" spans="1:10" ht="12.75">
      <c r="A585" s="210"/>
      <c r="B585" s="194"/>
      <c r="C585" s="205"/>
      <c r="D585" s="205"/>
      <c r="E585" s="205"/>
      <c r="F585" s="205"/>
      <c r="G585" s="205"/>
      <c r="H585" s="205"/>
      <c r="I585" s="205"/>
      <c r="J585" s="205"/>
    </row>
    <row r="586" spans="1:10" ht="12.75">
      <c r="A586" s="193" t="s">
        <v>931</v>
      </c>
      <c r="B586" s="194" t="s">
        <v>932</v>
      </c>
      <c r="C586" s="205"/>
      <c r="D586" s="205"/>
      <c r="E586" s="205"/>
      <c r="F586" s="205"/>
      <c r="G586" s="205"/>
      <c r="H586" s="205"/>
      <c r="I586" s="205"/>
      <c r="J586" s="205"/>
    </row>
    <row r="587" spans="1:10" ht="12.75">
      <c r="A587" s="197" t="s">
        <v>145</v>
      </c>
      <c r="B587" s="198" t="s">
        <v>11</v>
      </c>
      <c r="C587" s="199">
        <v>128065.4</v>
      </c>
      <c r="D587" s="199">
        <v>132135.5</v>
      </c>
      <c r="E587" s="199">
        <v>59419.34</v>
      </c>
      <c r="F587" s="199">
        <v>-72716.16</v>
      </c>
      <c r="G587" s="199" t="s">
        <v>190</v>
      </c>
      <c r="H587" s="199">
        <v>54976.84</v>
      </c>
      <c r="I587" s="199">
        <v>4442.5</v>
      </c>
      <c r="J587" s="199" t="s">
        <v>933</v>
      </c>
    </row>
    <row r="588" spans="1:10" ht="12.75">
      <c r="A588" s="197" t="s">
        <v>95</v>
      </c>
      <c r="B588" s="198" t="s">
        <v>33</v>
      </c>
      <c r="C588" s="199">
        <v>128065.4</v>
      </c>
      <c r="D588" s="199">
        <v>132135.5</v>
      </c>
      <c r="E588" s="199">
        <v>59419.34</v>
      </c>
      <c r="F588" s="199">
        <v>-72716.16</v>
      </c>
      <c r="G588" s="199" t="s">
        <v>190</v>
      </c>
      <c r="H588" s="199">
        <v>54737.66</v>
      </c>
      <c r="I588" s="199">
        <v>4681.68</v>
      </c>
      <c r="J588" s="199" t="s">
        <v>685</v>
      </c>
    </row>
    <row r="589" spans="1:10" ht="12.75">
      <c r="A589" s="204" t="s">
        <v>96</v>
      </c>
      <c r="B589" s="194" t="s">
        <v>146</v>
      </c>
      <c r="C589" s="205">
        <v>41208.2</v>
      </c>
      <c r="D589" s="205">
        <v>41208.2</v>
      </c>
      <c r="E589" s="205">
        <v>18614.38</v>
      </c>
      <c r="F589" s="205">
        <v>-22593.82</v>
      </c>
      <c r="G589" s="205" t="s">
        <v>409</v>
      </c>
      <c r="H589" s="205">
        <v>17541.3</v>
      </c>
      <c r="I589" s="205">
        <v>1073.08</v>
      </c>
      <c r="J589" s="205" t="s">
        <v>532</v>
      </c>
    </row>
    <row r="590" spans="1:10" ht="12.75">
      <c r="A590" s="197" t="s">
        <v>147</v>
      </c>
      <c r="B590" s="198" t="s">
        <v>148</v>
      </c>
      <c r="C590" s="199"/>
      <c r="D590" s="199"/>
      <c r="E590" s="199"/>
      <c r="F590" s="199"/>
      <c r="G590" s="199" t="s">
        <v>144</v>
      </c>
      <c r="H590" s="199">
        <v>239.19</v>
      </c>
      <c r="I590" s="199">
        <v>-239.19</v>
      </c>
      <c r="J590" s="199" t="s">
        <v>144</v>
      </c>
    </row>
    <row r="591" spans="1:10" ht="12.75">
      <c r="A591" s="197" t="s">
        <v>745</v>
      </c>
      <c r="B591" s="198" t="s">
        <v>746</v>
      </c>
      <c r="C591" s="199"/>
      <c r="D591" s="199"/>
      <c r="E591" s="199"/>
      <c r="F591" s="199"/>
      <c r="G591" s="199" t="s">
        <v>144</v>
      </c>
      <c r="H591" s="199"/>
      <c r="I591" s="199"/>
      <c r="J591" s="199" t="s">
        <v>144</v>
      </c>
    </row>
    <row r="592" spans="1:10" ht="12.75">
      <c r="A592" s="197" t="s">
        <v>10</v>
      </c>
      <c r="B592" s="198" t="s">
        <v>149</v>
      </c>
      <c r="C592" s="199">
        <v>128065.4</v>
      </c>
      <c r="D592" s="199">
        <v>132135.5</v>
      </c>
      <c r="E592" s="199">
        <v>59419.34</v>
      </c>
      <c r="F592" s="199">
        <v>-72716.16</v>
      </c>
      <c r="G592" s="199" t="s">
        <v>190</v>
      </c>
      <c r="H592" s="199">
        <v>54976.84</v>
      </c>
      <c r="I592" s="199">
        <v>4442.5</v>
      </c>
      <c r="J592" s="199" t="s">
        <v>933</v>
      </c>
    </row>
    <row r="593" spans="1:10" ht="12.75">
      <c r="A593" s="204" t="s">
        <v>150</v>
      </c>
      <c r="B593" s="194" t="s">
        <v>151</v>
      </c>
      <c r="C593" s="205">
        <v>126247.4</v>
      </c>
      <c r="D593" s="205">
        <v>130197.4</v>
      </c>
      <c r="E593" s="205">
        <v>58941.55</v>
      </c>
      <c r="F593" s="205">
        <v>-71255.85</v>
      </c>
      <c r="G593" s="205" t="s">
        <v>299</v>
      </c>
      <c r="H593" s="205">
        <v>54275.75</v>
      </c>
      <c r="I593" s="205">
        <v>4665.8</v>
      </c>
      <c r="J593" s="205" t="s">
        <v>685</v>
      </c>
    </row>
    <row r="594" spans="1:10" ht="12.75">
      <c r="A594" s="204" t="s">
        <v>152</v>
      </c>
      <c r="B594" s="194" t="s">
        <v>153</v>
      </c>
      <c r="C594" s="205">
        <v>1818</v>
      </c>
      <c r="D594" s="205">
        <v>1938.1</v>
      </c>
      <c r="E594" s="205">
        <v>477.78</v>
      </c>
      <c r="F594" s="205">
        <v>-1460.32</v>
      </c>
      <c r="G594" s="205" t="s">
        <v>934</v>
      </c>
      <c r="H594" s="205">
        <v>701.1</v>
      </c>
      <c r="I594" s="205">
        <v>-223.32</v>
      </c>
      <c r="J594" s="205" t="s">
        <v>935</v>
      </c>
    </row>
    <row r="595" spans="1:10" ht="12.75">
      <c r="A595" s="204" t="s">
        <v>156</v>
      </c>
      <c r="B595" s="194" t="s">
        <v>157</v>
      </c>
      <c r="C595" s="205"/>
      <c r="D595" s="205"/>
      <c r="E595" s="205"/>
      <c r="F595" s="205"/>
      <c r="G595" s="205" t="s">
        <v>144</v>
      </c>
      <c r="H595" s="205"/>
      <c r="I595" s="205"/>
      <c r="J595" s="205" t="s">
        <v>144</v>
      </c>
    </row>
    <row r="596" spans="1:10" ht="12.75">
      <c r="A596" s="197" t="s">
        <v>145</v>
      </c>
      <c r="B596" s="198" t="s">
        <v>171</v>
      </c>
      <c r="C596" s="199">
        <v>128065.4</v>
      </c>
      <c r="D596" s="199">
        <v>132135.5</v>
      </c>
      <c r="E596" s="199">
        <v>59419.34</v>
      </c>
      <c r="F596" s="199">
        <v>-72716.16</v>
      </c>
      <c r="G596" s="199" t="s">
        <v>190</v>
      </c>
      <c r="H596" s="199">
        <v>54976.84</v>
      </c>
      <c r="I596" s="199">
        <v>4442.5</v>
      </c>
      <c r="J596" s="199" t="s">
        <v>933</v>
      </c>
    </row>
    <row r="597" spans="1:10" ht="12.75">
      <c r="A597" s="209" t="s">
        <v>936</v>
      </c>
      <c r="B597" s="194" t="s">
        <v>937</v>
      </c>
      <c r="C597" s="205">
        <v>6576.3</v>
      </c>
      <c r="D597" s="205">
        <v>6576.3</v>
      </c>
      <c r="E597" s="205">
        <v>3190.63</v>
      </c>
      <c r="F597" s="205">
        <v>-3385.67</v>
      </c>
      <c r="G597" s="205" t="s">
        <v>637</v>
      </c>
      <c r="H597" s="205">
        <v>2483.38</v>
      </c>
      <c r="I597" s="205">
        <v>707.25</v>
      </c>
      <c r="J597" s="205" t="s">
        <v>938</v>
      </c>
    </row>
    <row r="598" spans="1:10" ht="12.75">
      <c r="A598" s="209" t="s">
        <v>939</v>
      </c>
      <c r="B598" s="194" t="s">
        <v>940</v>
      </c>
      <c r="C598" s="205">
        <v>100523.2</v>
      </c>
      <c r="D598" s="205">
        <v>104593.3</v>
      </c>
      <c r="E598" s="205">
        <v>52086.41</v>
      </c>
      <c r="F598" s="205">
        <v>-52506.89</v>
      </c>
      <c r="G598" s="205" t="s">
        <v>635</v>
      </c>
      <c r="H598" s="205">
        <v>49236.49</v>
      </c>
      <c r="I598" s="205">
        <v>2849.92</v>
      </c>
      <c r="J598" s="205" t="s">
        <v>692</v>
      </c>
    </row>
    <row r="599" spans="1:10" ht="12.75">
      <c r="A599" s="209" t="s">
        <v>941</v>
      </c>
      <c r="B599" s="194" t="s">
        <v>942</v>
      </c>
      <c r="C599" s="205">
        <v>20965.9</v>
      </c>
      <c r="D599" s="205">
        <v>20965.9</v>
      </c>
      <c r="E599" s="205">
        <v>4142.29</v>
      </c>
      <c r="F599" s="205">
        <v>-16823.61</v>
      </c>
      <c r="G599" s="205" t="s">
        <v>943</v>
      </c>
      <c r="H599" s="205">
        <v>3256.98</v>
      </c>
      <c r="I599" s="205">
        <v>885.31</v>
      </c>
      <c r="J599" s="205" t="s">
        <v>944</v>
      </c>
    </row>
    <row r="600" spans="1:10" ht="12.75">
      <c r="A600" s="210"/>
      <c r="B600" s="194"/>
      <c r="C600" s="205"/>
      <c r="D600" s="205"/>
      <c r="E600" s="205"/>
      <c r="F600" s="205"/>
      <c r="G600" s="205"/>
      <c r="H600" s="205"/>
      <c r="I600" s="205"/>
      <c r="J600" s="205"/>
    </row>
    <row r="601" spans="1:10" ht="25.5">
      <c r="A601" s="193" t="s">
        <v>945</v>
      </c>
      <c r="B601" s="194" t="s">
        <v>946</v>
      </c>
      <c r="C601" s="205"/>
      <c r="D601" s="205"/>
      <c r="E601" s="205"/>
      <c r="F601" s="205"/>
      <c r="G601" s="205"/>
      <c r="H601" s="205"/>
      <c r="I601" s="205"/>
      <c r="J601" s="205"/>
    </row>
    <row r="602" spans="1:10" ht="12.75">
      <c r="A602" s="197" t="s">
        <v>145</v>
      </c>
      <c r="B602" s="198" t="s">
        <v>11</v>
      </c>
      <c r="C602" s="199">
        <v>58035.4</v>
      </c>
      <c r="D602" s="199">
        <v>58035.4</v>
      </c>
      <c r="E602" s="199">
        <v>6463.86</v>
      </c>
      <c r="F602" s="199">
        <v>-51571.54</v>
      </c>
      <c r="G602" s="199" t="s">
        <v>947</v>
      </c>
      <c r="H602" s="199">
        <v>2804.14</v>
      </c>
      <c r="I602" s="199">
        <v>3659.72</v>
      </c>
      <c r="J602" s="199" t="s">
        <v>255</v>
      </c>
    </row>
    <row r="603" spans="1:10" ht="12.75">
      <c r="A603" s="197" t="s">
        <v>95</v>
      </c>
      <c r="B603" s="198" t="s">
        <v>33</v>
      </c>
      <c r="C603" s="199">
        <v>58035.4</v>
      </c>
      <c r="D603" s="199">
        <v>58035.4</v>
      </c>
      <c r="E603" s="199">
        <v>6463.86</v>
      </c>
      <c r="F603" s="199">
        <v>-51571.54</v>
      </c>
      <c r="G603" s="199" t="s">
        <v>947</v>
      </c>
      <c r="H603" s="199">
        <v>2804.14</v>
      </c>
      <c r="I603" s="199">
        <v>3659.72</v>
      </c>
      <c r="J603" s="199" t="s">
        <v>255</v>
      </c>
    </row>
    <row r="604" spans="1:10" ht="12.75">
      <c r="A604" s="204" t="s">
        <v>96</v>
      </c>
      <c r="B604" s="194" t="s">
        <v>146</v>
      </c>
      <c r="C604" s="205">
        <v>5158.2</v>
      </c>
      <c r="D604" s="205">
        <v>5158.2</v>
      </c>
      <c r="E604" s="205">
        <v>2730.73</v>
      </c>
      <c r="F604" s="205">
        <v>-2427.47</v>
      </c>
      <c r="G604" s="205" t="s">
        <v>948</v>
      </c>
      <c r="H604" s="205">
        <v>2364.97</v>
      </c>
      <c r="I604" s="205">
        <v>365.76</v>
      </c>
      <c r="J604" s="205" t="s">
        <v>707</v>
      </c>
    </row>
    <row r="605" spans="1:10" ht="12.75">
      <c r="A605" s="197" t="s">
        <v>164</v>
      </c>
      <c r="B605" s="198" t="s">
        <v>165</v>
      </c>
      <c r="C605" s="199"/>
      <c r="D605" s="199"/>
      <c r="E605" s="199"/>
      <c r="F605" s="199"/>
      <c r="G605" s="199" t="s">
        <v>144</v>
      </c>
      <c r="H605" s="199"/>
      <c r="I605" s="199"/>
      <c r="J605" s="199" t="s">
        <v>144</v>
      </c>
    </row>
    <row r="606" spans="1:10" ht="12.75">
      <c r="A606" s="197" t="s">
        <v>10</v>
      </c>
      <c r="B606" s="198" t="s">
        <v>149</v>
      </c>
      <c r="C606" s="199">
        <v>58035.4</v>
      </c>
      <c r="D606" s="199">
        <v>58035.4</v>
      </c>
      <c r="E606" s="199">
        <v>6463.86</v>
      </c>
      <c r="F606" s="199">
        <v>-51571.54</v>
      </c>
      <c r="G606" s="199" t="s">
        <v>947</v>
      </c>
      <c r="H606" s="199">
        <v>2804.14</v>
      </c>
      <c r="I606" s="199">
        <v>3659.72</v>
      </c>
      <c r="J606" s="199" t="s">
        <v>255</v>
      </c>
    </row>
    <row r="607" spans="1:10" ht="12.75">
      <c r="A607" s="204" t="s">
        <v>150</v>
      </c>
      <c r="B607" s="194" t="s">
        <v>151</v>
      </c>
      <c r="C607" s="205">
        <v>58035.4</v>
      </c>
      <c r="D607" s="205">
        <v>58035.4</v>
      </c>
      <c r="E607" s="205">
        <v>6463.86</v>
      </c>
      <c r="F607" s="205">
        <v>-51571.54</v>
      </c>
      <c r="G607" s="205" t="s">
        <v>947</v>
      </c>
      <c r="H607" s="205">
        <v>2804.14</v>
      </c>
      <c r="I607" s="205">
        <v>3659.72</v>
      </c>
      <c r="J607" s="205" t="s">
        <v>255</v>
      </c>
    </row>
    <row r="608" spans="1:10" ht="12.75">
      <c r="A608" s="204" t="s">
        <v>156</v>
      </c>
      <c r="B608" s="194" t="s">
        <v>157</v>
      </c>
      <c r="C608" s="205"/>
      <c r="D608" s="205"/>
      <c r="E608" s="205"/>
      <c r="F608" s="205"/>
      <c r="G608" s="205" t="s">
        <v>144</v>
      </c>
      <c r="H608" s="205"/>
      <c r="I608" s="205"/>
      <c r="J608" s="205" t="s">
        <v>144</v>
      </c>
    </row>
    <row r="609" spans="1:10" ht="12.75">
      <c r="A609" s="197" t="s">
        <v>145</v>
      </c>
      <c r="B609" s="198" t="s">
        <v>171</v>
      </c>
      <c r="C609" s="199">
        <v>58035.4</v>
      </c>
      <c r="D609" s="199">
        <v>58035.4</v>
      </c>
      <c r="E609" s="199">
        <v>6463.86</v>
      </c>
      <c r="F609" s="199">
        <v>-51571.54</v>
      </c>
      <c r="G609" s="199" t="s">
        <v>947</v>
      </c>
      <c r="H609" s="199">
        <v>2804.14</v>
      </c>
      <c r="I609" s="199">
        <v>3659.72</v>
      </c>
      <c r="J609" s="199" t="s">
        <v>255</v>
      </c>
    </row>
    <row r="610" spans="1:10" ht="25.5">
      <c r="A610" s="209" t="s">
        <v>949</v>
      </c>
      <c r="B610" s="194" t="s">
        <v>950</v>
      </c>
      <c r="C610" s="205">
        <v>58035.4</v>
      </c>
      <c r="D610" s="205">
        <v>58035.4</v>
      </c>
      <c r="E610" s="205">
        <v>6463.86</v>
      </c>
      <c r="F610" s="205">
        <v>-51571.54</v>
      </c>
      <c r="G610" s="205" t="s">
        <v>947</v>
      </c>
      <c r="H610" s="205">
        <v>2804.14</v>
      </c>
      <c r="I610" s="205">
        <v>3659.72</v>
      </c>
      <c r="J610" s="205" t="s">
        <v>255</v>
      </c>
    </row>
    <row r="611" spans="1:10" ht="12.75">
      <c r="A611" s="210"/>
      <c r="B611" s="194"/>
      <c r="C611" s="205"/>
      <c r="D611" s="205"/>
      <c r="E611" s="205"/>
      <c r="F611" s="205"/>
      <c r="G611" s="205"/>
      <c r="H611" s="205"/>
      <c r="I611" s="205"/>
      <c r="J611" s="205"/>
    </row>
    <row r="612" spans="1:10" ht="12.75">
      <c r="A612" s="193" t="s">
        <v>951</v>
      </c>
      <c r="B612" s="194" t="s">
        <v>952</v>
      </c>
      <c r="C612" s="205"/>
      <c r="D612" s="205"/>
      <c r="E612" s="205"/>
      <c r="F612" s="205"/>
      <c r="G612" s="205"/>
      <c r="H612" s="205"/>
      <c r="I612" s="205"/>
      <c r="J612" s="205"/>
    </row>
    <row r="613" spans="1:10" ht="12.75">
      <c r="A613" s="197" t="s">
        <v>145</v>
      </c>
      <c r="B613" s="198" t="s">
        <v>11</v>
      </c>
      <c r="C613" s="199">
        <v>78182.4</v>
      </c>
      <c r="D613" s="199">
        <v>78211.62</v>
      </c>
      <c r="E613" s="199">
        <v>38615.04</v>
      </c>
      <c r="F613" s="199">
        <v>-39596.58</v>
      </c>
      <c r="G613" s="199" t="s">
        <v>342</v>
      </c>
      <c r="H613" s="199">
        <v>36569.25</v>
      </c>
      <c r="I613" s="199">
        <v>2045.79</v>
      </c>
      <c r="J613" s="199" t="s">
        <v>953</v>
      </c>
    </row>
    <row r="614" spans="1:10" ht="12.75">
      <c r="A614" s="197" t="s">
        <v>95</v>
      </c>
      <c r="B614" s="198" t="s">
        <v>33</v>
      </c>
      <c r="C614" s="199">
        <v>78182.4</v>
      </c>
      <c r="D614" s="199">
        <v>78211.62</v>
      </c>
      <c r="E614" s="199">
        <v>38615.04</v>
      </c>
      <c r="F614" s="199">
        <v>-39596.58</v>
      </c>
      <c r="G614" s="199" t="s">
        <v>342</v>
      </c>
      <c r="H614" s="199">
        <v>36569.25</v>
      </c>
      <c r="I614" s="199">
        <v>2045.79</v>
      </c>
      <c r="J614" s="199" t="s">
        <v>953</v>
      </c>
    </row>
    <row r="615" spans="1:10" ht="12.75">
      <c r="A615" s="204" t="s">
        <v>96</v>
      </c>
      <c r="B615" s="194" t="s">
        <v>146</v>
      </c>
      <c r="C615" s="205">
        <v>68727.1</v>
      </c>
      <c r="D615" s="205">
        <v>68607.1</v>
      </c>
      <c r="E615" s="205">
        <v>33311.93</v>
      </c>
      <c r="F615" s="205">
        <v>-35295.17</v>
      </c>
      <c r="G615" s="205" t="s">
        <v>954</v>
      </c>
      <c r="H615" s="205">
        <v>30748.09</v>
      </c>
      <c r="I615" s="205">
        <v>2563.84</v>
      </c>
      <c r="J615" s="205" t="s">
        <v>955</v>
      </c>
    </row>
    <row r="616" spans="1:10" ht="12.75">
      <c r="A616" s="197" t="s">
        <v>164</v>
      </c>
      <c r="B616" s="198" t="s">
        <v>165</v>
      </c>
      <c r="C616" s="199"/>
      <c r="D616" s="199"/>
      <c r="E616" s="199"/>
      <c r="F616" s="199"/>
      <c r="G616" s="199" t="s">
        <v>144</v>
      </c>
      <c r="H616" s="199"/>
      <c r="I616" s="199"/>
      <c r="J616" s="199" t="s">
        <v>144</v>
      </c>
    </row>
    <row r="617" spans="1:10" ht="12.75">
      <c r="A617" s="197" t="s">
        <v>10</v>
      </c>
      <c r="B617" s="198" t="s">
        <v>149</v>
      </c>
      <c r="C617" s="199">
        <v>78182.4</v>
      </c>
      <c r="D617" s="199">
        <v>78211.62</v>
      </c>
      <c r="E617" s="199">
        <v>38615.04</v>
      </c>
      <c r="F617" s="199">
        <v>-39596.58</v>
      </c>
      <c r="G617" s="199" t="s">
        <v>342</v>
      </c>
      <c r="H617" s="199">
        <v>36569.25</v>
      </c>
      <c r="I617" s="199">
        <v>2045.79</v>
      </c>
      <c r="J617" s="199" t="s">
        <v>953</v>
      </c>
    </row>
    <row r="618" spans="1:10" ht="12.75">
      <c r="A618" s="204" t="s">
        <v>150</v>
      </c>
      <c r="B618" s="194" t="s">
        <v>151</v>
      </c>
      <c r="C618" s="205">
        <v>75217.7</v>
      </c>
      <c r="D618" s="205">
        <v>75217.7</v>
      </c>
      <c r="E618" s="205">
        <v>36894.89</v>
      </c>
      <c r="F618" s="205">
        <v>-38322.81</v>
      </c>
      <c r="G618" s="205" t="s">
        <v>247</v>
      </c>
      <c r="H618" s="205">
        <v>34249.19</v>
      </c>
      <c r="I618" s="205">
        <v>2645.7</v>
      </c>
      <c r="J618" s="205" t="s">
        <v>956</v>
      </c>
    </row>
    <row r="619" spans="1:10" ht="12.75">
      <c r="A619" s="204" t="s">
        <v>152</v>
      </c>
      <c r="B619" s="194" t="s">
        <v>153</v>
      </c>
      <c r="C619" s="205">
        <v>2964.7</v>
      </c>
      <c r="D619" s="205">
        <v>2993.92</v>
      </c>
      <c r="E619" s="205">
        <v>1720.15</v>
      </c>
      <c r="F619" s="205">
        <v>-1273.77</v>
      </c>
      <c r="G619" s="205" t="s">
        <v>644</v>
      </c>
      <c r="H619" s="205">
        <v>2320.05</v>
      </c>
      <c r="I619" s="205">
        <v>-599.9</v>
      </c>
      <c r="J619" s="205" t="s">
        <v>957</v>
      </c>
    </row>
    <row r="620" spans="1:10" ht="12.75">
      <c r="A620" s="204" t="s">
        <v>156</v>
      </c>
      <c r="B620" s="194" t="s">
        <v>157</v>
      </c>
      <c r="C620" s="205"/>
      <c r="D620" s="205"/>
      <c r="E620" s="205"/>
      <c r="F620" s="205"/>
      <c r="G620" s="205" t="s">
        <v>144</v>
      </c>
      <c r="H620" s="205"/>
      <c r="I620" s="205"/>
      <c r="J620" s="205" t="s">
        <v>144</v>
      </c>
    </row>
    <row r="621" spans="1:10" ht="12.75">
      <c r="A621" s="197" t="s">
        <v>145</v>
      </c>
      <c r="B621" s="198" t="s">
        <v>171</v>
      </c>
      <c r="C621" s="199">
        <v>78182.4</v>
      </c>
      <c r="D621" s="199">
        <v>78211.62</v>
      </c>
      <c r="E621" s="199">
        <v>38615.04</v>
      </c>
      <c r="F621" s="199">
        <v>-39596.58</v>
      </c>
      <c r="G621" s="199" t="s">
        <v>342</v>
      </c>
      <c r="H621" s="199">
        <v>36569.25</v>
      </c>
      <c r="I621" s="199">
        <v>2045.79</v>
      </c>
      <c r="J621" s="199" t="s">
        <v>953</v>
      </c>
    </row>
    <row r="622" spans="1:10" ht="12.75">
      <c r="A622" s="209" t="s">
        <v>958</v>
      </c>
      <c r="B622" s="194" t="s">
        <v>959</v>
      </c>
      <c r="C622" s="205">
        <v>22562.97</v>
      </c>
      <c r="D622" s="205">
        <v>22562.97</v>
      </c>
      <c r="E622" s="205">
        <v>12001.42</v>
      </c>
      <c r="F622" s="205">
        <v>-10561.55</v>
      </c>
      <c r="G622" s="205" t="s">
        <v>763</v>
      </c>
      <c r="H622" s="205">
        <v>10206.55</v>
      </c>
      <c r="I622" s="205">
        <v>1794.87</v>
      </c>
      <c r="J622" s="205" t="s">
        <v>960</v>
      </c>
    </row>
    <row r="623" spans="1:10" ht="12.75">
      <c r="A623" s="209" t="s">
        <v>961</v>
      </c>
      <c r="B623" s="194" t="s">
        <v>962</v>
      </c>
      <c r="C623" s="205">
        <v>55619.43</v>
      </c>
      <c r="D623" s="205">
        <v>55648.65</v>
      </c>
      <c r="E623" s="205">
        <v>26613.62</v>
      </c>
      <c r="F623" s="205">
        <v>-29035.03</v>
      </c>
      <c r="G623" s="205" t="s">
        <v>761</v>
      </c>
      <c r="H623" s="205">
        <v>24803.1</v>
      </c>
      <c r="I623" s="205">
        <v>1810.52</v>
      </c>
      <c r="J623" s="205" t="s">
        <v>963</v>
      </c>
    </row>
    <row r="624" spans="1:10" ht="12.75">
      <c r="A624" s="209" t="s">
        <v>964</v>
      </c>
      <c r="B624" s="194" t="s">
        <v>965</v>
      </c>
      <c r="C624" s="205"/>
      <c r="D624" s="205"/>
      <c r="E624" s="205"/>
      <c r="F624" s="205"/>
      <c r="G624" s="205" t="s">
        <v>144</v>
      </c>
      <c r="H624" s="205">
        <v>1559.6</v>
      </c>
      <c r="I624" s="205">
        <v>-1559.6</v>
      </c>
      <c r="J624" s="205" t="s">
        <v>144</v>
      </c>
    </row>
    <row r="625" spans="1:10" ht="12.75">
      <c r="A625" s="210"/>
      <c r="B625" s="194"/>
      <c r="C625" s="205"/>
      <c r="D625" s="205"/>
      <c r="E625" s="205"/>
      <c r="F625" s="205"/>
      <c r="G625" s="205"/>
      <c r="H625" s="205"/>
      <c r="I625" s="205"/>
      <c r="J625" s="205"/>
    </row>
    <row r="626" spans="1:10" ht="12.75">
      <c r="A626" s="193" t="s">
        <v>966</v>
      </c>
      <c r="B626" s="194" t="s">
        <v>967</v>
      </c>
      <c r="C626" s="205"/>
      <c r="D626" s="205"/>
      <c r="E626" s="205"/>
      <c r="F626" s="205"/>
      <c r="G626" s="205"/>
      <c r="H626" s="205"/>
      <c r="I626" s="205"/>
      <c r="J626" s="205"/>
    </row>
    <row r="627" spans="1:10" ht="12.75">
      <c r="A627" s="197" t="s">
        <v>145</v>
      </c>
      <c r="B627" s="198" t="s">
        <v>11</v>
      </c>
      <c r="C627" s="199">
        <v>53567.4</v>
      </c>
      <c r="D627" s="199">
        <v>53567.4</v>
      </c>
      <c r="E627" s="199">
        <v>15445.3</v>
      </c>
      <c r="F627" s="199">
        <v>-38122.1</v>
      </c>
      <c r="G627" s="199" t="s">
        <v>968</v>
      </c>
      <c r="H627" s="199">
        <v>15961.6</v>
      </c>
      <c r="I627" s="199">
        <v>-516.3</v>
      </c>
      <c r="J627" s="199" t="s">
        <v>969</v>
      </c>
    </row>
    <row r="628" spans="1:10" ht="12.75">
      <c r="A628" s="197" t="s">
        <v>95</v>
      </c>
      <c r="B628" s="198" t="s">
        <v>33</v>
      </c>
      <c r="C628" s="199">
        <v>53567.4</v>
      </c>
      <c r="D628" s="199">
        <v>53567.4</v>
      </c>
      <c r="E628" s="199">
        <v>15445.3</v>
      </c>
      <c r="F628" s="199">
        <v>-38122.1</v>
      </c>
      <c r="G628" s="199" t="s">
        <v>968</v>
      </c>
      <c r="H628" s="199">
        <v>15961.6</v>
      </c>
      <c r="I628" s="199">
        <v>-516.3</v>
      </c>
      <c r="J628" s="199" t="s">
        <v>969</v>
      </c>
    </row>
    <row r="629" spans="1:10" ht="12.75">
      <c r="A629" s="204" t="s">
        <v>96</v>
      </c>
      <c r="B629" s="194" t="s">
        <v>146</v>
      </c>
      <c r="C629" s="205">
        <v>7459.3</v>
      </c>
      <c r="D629" s="205">
        <v>7459.3</v>
      </c>
      <c r="E629" s="205">
        <v>2652.74</v>
      </c>
      <c r="F629" s="205">
        <v>-4806.56</v>
      </c>
      <c r="G629" s="205" t="s">
        <v>970</v>
      </c>
      <c r="H629" s="205">
        <v>2192.98</v>
      </c>
      <c r="I629" s="205">
        <v>459.76</v>
      </c>
      <c r="J629" s="205" t="s">
        <v>971</v>
      </c>
    </row>
    <row r="630" spans="1:10" ht="12.75">
      <c r="A630" s="197" t="s">
        <v>275</v>
      </c>
      <c r="B630" s="198" t="s">
        <v>276</v>
      </c>
      <c r="C630" s="199"/>
      <c r="D630" s="199"/>
      <c r="E630" s="199"/>
      <c r="F630" s="199"/>
      <c r="G630" s="199" t="s">
        <v>144</v>
      </c>
      <c r="H630" s="199"/>
      <c r="I630" s="199"/>
      <c r="J630" s="199" t="s">
        <v>144</v>
      </c>
    </row>
    <row r="631" spans="1:10" ht="12.75">
      <c r="A631" s="197" t="s">
        <v>10</v>
      </c>
      <c r="B631" s="198" t="s">
        <v>149</v>
      </c>
      <c r="C631" s="199">
        <v>53567.4</v>
      </c>
      <c r="D631" s="199">
        <v>53567.4</v>
      </c>
      <c r="E631" s="199">
        <v>15445.3</v>
      </c>
      <c r="F631" s="199">
        <v>-38122.1</v>
      </c>
      <c r="G631" s="199" t="s">
        <v>968</v>
      </c>
      <c r="H631" s="199">
        <v>15961.6</v>
      </c>
      <c r="I631" s="199">
        <v>-516.3</v>
      </c>
      <c r="J631" s="199" t="s">
        <v>969</v>
      </c>
    </row>
    <row r="632" spans="1:10" ht="12.75">
      <c r="A632" s="204" t="s">
        <v>150</v>
      </c>
      <c r="B632" s="194" t="s">
        <v>151</v>
      </c>
      <c r="C632" s="205">
        <v>53046.2</v>
      </c>
      <c r="D632" s="205">
        <v>53046.2</v>
      </c>
      <c r="E632" s="205">
        <v>15085.92</v>
      </c>
      <c r="F632" s="205">
        <v>-37960.28</v>
      </c>
      <c r="G632" s="205" t="s">
        <v>972</v>
      </c>
      <c r="H632" s="205">
        <v>15622.58</v>
      </c>
      <c r="I632" s="205">
        <v>-536.66</v>
      </c>
      <c r="J632" s="205" t="s">
        <v>349</v>
      </c>
    </row>
    <row r="633" spans="1:10" ht="12.75">
      <c r="A633" s="204" t="s">
        <v>152</v>
      </c>
      <c r="B633" s="194" t="s">
        <v>153</v>
      </c>
      <c r="C633" s="205">
        <v>521.2</v>
      </c>
      <c r="D633" s="205">
        <v>521.2</v>
      </c>
      <c r="E633" s="205">
        <v>359.38</v>
      </c>
      <c r="F633" s="205">
        <v>-161.82</v>
      </c>
      <c r="G633" s="205" t="s">
        <v>973</v>
      </c>
      <c r="H633" s="205">
        <v>339.02</v>
      </c>
      <c r="I633" s="205">
        <v>20.36</v>
      </c>
      <c r="J633" s="205" t="s">
        <v>821</v>
      </c>
    </row>
    <row r="634" spans="1:10" ht="12.75">
      <c r="A634" s="204" t="s">
        <v>156</v>
      </c>
      <c r="B634" s="194" t="s">
        <v>157</v>
      </c>
      <c r="C634" s="205"/>
      <c r="D634" s="205"/>
      <c r="E634" s="205"/>
      <c r="F634" s="205"/>
      <c r="G634" s="205" t="s">
        <v>144</v>
      </c>
      <c r="H634" s="205"/>
      <c r="I634" s="205"/>
      <c r="J634" s="205" t="s">
        <v>144</v>
      </c>
    </row>
    <row r="635" spans="1:10" ht="12.75">
      <c r="A635" s="197" t="s">
        <v>145</v>
      </c>
      <c r="B635" s="198" t="s">
        <v>171</v>
      </c>
      <c r="C635" s="199">
        <v>53567.4</v>
      </c>
      <c r="D635" s="199">
        <v>53567.4</v>
      </c>
      <c r="E635" s="199">
        <v>15445.3</v>
      </c>
      <c r="F635" s="199">
        <v>-38122.1</v>
      </c>
      <c r="G635" s="199" t="s">
        <v>968</v>
      </c>
      <c r="H635" s="199">
        <v>15961.6</v>
      </c>
      <c r="I635" s="199">
        <v>-516.3</v>
      </c>
      <c r="J635" s="199" t="s">
        <v>969</v>
      </c>
    </row>
    <row r="636" spans="1:10" ht="25.5">
      <c r="A636" s="209" t="s">
        <v>974</v>
      </c>
      <c r="B636" s="194" t="s">
        <v>975</v>
      </c>
      <c r="C636" s="205">
        <v>5852.6</v>
      </c>
      <c r="D636" s="205">
        <v>5852.6</v>
      </c>
      <c r="E636" s="205">
        <v>2779.94</v>
      </c>
      <c r="F636" s="205">
        <v>-3072.66</v>
      </c>
      <c r="G636" s="205" t="s">
        <v>559</v>
      </c>
      <c r="H636" s="205">
        <v>2399.4</v>
      </c>
      <c r="I636" s="205">
        <v>380.54</v>
      </c>
      <c r="J636" s="205" t="s">
        <v>976</v>
      </c>
    </row>
    <row r="637" spans="1:10" ht="12.75">
      <c r="A637" s="209" t="s">
        <v>977</v>
      </c>
      <c r="B637" s="194" t="s">
        <v>978</v>
      </c>
      <c r="C637" s="205">
        <v>10701.8</v>
      </c>
      <c r="D637" s="205">
        <v>10701.8</v>
      </c>
      <c r="E637" s="205">
        <v>2506.01</v>
      </c>
      <c r="F637" s="205">
        <v>-8195.79</v>
      </c>
      <c r="G637" s="205" t="s">
        <v>979</v>
      </c>
      <c r="H637" s="205">
        <v>5453.21</v>
      </c>
      <c r="I637" s="205">
        <v>-2947.2</v>
      </c>
      <c r="J637" s="205" t="s">
        <v>307</v>
      </c>
    </row>
    <row r="638" spans="1:10" ht="12.75">
      <c r="A638" s="209" t="s">
        <v>980</v>
      </c>
      <c r="B638" s="194" t="s">
        <v>981</v>
      </c>
      <c r="C638" s="205">
        <v>15000</v>
      </c>
      <c r="D638" s="205">
        <v>15000</v>
      </c>
      <c r="E638" s="205">
        <v>3552.66</v>
      </c>
      <c r="F638" s="205">
        <v>-11447.34</v>
      </c>
      <c r="G638" s="205" t="s">
        <v>910</v>
      </c>
      <c r="H638" s="205">
        <v>5162.43</v>
      </c>
      <c r="I638" s="205">
        <v>-1609.77</v>
      </c>
      <c r="J638" s="205" t="s">
        <v>982</v>
      </c>
    </row>
    <row r="639" spans="1:10" ht="12.75">
      <c r="A639" s="209" t="s">
        <v>983</v>
      </c>
      <c r="B639" s="194" t="s">
        <v>984</v>
      </c>
      <c r="C639" s="205">
        <v>14400</v>
      </c>
      <c r="D639" s="205">
        <v>14400</v>
      </c>
      <c r="E639" s="205">
        <v>4590.51</v>
      </c>
      <c r="F639" s="205">
        <v>-9809.49</v>
      </c>
      <c r="G639" s="205" t="s">
        <v>985</v>
      </c>
      <c r="H639" s="205"/>
      <c r="I639" s="205">
        <v>4590.51</v>
      </c>
      <c r="J639" s="205" t="s">
        <v>144</v>
      </c>
    </row>
    <row r="640" spans="1:10" ht="12.75">
      <c r="A640" s="209" t="s">
        <v>986</v>
      </c>
      <c r="B640" s="194" t="s">
        <v>987</v>
      </c>
      <c r="C640" s="205">
        <v>7613</v>
      </c>
      <c r="D640" s="205">
        <v>7613</v>
      </c>
      <c r="E640" s="205">
        <v>2016.18</v>
      </c>
      <c r="F640" s="205">
        <v>-5596.82</v>
      </c>
      <c r="G640" s="205" t="s">
        <v>988</v>
      </c>
      <c r="H640" s="205">
        <v>2946.57</v>
      </c>
      <c r="I640" s="205">
        <v>-930.39</v>
      </c>
      <c r="J640" s="205" t="s">
        <v>989</v>
      </c>
    </row>
    <row r="641" spans="1:10" ht="12.75">
      <c r="A641" s="210"/>
      <c r="B641" s="194"/>
      <c r="C641" s="205"/>
      <c r="D641" s="205"/>
      <c r="E641" s="205"/>
      <c r="F641" s="205"/>
      <c r="G641" s="205"/>
      <c r="H641" s="205"/>
      <c r="I641" s="205"/>
      <c r="J641" s="205"/>
    </row>
    <row r="642" spans="1:10" ht="12.75">
      <c r="A642" s="193" t="s">
        <v>990</v>
      </c>
      <c r="B642" s="194" t="s">
        <v>991</v>
      </c>
      <c r="C642" s="205"/>
      <c r="D642" s="205"/>
      <c r="E642" s="205"/>
      <c r="F642" s="205"/>
      <c r="G642" s="205"/>
      <c r="H642" s="205"/>
      <c r="I642" s="205"/>
      <c r="J642" s="205"/>
    </row>
    <row r="643" spans="1:10" ht="12.75">
      <c r="A643" s="197" t="s">
        <v>145</v>
      </c>
      <c r="B643" s="198" t="s">
        <v>11</v>
      </c>
      <c r="C643" s="199">
        <v>4456.4</v>
      </c>
      <c r="D643" s="199">
        <v>4489.66</v>
      </c>
      <c r="E643" s="199">
        <v>2459.97</v>
      </c>
      <c r="F643" s="199">
        <v>-2029.69</v>
      </c>
      <c r="G643" s="199" t="s">
        <v>992</v>
      </c>
      <c r="H643" s="199">
        <v>1627.49</v>
      </c>
      <c r="I643" s="199">
        <v>832.48</v>
      </c>
      <c r="J643" s="199" t="s">
        <v>993</v>
      </c>
    </row>
    <row r="644" spans="1:10" ht="12.75">
      <c r="A644" s="197" t="s">
        <v>95</v>
      </c>
      <c r="B644" s="198" t="s">
        <v>33</v>
      </c>
      <c r="C644" s="199">
        <v>4456.4</v>
      </c>
      <c r="D644" s="199">
        <v>4489.66</v>
      </c>
      <c r="E644" s="199">
        <v>2459.97</v>
      </c>
      <c r="F644" s="199">
        <v>-2029.69</v>
      </c>
      <c r="G644" s="199" t="s">
        <v>992</v>
      </c>
      <c r="H644" s="199">
        <v>1627.49</v>
      </c>
      <c r="I644" s="199">
        <v>832.48</v>
      </c>
      <c r="J644" s="199" t="s">
        <v>993</v>
      </c>
    </row>
    <row r="645" spans="1:10" ht="12.75">
      <c r="A645" s="204" t="s">
        <v>96</v>
      </c>
      <c r="B645" s="194" t="s">
        <v>146</v>
      </c>
      <c r="C645" s="205">
        <v>1931.8</v>
      </c>
      <c r="D645" s="205">
        <v>1931.8</v>
      </c>
      <c r="E645" s="205">
        <v>1019.84</v>
      </c>
      <c r="F645" s="205">
        <v>-911.96</v>
      </c>
      <c r="G645" s="205" t="s">
        <v>506</v>
      </c>
      <c r="H645" s="205">
        <v>837.61</v>
      </c>
      <c r="I645" s="205">
        <v>182.23</v>
      </c>
      <c r="J645" s="205" t="s">
        <v>994</v>
      </c>
    </row>
    <row r="646" spans="1:10" ht="12.75">
      <c r="A646" s="197" t="s">
        <v>164</v>
      </c>
      <c r="B646" s="198" t="s">
        <v>165</v>
      </c>
      <c r="C646" s="199"/>
      <c r="D646" s="199"/>
      <c r="E646" s="199"/>
      <c r="F646" s="199"/>
      <c r="G646" s="199" t="s">
        <v>144</v>
      </c>
      <c r="H646" s="199"/>
      <c r="I646" s="199"/>
      <c r="J646" s="199" t="s">
        <v>144</v>
      </c>
    </row>
    <row r="647" spans="1:10" ht="12.75">
      <c r="A647" s="197" t="s">
        <v>10</v>
      </c>
      <c r="B647" s="198" t="s">
        <v>149</v>
      </c>
      <c r="C647" s="199">
        <v>4456.4</v>
      </c>
      <c r="D647" s="199">
        <v>4489.66</v>
      </c>
      <c r="E647" s="199">
        <v>2459.97</v>
      </c>
      <c r="F647" s="199">
        <v>-2029.69</v>
      </c>
      <c r="G647" s="199" t="s">
        <v>992</v>
      </c>
      <c r="H647" s="199">
        <v>1627.49</v>
      </c>
      <c r="I647" s="199">
        <v>832.48</v>
      </c>
      <c r="J647" s="199" t="s">
        <v>993</v>
      </c>
    </row>
    <row r="648" spans="1:10" ht="12.75">
      <c r="A648" s="204" t="s">
        <v>150</v>
      </c>
      <c r="B648" s="194" t="s">
        <v>151</v>
      </c>
      <c r="C648" s="205">
        <v>4056.4</v>
      </c>
      <c r="D648" s="205">
        <v>4089.66</v>
      </c>
      <c r="E648" s="205">
        <v>2230.57</v>
      </c>
      <c r="F648" s="205">
        <v>-1859.09</v>
      </c>
      <c r="G648" s="205" t="s">
        <v>804</v>
      </c>
      <c r="H648" s="205">
        <v>1339.77</v>
      </c>
      <c r="I648" s="205">
        <v>890.8</v>
      </c>
      <c r="J648" s="205" t="s">
        <v>995</v>
      </c>
    </row>
    <row r="649" spans="1:10" ht="12.75">
      <c r="A649" s="204" t="s">
        <v>152</v>
      </c>
      <c r="B649" s="194" t="s">
        <v>153</v>
      </c>
      <c r="C649" s="205">
        <v>400</v>
      </c>
      <c r="D649" s="205">
        <v>400</v>
      </c>
      <c r="E649" s="205">
        <v>229.39</v>
      </c>
      <c r="F649" s="205">
        <v>-170.61</v>
      </c>
      <c r="G649" s="205" t="s">
        <v>169</v>
      </c>
      <c r="H649" s="205">
        <v>287.72</v>
      </c>
      <c r="I649" s="205">
        <v>-58.33</v>
      </c>
      <c r="J649" s="205" t="s">
        <v>996</v>
      </c>
    </row>
    <row r="650" spans="1:10" ht="12.75">
      <c r="A650" s="204" t="s">
        <v>156</v>
      </c>
      <c r="B650" s="194" t="s">
        <v>157</v>
      </c>
      <c r="C650" s="205"/>
      <c r="D650" s="205"/>
      <c r="E650" s="205"/>
      <c r="F650" s="205"/>
      <c r="G650" s="205" t="s">
        <v>144</v>
      </c>
      <c r="H650" s="205"/>
      <c r="I650" s="205"/>
      <c r="J650" s="205" t="s">
        <v>144</v>
      </c>
    </row>
    <row r="651" spans="1:10" ht="12.75">
      <c r="A651" s="197" t="s">
        <v>145</v>
      </c>
      <c r="B651" s="198" t="s">
        <v>171</v>
      </c>
      <c r="C651" s="199">
        <v>4456.4</v>
      </c>
      <c r="D651" s="199">
        <v>4489.66</v>
      </c>
      <c r="E651" s="199">
        <v>2459.97</v>
      </c>
      <c r="F651" s="199">
        <v>-2029.69</v>
      </c>
      <c r="G651" s="199" t="s">
        <v>992</v>
      </c>
      <c r="H651" s="199">
        <v>1627.49</v>
      </c>
      <c r="I651" s="199">
        <v>832.48</v>
      </c>
      <c r="J651" s="199" t="s">
        <v>993</v>
      </c>
    </row>
    <row r="652" spans="1:10" ht="12.75">
      <c r="A652" s="209" t="s">
        <v>997</v>
      </c>
      <c r="B652" s="194" t="s">
        <v>998</v>
      </c>
      <c r="C652" s="205">
        <v>3497.6</v>
      </c>
      <c r="D652" s="205">
        <v>3530.86</v>
      </c>
      <c r="E652" s="205">
        <v>2047.65</v>
      </c>
      <c r="F652" s="205">
        <v>-1483.21</v>
      </c>
      <c r="G652" s="205" t="s">
        <v>999</v>
      </c>
      <c r="H652" s="205">
        <v>1366.12</v>
      </c>
      <c r="I652" s="205">
        <v>681.53</v>
      </c>
      <c r="J652" s="205" t="s">
        <v>1000</v>
      </c>
    </row>
    <row r="653" spans="1:10" ht="12.75">
      <c r="A653" s="209" t="s">
        <v>1001</v>
      </c>
      <c r="B653" s="194" t="s">
        <v>1002</v>
      </c>
      <c r="C653" s="205">
        <v>958.8</v>
      </c>
      <c r="D653" s="205">
        <v>958.8</v>
      </c>
      <c r="E653" s="205">
        <v>412.32</v>
      </c>
      <c r="F653" s="205">
        <v>-546.48</v>
      </c>
      <c r="G653" s="205" t="s">
        <v>475</v>
      </c>
      <c r="H653" s="205">
        <v>261.37</v>
      </c>
      <c r="I653" s="205">
        <v>150.95</v>
      </c>
      <c r="J653" s="205" t="s">
        <v>1003</v>
      </c>
    </row>
    <row r="654" spans="1:10" ht="12.75">
      <c r="A654" s="210"/>
      <c r="B654" s="194"/>
      <c r="C654" s="205"/>
      <c r="D654" s="205"/>
      <c r="E654" s="205"/>
      <c r="F654" s="205"/>
      <c r="G654" s="205"/>
      <c r="H654" s="205"/>
      <c r="I654" s="205"/>
      <c r="J654" s="205"/>
    </row>
    <row r="655" spans="1:10" ht="12.75">
      <c r="A655" s="193" t="s">
        <v>1004</v>
      </c>
      <c r="B655" s="194" t="s">
        <v>1005</v>
      </c>
      <c r="C655" s="205"/>
      <c r="D655" s="205"/>
      <c r="E655" s="205"/>
      <c r="F655" s="205"/>
      <c r="G655" s="205"/>
      <c r="H655" s="205"/>
      <c r="I655" s="205"/>
      <c r="J655" s="205"/>
    </row>
    <row r="656" spans="1:10" ht="12.75">
      <c r="A656" s="197" t="s">
        <v>145</v>
      </c>
      <c r="B656" s="198" t="s">
        <v>11</v>
      </c>
      <c r="C656" s="199">
        <v>16651.5</v>
      </c>
      <c r="D656" s="199">
        <v>18491.3</v>
      </c>
      <c r="E656" s="199">
        <v>9249.7</v>
      </c>
      <c r="F656" s="199">
        <v>-9241.6</v>
      </c>
      <c r="G656" s="199" t="s">
        <v>330</v>
      </c>
      <c r="H656" s="199">
        <v>8487.16</v>
      </c>
      <c r="I656" s="199">
        <v>762.54</v>
      </c>
      <c r="J656" s="199" t="s">
        <v>1006</v>
      </c>
    </row>
    <row r="657" spans="1:10" ht="12.75">
      <c r="A657" s="197" t="s">
        <v>95</v>
      </c>
      <c r="B657" s="198" t="s">
        <v>33</v>
      </c>
      <c r="C657" s="199">
        <v>16651.5</v>
      </c>
      <c r="D657" s="199">
        <v>18491.3</v>
      </c>
      <c r="E657" s="199">
        <v>9249.7</v>
      </c>
      <c r="F657" s="199">
        <v>-9241.6</v>
      </c>
      <c r="G657" s="199" t="s">
        <v>330</v>
      </c>
      <c r="H657" s="199">
        <v>8487.16</v>
      </c>
      <c r="I657" s="199">
        <v>762.54</v>
      </c>
      <c r="J657" s="199" t="s">
        <v>1006</v>
      </c>
    </row>
    <row r="658" spans="1:10" ht="12.75">
      <c r="A658" s="204" t="s">
        <v>96</v>
      </c>
      <c r="B658" s="194" t="s">
        <v>146</v>
      </c>
      <c r="C658" s="205">
        <v>2208.55</v>
      </c>
      <c r="D658" s="205">
        <v>2208.55</v>
      </c>
      <c r="E658" s="205">
        <v>1144.21</v>
      </c>
      <c r="F658" s="205">
        <v>-1064.34</v>
      </c>
      <c r="G658" s="205" t="s">
        <v>834</v>
      </c>
      <c r="H658" s="205">
        <v>868.8</v>
      </c>
      <c r="I658" s="205">
        <v>275.41</v>
      </c>
      <c r="J658" s="205" t="s">
        <v>1007</v>
      </c>
    </row>
    <row r="659" spans="1:10" ht="12.75">
      <c r="A659" s="197" t="s">
        <v>275</v>
      </c>
      <c r="B659" s="198" t="s">
        <v>276</v>
      </c>
      <c r="C659" s="199"/>
      <c r="D659" s="199"/>
      <c r="E659" s="199"/>
      <c r="F659" s="199"/>
      <c r="G659" s="199" t="s">
        <v>144</v>
      </c>
      <c r="H659" s="199"/>
      <c r="I659" s="199"/>
      <c r="J659" s="199" t="s">
        <v>144</v>
      </c>
    </row>
    <row r="660" spans="1:10" ht="12.75">
      <c r="A660" s="197" t="s">
        <v>10</v>
      </c>
      <c r="B660" s="198" t="s">
        <v>149</v>
      </c>
      <c r="C660" s="199">
        <v>16651.5</v>
      </c>
      <c r="D660" s="199">
        <v>18491.3</v>
      </c>
      <c r="E660" s="199">
        <v>9249.7</v>
      </c>
      <c r="F660" s="199">
        <v>-9241.6</v>
      </c>
      <c r="G660" s="199" t="s">
        <v>330</v>
      </c>
      <c r="H660" s="199">
        <v>8487.16</v>
      </c>
      <c r="I660" s="199">
        <v>762.54</v>
      </c>
      <c r="J660" s="199" t="s">
        <v>1006</v>
      </c>
    </row>
    <row r="661" spans="1:10" ht="12.75">
      <c r="A661" s="204" t="s">
        <v>150</v>
      </c>
      <c r="B661" s="194" t="s">
        <v>151</v>
      </c>
      <c r="C661" s="205">
        <v>16401.5</v>
      </c>
      <c r="D661" s="205">
        <v>18241.3</v>
      </c>
      <c r="E661" s="205">
        <v>9249.7</v>
      </c>
      <c r="F661" s="205">
        <v>-8991.6</v>
      </c>
      <c r="G661" s="205" t="s">
        <v>273</v>
      </c>
      <c r="H661" s="205">
        <v>8487.16</v>
      </c>
      <c r="I661" s="205">
        <v>762.54</v>
      </c>
      <c r="J661" s="205" t="s">
        <v>1006</v>
      </c>
    </row>
    <row r="662" spans="1:10" ht="12.75">
      <c r="A662" s="204" t="s">
        <v>152</v>
      </c>
      <c r="B662" s="194" t="s">
        <v>153</v>
      </c>
      <c r="C662" s="205">
        <v>250</v>
      </c>
      <c r="D662" s="205">
        <v>250</v>
      </c>
      <c r="E662" s="205"/>
      <c r="F662" s="205">
        <v>-250</v>
      </c>
      <c r="G662" s="205" t="s">
        <v>144</v>
      </c>
      <c r="H662" s="205"/>
      <c r="I662" s="205"/>
      <c r="J662" s="205" t="s">
        <v>144</v>
      </c>
    </row>
    <row r="663" spans="1:10" ht="12.75">
      <c r="A663" s="204" t="s">
        <v>156</v>
      </c>
      <c r="B663" s="194" t="s">
        <v>157</v>
      </c>
      <c r="C663" s="205"/>
      <c r="D663" s="205"/>
      <c r="E663" s="205"/>
      <c r="F663" s="205"/>
      <c r="G663" s="205" t="s">
        <v>144</v>
      </c>
      <c r="H663" s="205"/>
      <c r="I663" s="205"/>
      <c r="J663" s="205" t="s">
        <v>144</v>
      </c>
    </row>
    <row r="664" spans="1:10" ht="12.75">
      <c r="A664" s="197" t="s">
        <v>145</v>
      </c>
      <c r="B664" s="198" t="s">
        <v>171</v>
      </c>
      <c r="C664" s="199">
        <v>16651.5</v>
      </c>
      <c r="D664" s="199">
        <v>18491.3</v>
      </c>
      <c r="E664" s="199">
        <v>9249.7</v>
      </c>
      <c r="F664" s="199">
        <v>-9241.6</v>
      </c>
      <c r="G664" s="199" t="s">
        <v>330</v>
      </c>
      <c r="H664" s="199">
        <v>8487.16</v>
      </c>
      <c r="I664" s="199">
        <v>762.54</v>
      </c>
      <c r="J664" s="199" t="s">
        <v>1006</v>
      </c>
    </row>
    <row r="665" spans="1:10" ht="12.75">
      <c r="A665" s="209" t="s">
        <v>1008</v>
      </c>
      <c r="B665" s="194" t="s">
        <v>1009</v>
      </c>
      <c r="C665" s="205">
        <v>3240.55</v>
      </c>
      <c r="D665" s="205">
        <v>3240.55</v>
      </c>
      <c r="E665" s="205">
        <v>1379.47</v>
      </c>
      <c r="F665" s="205">
        <v>-1861.08</v>
      </c>
      <c r="G665" s="205" t="s">
        <v>346</v>
      </c>
      <c r="H665" s="205">
        <v>977.22</v>
      </c>
      <c r="I665" s="205">
        <v>402.25</v>
      </c>
      <c r="J665" s="205" t="s">
        <v>1010</v>
      </c>
    </row>
    <row r="666" spans="1:10" ht="12.75">
      <c r="A666" s="209" t="s">
        <v>1011</v>
      </c>
      <c r="B666" s="194" t="s">
        <v>1012</v>
      </c>
      <c r="C666" s="205">
        <v>13410.95</v>
      </c>
      <c r="D666" s="205">
        <v>15250.75</v>
      </c>
      <c r="E666" s="205">
        <v>7870.22</v>
      </c>
      <c r="F666" s="205">
        <v>-7380.53</v>
      </c>
      <c r="G666" s="205" t="s">
        <v>681</v>
      </c>
      <c r="H666" s="205">
        <v>7509.94</v>
      </c>
      <c r="I666" s="205">
        <v>360.28</v>
      </c>
      <c r="J666" s="205" t="s">
        <v>844</v>
      </c>
    </row>
    <row r="667" spans="1:10" ht="12.75">
      <c r="A667" s="210"/>
      <c r="B667" s="194"/>
      <c r="C667" s="205"/>
      <c r="D667" s="205"/>
      <c r="E667" s="205"/>
      <c r="F667" s="205"/>
      <c r="G667" s="205"/>
      <c r="H667" s="205"/>
      <c r="I667" s="205"/>
      <c r="J667" s="205"/>
    </row>
    <row r="668" spans="1:10" ht="12.75">
      <c r="A668" s="193" t="s">
        <v>1013</v>
      </c>
      <c r="B668" s="194" t="s">
        <v>1014</v>
      </c>
      <c r="C668" s="205"/>
      <c r="D668" s="205"/>
      <c r="E668" s="205"/>
      <c r="F668" s="205"/>
      <c r="G668" s="205"/>
      <c r="H668" s="205"/>
      <c r="I668" s="205"/>
      <c r="J668" s="205"/>
    </row>
    <row r="669" spans="1:10" ht="12.75">
      <c r="A669" s="197" t="s">
        <v>145</v>
      </c>
      <c r="B669" s="198" t="s">
        <v>11</v>
      </c>
      <c r="C669" s="199">
        <v>62151.3</v>
      </c>
      <c r="D669" s="199">
        <v>71221.7</v>
      </c>
      <c r="E669" s="199">
        <v>15609.62</v>
      </c>
      <c r="F669" s="199">
        <v>-55612.08</v>
      </c>
      <c r="G669" s="199" t="s">
        <v>1015</v>
      </c>
      <c r="H669" s="199">
        <v>12532.84</v>
      </c>
      <c r="I669" s="199">
        <v>3076.78</v>
      </c>
      <c r="J669" s="199" t="s">
        <v>483</v>
      </c>
    </row>
    <row r="670" spans="1:10" ht="12.75">
      <c r="A670" s="197" t="s">
        <v>95</v>
      </c>
      <c r="B670" s="198" t="s">
        <v>33</v>
      </c>
      <c r="C670" s="199">
        <v>62151.3</v>
      </c>
      <c r="D670" s="199">
        <v>71221.7</v>
      </c>
      <c r="E670" s="199">
        <v>15609.62</v>
      </c>
      <c r="F670" s="199">
        <v>-55612.08</v>
      </c>
      <c r="G670" s="199" t="s">
        <v>1015</v>
      </c>
      <c r="H670" s="199">
        <v>12532.84</v>
      </c>
      <c r="I670" s="199">
        <v>3076.78</v>
      </c>
      <c r="J670" s="199" t="s">
        <v>483</v>
      </c>
    </row>
    <row r="671" spans="1:10" ht="12.75">
      <c r="A671" s="204" t="s">
        <v>96</v>
      </c>
      <c r="B671" s="194" t="s">
        <v>146</v>
      </c>
      <c r="C671" s="205">
        <v>9004.8</v>
      </c>
      <c r="D671" s="205">
        <v>9004.8</v>
      </c>
      <c r="E671" s="205">
        <v>4415.36</v>
      </c>
      <c r="F671" s="205">
        <v>-4589.44</v>
      </c>
      <c r="G671" s="205" t="s">
        <v>1016</v>
      </c>
      <c r="H671" s="205">
        <v>3892.13</v>
      </c>
      <c r="I671" s="205">
        <v>523.23</v>
      </c>
      <c r="J671" s="205" t="s">
        <v>1017</v>
      </c>
    </row>
    <row r="672" spans="1:10" ht="12.75">
      <c r="A672" s="197" t="s">
        <v>164</v>
      </c>
      <c r="B672" s="198" t="s">
        <v>165</v>
      </c>
      <c r="C672" s="199"/>
      <c r="D672" s="199"/>
      <c r="E672" s="199"/>
      <c r="F672" s="199"/>
      <c r="G672" s="199" t="s">
        <v>144</v>
      </c>
      <c r="H672" s="199"/>
      <c r="I672" s="199"/>
      <c r="J672" s="199" t="s">
        <v>144</v>
      </c>
    </row>
    <row r="673" spans="1:10" ht="12.75">
      <c r="A673" s="197" t="s">
        <v>10</v>
      </c>
      <c r="B673" s="198" t="s">
        <v>149</v>
      </c>
      <c r="C673" s="199">
        <v>62151.3</v>
      </c>
      <c r="D673" s="199">
        <v>71221.7</v>
      </c>
      <c r="E673" s="199">
        <v>15609.62</v>
      </c>
      <c r="F673" s="199">
        <v>-55612.08</v>
      </c>
      <c r="G673" s="199" t="s">
        <v>1015</v>
      </c>
      <c r="H673" s="199">
        <v>12532.84</v>
      </c>
      <c r="I673" s="199">
        <v>3076.78</v>
      </c>
      <c r="J673" s="199" t="s">
        <v>483</v>
      </c>
    </row>
    <row r="674" spans="1:10" ht="12.75">
      <c r="A674" s="204" t="s">
        <v>150</v>
      </c>
      <c r="B674" s="194" t="s">
        <v>151</v>
      </c>
      <c r="C674" s="205">
        <v>32289.8</v>
      </c>
      <c r="D674" s="205">
        <v>41360.2</v>
      </c>
      <c r="E674" s="205">
        <v>13647.79</v>
      </c>
      <c r="F674" s="205">
        <v>-27712.41</v>
      </c>
      <c r="G674" s="205" t="s">
        <v>563</v>
      </c>
      <c r="H674" s="205">
        <v>6778.72</v>
      </c>
      <c r="I674" s="205">
        <v>6869.07</v>
      </c>
      <c r="J674" s="205" t="s">
        <v>255</v>
      </c>
    </row>
    <row r="675" spans="1:10" ht="12.75">
      <c r="A675" s="204" t="s">
        <v>152</v>
      </c>
      <c r="B675" s="194" t="s">
        <v>153</v>
      </c>
      <c r="C675" s="205">
        <v>29861.5</v>
      </c>
      <c r="D675" s="205">
        <v>29861.5</v>
      </c>
      <c r="E675" s="205">
        <v>1961.83</v>
      </c>
      <c r="F675" s="205">
        <v>-27899.67</v>
      </c>
      <c r="G675" s="205" t="s">
        <v>1018</v>
      </c>
      <c r="H675" s="205">
        <v>5754.12</v>
      </c>
      <c r="I675" s="205">
        <v>-3792.29</v>
      </c>
      <c r="J675" s="205" t="s">
        <v>1019</v>
      </c>
    </row>
    <row r="676" spans="1:10" ht="12.75">
      <c r="A676" s="204" t="s">
        <v>156</v>
      </c>
      <c r="B676" s="194" t="s">
        <v>157</v>
      </c>
      <c r="C676" s="205"/>
      <c r="D676" s="205"/>
      <c r="E676" s="205"/>
      <c r="F676" s="205"/>
      <c r="G676" s="205" t="s">
        <v>144</v>
      </c>
      <c r="H676" s="205"/>
      <c r="I676" s="205"/>
      <c r="J676" s="205" t="s">
        <v>144</v>
      </c>
    </row>
    <row r="677" spans="1:10" ht="12.75">
      <c r="A677" s="197" t="s">
        <v>145</v>
      </c>
      <c r="B677" s="198" t="s">
        <v>171</v>
      </c>
      <c r="C677" s="199">
        <v>62151.3</v>
      </c>
      <c r="D677" s="199">
        <v>71221.7</v>
      </c>
      <c r="E677" s="199">
        <v>15609.62</v>
      </c>
      <c r="F677" s="199">
        <v>-55612.08</v>
      </c>
      <c r="G677" s="199" t="s">
        <v>1015</v>
      </c>
      <c r="H677" s="199">
        <v>12532.84</v>
      </c>
      <c r="I677" s="199">
        <v>3076.78</v>
      </c>
      <c r="J677" s="199" t="s">
        <v>483</v>
      </c>
    </row>
    <row r="678" spans="1:10" ht="12.75">
      <c r="A678" s="209" t="s">
        <v>1020</v>
      </c>
      <c r="B678" s="194" t="s">
        <v>1021</v>
      </c>
      <c r="C678" s="205">
        <v>5265.7</v>
      </c>
      <c r="D678" s="205">
        <v>5265.7</v>
      </c>
      <c r="E678" s="205">
        <v>2261.32</v>
      </c>
      <c r="F678" s="205">
        <v>-3004.38</v>
      </c>
      <c r="G678" s="205" t="s">
        <v>837</v>
      </c>
      <c r="H678" s="205">
        <v>1585.42</v>
      </c>
      <c r="I678" s="205">
        <v>675.9</v>
      </c>
      <c r="J678" s="205" t="s">
        <v>1022</v>
      </c>
    </row>
    <row r="679" spans="1:10" ht="12.75">
      <c r="A679" s="209" t="s">
        <v>1023</v>
      </c>
      <c r="B679" s="194" t="s">
        <v>1024</v>
      </c>
      <c r="C679" s="205">
        <v>45103.4</v>
      </c>
      <c r="D679" s="205">
        <v>54173.8</v>
      </c>
      <c r="E679" s="205">
        <v>8472.15</v>
      </c>
      <c r="F679" s="205">
        <v>-45701.65</v>
      </c>
      <c r="G679" s="205" t="s">
        <v>1025</v>
      </c>
      <c r="H679" s="205">
        <v>7453.49</v>
      </c>
      <c r="I679" s="205">
        <v>1018.66</v>
      </c>
      <c r="J679" s="205" t="s">
        <v>860</v>
      </c>
    </row>
    <row r="680" spans="1:10" ht="25.5">
      <c r="A680" s="209" t="s">
        <v>1026</v>
      </c>
      <c r="B680" s="194" t="s">
        <v>1027</v>
      </c>
      <c r="C680" s="205">
        <v>11782.2</v>
      </c>
      <c r="D680" s="205">
        <v>11782.2</v>
      </c>
      <c r="E680" s="205">
        <v>4876.16</v>
      </c>
      <c r="F680" s="205">
        <v>-6906.04</v>
      </c>
      <c r="G680" s="205" t="s">
        <v>896</v>
      </c>
      <c r="H680" s="205">
        <v>3493.93</v>
      </c>
      <c r="I680" s="205">
        <v>1382.23</v>
      </c>
      <c r="J680" s="205" t="s">
        <v>1028</v>
      </c>
    </row>
    <row r="681" spans="1:10" ht="12.75">
      <c r="A681" s="210"/>
      <c r="B681" s="194"/>
      <c r="C681" s="205"/>
      <c r="D681" s="205"/>
      <c r="E681" s="205"/>
      <c r="F681" s="205"/>
      <c r="G681" s="205"/>
      <c r="H681" s="205"/>
      <c r="I681" s="205"/>
      <c r="J681" s="205"/>
    </row>
    <row r="682" spans="1:10" ht="12.75">
      <c r="A682" s="193" t="s">
        <v>1029</v>
      </c>
      <c r="B682" s="194" t="s">
        <v>1030</v>
      </c>
      <c r="C682" s="205"/>
      <c r="D682" s="205"/>
      <c r="E682" s="205"/>
      <c r="F682" s="205"/>
      <c r="G682" s="205"/>
      <c r="H682" s="205"/>
      <c r="I682" s="205"/>
      <c r="J682" s="205"/>
    </row>
    <row r="683" spans="1:10" ht="12.75">
      <c r="A683" s="197" t="s">
        <v>145</v>
      </c>
      <c r="B683" s="198" t="s">
        <v>11</v>
      </c>
      <c r="C683" s="199">
        <v>4344.5</v>
      </c>
      <c r="D683" s="199">
        <v>4344.5</v>
      </c>
      <c r="E683" s="199">
        <v>1662.85</v>
      </c>
      <c r="F683" s="199">
        <v>-2681.65</v>
      </c>
      <c r="G683" s="199" t="s">
        <v>695</v>
      </c>
      <c r="H683" s="199">
        <v>1486.98</v>
      </c>
      <c r="I683" s="199">
        <v>175.87</v>
      </c>
      <c r="J683" s="199" t="s">
        <v>270</v>
      </c>
    </row>
    <row r="684" spans="1:10" ht="12.75">
      <c r="A684" s="197" t="s">
        <v>95</v>
      </c>
      <c r="B684" s="198" t="s">
        <v>33</v>
      </c>
      <c r="C684" s="199">
        <v>4344.5</v>
      </c>
      <c r="D684" s="199">
        <v>4344.5</v>
      </c>
      <c r="E684" s="199">
        <v>1662.85</v>
      </c>
      <c r="F684" s="199">
        <v>-2681.65</v>
      </c>
      <c r="G684" s="199" t="s">
        <v>695</v>
      </c>
      <c r="H684" s="199">
        <v>1486.98</v>
      </c>
      <c r="I684" s="199">
        <v>175.87</v>
      </c>
      <c r="J684" s="199" t="s">
        <v>270</v>
      </c>
    </row>
    <row r="685" spans="1:10" ht="12.75">
      <c r="A685" s="204" t="s">
        <v>96</v>
      </c>
      <c r="B685" s="194" t="s">
        <v>146</v>
      </c>
      <c r="C685" s="205">
        <v>2323</v>
      </c>
      <c r="D685" s="205">
        <v>2323</v>
      </c>
      <c r="E685" s="205">
        <v>988.29</v>
      </c>
      <c r="F685" s="205">
        <v>-1334.71</v>
      </c>
      <c r="G685" s="205" t="s">
        <v>1031</v>
      </c>
      <c r="H685" s="205">
        <v>970.6</v>
      </c>
      <c r="I685" s="205">
        <v>17.69</v>
      </c>
      <c r="J685" s="205" t="s">
        <v>1032</v>
      </c>
    </row>
    <row r="686" spans="1:10" ht="12.75">
      <c r="A686" s="197" t="s">
        <v>275</v>
      </c>
      <c r="B686" s="198" t="s">
        <v>276</v>
      </c>
      <c r="C686" s="199"/>
      <c r="D686" s="199"/>
      <c r="E686" s="199"/>
      <c r="F686" s="199"/>
      <c r="G686" s="199" t="s">
        <v>144</v>
      </c>
      <c r="H686" s="199"/>
      <c r="I686" s="199"/>
      <c r="J686" s="199" t="s">
        <v>144</v>
      </c>
    </row>
    <row r="687" spans="1:10" ht="12.75">
      <c r="A687" s="197" t="s">
        <v>10</v>
      </c>
      <c r="B687" s="198" t="s">
        <v>149</v>
      </c>
      <c r="C687" s="199">
        <v>4344.5</v>
      </c>
      <c r="D687" s="199">
        <v>4344.5</v>
      </c>
      <c r="E687" s="199">
        <v>1662.85</v>
      </c>
      <c r="F687" s="199">
        <v>-2681.65</v>
      </c>
      <c r="G687" s="199" t="s">
        <v>695</v>
      </c>
      <c r="H687" s="199">
        <v>1486.98</v>
      </c>
      <c r="I687" s="199">
        <v>175.87</v>
      </c>
      <c r="J687" s="199" t="s">
        <v>270</v>
      </c>
    </row>
    <row r="688" spans="1:10" ht="12.75">
      <c r="A688" s="204" t="s">
        <v>150</v>
      </c>
      <c r="B688" s="194" t="s">
        <v>151</v>
      </c>
      <c r="C688" s="205">
        <v>4344.5</v>
      </c>
      <c r="D688" s="205">
        <v>4344.5</v>
      </c>
      <c r="E688" s="205">
        <v>1662.85</v>
      </c>
      <c r="F688" s="205">
        <v>-2681.65</v>
      </c>
      <c r="G688" s="205" t="s">
        <v>695</v>
      </c>
      <c r="H688" s="205">
        <v>1486.98</v>
      </c>
      <c r="I688" s="205">
        <v>175.87</v>
      </c>
      <c r="J688" s="205" t="s">
        <v>270</v>
      </c>
    </row>
    <row r="689" spans="1:10" ht="12.75">
      <c r="A689" s="204" t="s">
        <v>156</v>
      </c>
      <c r="B689" s="194" t="s">
        <v>157</v>
      </c>
      <c r="C689" s="205"/>
      <c r="D689" s="205"/>
      <c r="E689" s="205"/>
      <c r="F689" s="205"/>
      <c r="G689" s="205" t="s">
        <v>144</v>
      </c>
      <c r="H689" s="205"/>
      <c r="I689" s="205"/>
      <c r="J689" s="205" t="s">
        <v>144</v>
      </c>
    </row>
    <row r="690" spans="1:10" ht="12.75">
      <c r="A690" s="197" t="s">
        <v>145</v>
      </c>
      <c r="B690" s="198" t="s">
        <v>171</v>
      </c>
      <c r="C690" s="199">
        <v>4344.5</v>
      </c>
      <c r="D690" s="199">
        <v>4344.5</v>
      </c>
      <c r="E690" s="199">
        <v>1662.85</v>
      </c>
      <c r="F690" s="199">
        <v>-2681.65</v>
      </c>
      <c r="G690" s="199" t="s">
        <v>695</v>
      </c>
      <c r="H690" s="199">
        <v>1486.98</v>
      </c>
      <c r="I690" s="199">
        <v>175.87</v>
      </c>
      <c r="J690" s="199" t="s">
        <v>270</v>
      </c>
    </row>
    <row r="691" spans="1:10" ht="12.75">
      <c r="A691" s="209" t="s">
        <v>1033</v>
      </c>
      <c r="B691" s="194" t="s">
        <v>1034</v>
      </c>
      <c r="C691" s="205">
        <v>4344.5</v>
      </c>
      <c r="D691" s="205">
        <v>4344.5</v>
      </c>
      <c r="E691" s="205">
        <v>1662.85</v>
      </c>
      <c r="F691" s="205">
        <v>-2681.65</v>
      </c>
      <c r="G691" s="205" t="s">
        <v>695</v>
      </c>
      <c r="H691" s="205">
        <v>1486.98</v>
      </c>
      <c r="I691" s="205">
        <v>175.87</v>
      </c>
      <c r="J691" s="205" t="s">
        <v>270</v>
      </c>
    </row>
    <row r="692" spans="1:10" ht="12.75">
      <c r="A692" s="210"/>
      <c r="B692" s="194"/>
      <c r="C692" s="205"/>
      <c r="D692" s="205"/>
      <c r="E692" s="205"/>
      <c r="F692" s="205"/>
      <c r="G692" s="205"/>
      <c r="H692" s="205"/>
      <c r="I692" s="205"/>
      <c r="J692" s="205"/>
    </row>
    <row r="693" spans="1:10" ht="12.75">
      <c r="A693" s="193" t="s">
        <v>1035</v>
      </c>
      <c r="B693" s="194" t="s">
        <v>1036</v>
      </c>
      <c r="C693" s="205"/>
      <c r="D693" s="205"/>
      <c r="E693" s="205"/>
      <c r="F693" s="205"/>
      <c r="G693" s="205"/>
      <c r="H693" s="205"/>
      <c r="I693" s="205"/>
      <c r="J693" s="205"/>
    </row>
    <row r="694" spans="1:10" ht="12.75">
      <c r="A694" s="197" t="s">
        <v>145</v>
      </c>
      <c r="B694" s="198" t="s">
        <v>11</v>
      </c>
      <c r="C694" s="199">
        <v>122352.8</v>
      </c>
      <c r="D694" s="199">
        <v>122352.8</v>
      </c>
      <c r="E694" s="199">
        <v>54294.88</v>
      </c>
      <c r="F694" s="199">
        <v>-68057.92</v>
      </c>
      <c r="G694" s="199" t="s">
        <v>1037</v>
      </c>
      <c r="H694" s="199">
        <v>49254.83</v>
      </c>
      <c r="I694" s="199">
        <v>5040.05</v>
      </c>
      <c r="J694" s="199" t="s">
        <v>167</v>
      </c>
    </row>
    <row r="695" spans="1:10" ht="12.75">
      <c r="A695" s="197" t="s">
        <v>95</v>
      </c>
      <c r="B695" s="198" t="s">
        <v>33</v>
      </c>
      <c r="C695" s="199">
        <v>117352.8</v>
      </c>
      <c r="D695" s="199">
        <v>117352.8</v>
      </c>
      <c r="E695" s="199">
        <v>54254.75</v>
      </c>
      <c r="F695" s="199">
        <v>-63098.05</v>
      </c>
      <c r="G695" s="199" t="s">
        <v>1038</v>
      </c>
      <c r="H695" s="199">
        <v>49254.83</v>
      </c>
      <c r="I695" s="199">
        <v>4999.92</v>
      </c>
      <c r="J695" s="199" t="s">
        <v>167</v>
      </c>
    </row>
    <row r="696" spans="1:10" ht="12.75">
      <c r="A696" s="204" t="s">
        <v>96</v>
      </c>
      <c r="B696" s="194" t="s">
        <v>146</v>
      </c>
      <c r="C696" s="205">
        <v>92013.1</v>
      </c>
      <c r="D696" s="205">
        <v>92013.1</v>
      </c>
      <c r="E696" s="205">
        <v>42903.27</v>
      </c>
      <c r="F696" s="205">
        <v>-49109.83</v>
      </c>
      <c r="G696" s="205" t="s">
        <v>1039</v>
      </c>
      <c r="H696" s="205">
        <v>33088.33</v>
      </c>
      <c r="I696" s="205">
        <v>9814.94</v>
      </c>
      <c r="J696" s="205" t="s">
        <v>724</v>
      </c>
    </row>
    <row r="697" spans="1:10" ht="12.75">
      <c r="A697" s="197" t="s">
        <v>147</v>
      </c>
      <c r="B697" s="198" t="s">
        <v>148</v>
      </c>
      <c r="C697" s="199">
        <v>5000</v>
      </c>
      <c r="D697" s="199">
        <v>5000</v>
      </c>
      <c r="E697" s="199">
        <v>40.13</v>
      </c>
      <c r="F697" s="199">
        <v>-4959.87</v>
      </c>
      <c r="G697" s="199" t="s">
        <v>1040</v>
      </c>
      <c r="H697" s="199"/>
      <c r="I697" s="199">
        <v>40.13</v>
      </c>
      <c r="J697" s="199" t="s">
        <v>144</v>
      </c>
    </row>
    <row r="698" spans="1:10" ht="12.75">
      <c r="A698" s="197" t="s">
        <v>392</v>
      </c>
      <c r="B698" s="198" t="s">
        <v>393</v>
      </c>
      <c r="C698" s="199"/>
      <c r="D698" s="199"/>
      <c r="E698" s="199"/>
      <c r="F698" s="199"/>
      <c r="G698" s="199" t="s">
        <v>144</v>
      </c>
      <c r="H698" s="199"/>
      <c r="I698" s="199"/>
      <c r="J698" s="199" t="s">
        <v>144</v>
      </c>
    </row>
    <row r="699" spans="1:10" ht="12.75">
      <c r="A699" s="197" t="s">
        <v>10</v>
      </c>
      <c r="B699" s="198" t="s">
        <v>149</v>
      </c>
      <c r="C699" s="199">
        <v>122352.8</v>
      </c>
      <c r="D699" s="199">
        <v>122352.8</v>
      </c>
      <c r="E699" s="199">
        <v>54294.88</v>
      </c>
      <c r="F699" s="199">
        <v>-68057.92</v>
      </c>
      <c r="G699" s="199" t="s">
        <v>1037</v>
      </c>
      <c r="H699" s="199">
        <v>41521.77</v>
      </c>
      <c r="I699" s="199">
        <v>12773.11</v>
      </c>
      <c r="J699" s="199" t="s">
        <v>1041</v>
      </c>
    </row>
    <row r="700" spans="1:10" ht="12.75">
      <c r="A700" s="204" t="s">
        <v>150</v>
      </c>
      <c r="B700" s="194" t="s">
        <v>151</v>
      </c>
      <c r="C700" s="205">
        <v>121182.1</v>
      </c>
      <c r="D700" s="205">
        <v>121182.1</v>
      </c>
      <c r="E700" s="205">
        <v>53622.03</v>
      </c>
      <c r="F700" s="205">
        <v>-67560.07</v>
      </c>
      <c r="G700" s="205" t="s">
        <v>166</v>
      </c>
      <c r="H700" s="205">
        <v>41074.39</v>
      </c>
      <c r="I700" s="205">
        <v>12547.64</v>
      </c>
      <c r="J700" s="205" t="s">
        <v>1042</v>
      </c>
    </row>
    <row r="701" spans="1:10" ht="12.75">
      <c r="A701" s="204" t="s">
        <v>152</v>
      </c>
      <c r="B701" s="194" t="s">
        <v>153</v>
      </c>
      <c r="C701" s="205">
        <v>1170.7</v>
      </c>
      <c r="D701" s="205">
        <v>1170.7</v>
      </c>
      <c r="E701" s="205">
        <v>672.85</v>
      </c>
      <c r="F701" s="205">
        <v>-497.85</v>
      </c>
      <c r="G701" s="205" t="s">
        <v>644</v>
      </c>
      <c r="H701" s="205">
        <v>447.38</v>
      </c>
      <c r="I701" s="205">
        <v>225.47</v>
      </c>
      <c r="J701" s="205" t="s">
        <v>659</v>
      </c>
    </row>
    <row r="702" spans="1:10" ht="12.75">
      <c r="A702" s="204" t="s">
        <v>156</v>
      </c>
      <c r="B702" s="194" t="s">
        <v>157</v>
      </c>
      <c r="C702" s="205"/>
      <c r="D702" s="205"/>
      <c r="E702" s="205"/>
      <c r="F702" s="205"/>
      <c r="G702" s="205" t="s">
        <v>144</v>
      </c>
      <c r="H702" s="205"/>
      <c r="I702" s="205"/>
      <c r="J702" s="205" t="s">
        <v>144</v>
      </c>
    </row>
    <row r="703" spans="1:10" ht="12.75">
      <c r="A703" s="197" t="s">
        <v>145</v>
      </c>
      <c r="B703" s="198" t="s">
        <v>171</v>
      </c>
      <c r="C703" s="199">
        <v>122352.8</v>
      </c>
      <c r="D703" s="199">
        <v>122352.8</v>
      </c>
      <c r="E703" s="199">
        <v>54294.88</v>
      </c>
      <c r="F703" s="199">
        <v>-68057.92</v>
      </c>
      <c r="G703" s="199" t="s">
        <v>1037</v>
      </c>
      <c r="H703" s="199">
        <v>41521.77</v>
      </c>
      <c r="I703" s="199">
        <v>12773.11</v>
      </c>
      <c r="J703" s="199" t="s">
        <v>1041</v>
      </c>
    </row>
    <row r="704" spans="1:10" ht="25.5">
      <c r="A704" s="209" t="s">
        <v>1043</v>
      </c>
      <c r="B704" s="194" t="s">
        <v>1044</v>
      </c>
      <c r="C704" s="205">
        <v>122352.8</v>
      </c>
      <c r="D704" s="205">
        <v>122352.8</v>
      </c>
      <c r="E704" s="205">
        <v>54294.88</v>
      </c>
      <c r="F704" s="205">
        <v>-68057.92</v>
      </c>
      <c r="G704" s="205" t="s">
        <v>1037</v>
      </c>
      <c r="H704" s="205">
        <v>41521.77</v>
      </c>
      <c r="I704" s="205">
        <v>12773.11</v>
      </c>
      <c r="J704" s="205" t="s">
        <v>1041</v>
      </c>
    </row>
    <row r="705" spans="1:10" ht="12.75">
      <c r="A705" s="197" t="s">
        <v>438</v>
      </c>
      <c r="B705" s="198" t="s">
        <v>439</v>
      </c>
      <c r="C705" s="199"/>
      <c r="D705" s="199"/>
      <c r="E705" s="199"/>
      <c r="F705" s="199"/>
      <c r="G705" s="199" t="s">
        <v>144</v>
      </c>
      <c r="H705" s="199"/>
      <c r="I705" s="199"/>
      <c r="J705" s="199" t="s">
        <v>144</v>
      </c>
    </row>
    <row r="706" spans="1:10" ht="12.75">
      <c r="A706" s="197" t="s">
        <v>10</v>
      </c>
      <c r="B706" s="198" t="s">
        <v>149</v>
      </c>
      <c r="C706" s="199"/>
      <c r="D706" s="199"/>
      <c r="E706" s="199"/>
      <c r="F706" s="199"/>
      <c r="G706" s="199" t="s">
        <v>144</v>
      </c>
      <c r="H706" s="199">
        <v>7733.06</v>
      </c>
      <c r="I706" s="199">
        <v>-7733.06</v>
      </c>
      <c r="J706" s="199" t="s">
        <v>144</v>
      </c>
    </row>
    <row r="707" spans="1:10" ht="12.75">
      <c r="A707" s="204" t="s">
        <v>150</v>
      </c>
      <c r="B707" s="194" t="s">
        <v>151</v>
      </c>
      <c r="C707" s="205"/>
      <c r="D707" s="205"/>
      <c r="E707" s="205"/>
      <c r="F707" s="205"/>
      <c r="G707" s="205" t="s">
        <v>144</v>
      </c>
      <c r="H707" s="205">
        <v>7733.06</v>
      </c>
      <c r="I707" s="205">
        <v>-7733.06</v>
      </c>
      <c r="J707" s="205" t="s">
        <v>144</v>
      </c>
    </row>
    <row r="708" spans="1:10" ht="12.75">
      <c r="A708" s="204" t="s">
        <v>156</v>
      </c>
      <c r="B708" s="194" t="s">
        <v>157</v>
      </c>
      <c r="C708" s="205"/>
      <c r="D708" s="205"/>
      <c r="E708" s="205"/>
      <c r="F708" s="205"/>
      <c r="G708" s="205" t="s">
        <v>144</v>
      </c>
      <c r="H708" s="205"/>
      <c r="I708" s="205"/>
      <c r="J708" s="205" t="s">
        <v>144</v>
      </c>
    </row>
    <row r="709" spans="1:10" ht="12.75">
      <c r="A709" s="197" t="s">
        <v>145</v>
      </c>
      <c r="B709" s="198" t="s">
        <v>171</v>
      </c>
      <c r="C709" s="199"/>
      <c r="D709" s="199"/>
      <c r="E709" s="199"/>
      <c r="F709" s="199"/>
      <c r="G709" s="199" t="s">
        <v>144</v>
      </c>
      <c r="H709" s="199">
        <v>7733.06</v>
      </c>
      <c r="I709" s="199">
        <v>-7733.06</v>
      </c>
      <c r="J709" s="199" t="s">
        <v>144</v>
      </c>
    </row>
    <row r="710" spans="1:10" ht="12.75">
      <c r="A710" s="209" t="s">
        <v>440</v>
      </c>
      <c r="B710" s="194" t="s">
        <v>441</v>
      </c>
      <c r="C710" s="205"/>
      <c r="D710" s="205"/>
      <c r="E710" s="205"/>
      <c r="F710" s="205"/>
      <c r="G710" s="205" t="s">
        <v>144</v>
      </c>
      <c r="H710" s="205">
        <v>7485.21</v>
      </c>
      <c r="I710" s="205">
        <v>-7485.21</v>
      </c>
      <c r="J710" s="205" t="s">
        <v>144</v>
      </c>
    </row>
    <row r="711" spans="1:10" ht="12.75">
      <c r="A711" s="209" t="s">
        <v>442</v>
      </c>
      <c r="B711" s="194" t="s">
        <v>443</v>
      </c>
      <c r="C711" s="205"/>
      <c r="D711" s="205"/>
      <c r="E711" s="205"/>
      <c r="F711" s="205"/>
      <c r="G711" s="205" t="s">
        <v>144</v>
      </c>
      <c r="H711" s="205">
        <v>192.45</v>
      </c>
      <c r="I711" s="205">
        <v>-192.45</v>
      </c>
      <c r="J711" s="205" t="s">
        <v>144</v>
      </c>
    </row>
    <row r="712" spans="1:10" ht="25.5">
      <c r="A712" s="209" t="s">
        <v>446</v>
      </c>
      <c r="B712" s="194" t="s">
        <v>447</v>
      </c>
      <c r="C712" s="205"/>
      <c r="D712" s="205"/>
      <c r="E712" s="205"/>
      <c r="F712" s="205"/>
      <c r="G712" s="205" t="s">
        <v>144</v>
      </c>
      <c r="H712" s="205">
        <v>55.4</v>
      </c>
      <c r="I712" s="205">
        <v>-55.4</v>
      </c>
      <c r="J712" s="205" t="s">
        <v>144</v>
      </c>
    </row>
    <row r="713" spans="1:10" ht="12.75">
      <c r="A713" s="210"/>
      <c r="B713" s="194"/>
      <c r="C713" s="205"/>
      <c r="D713" s="205"/>
      <c r="E713" s="205"/>
      <c r="F713" s="205"/>
      <c r="G713" s="205"/>
      <c r="H713" s="205"/>
      <c r="I713" s="205"/>
      <c r="J713" s="205"/>
    </row>
    <row r="714" spans="1:10" ht="12.75">
      <c r="A714" s="193" t="s">
        <v>1045</v>
      </c>
      <c r="B714" s="194" t="s">
        <v>1046</v>
      </c>
      <c r="C714" s="205"/>
      <c r="D714" s="205"/>
      <c r="E714" s="205"/>
      <c r="F714" s="205"/>
      <c r="G714" s="205"/>
      <c r="H714" s="205"/>
      <c r="I714" s="205"/>
      <c r="J714" s="205"/>
    </row>
    <row r="715" spans="1:10" ht="12.75">
      <c r="A715" s="197" t="s">
        <v>145</v>
      </c>
      <c r="B715" s="198" t="s">
        <v>11</v>
      </c>
      <c r="C715" s="199">
        <v>8702.8</v>
      </c>
      <c r="D715" s="199">
        <v>8702.8</v>
      </c>
      <c r="E715" s="199">
        <v>3979.14</v>
      </c>
      <c r="F715" s="199">
        <v>-4723.66</v>
      </c>
      <c r="G715" s="199" t="s">
        <v>277</v>
      </c>
      <c r="H715" s="199">
        <v>3258.01</v>
      </c>
      <c r="I715" s="199">
        <v>721.13</v>
      </c>
      <c r="J715" s="199" t="s">
        <v>1047</v>
      </c>
    </row>
    <row r="716" spans="1:10" ht="12.75">
      <c r="A716" s="197" t="s">
        <v>95</v>
      </c>
      <c r="B716" s="198" t="s">
        <v>33</v>
      </c>
      <c r="C716" s="199">
        <v>8702.8</v>
      </c>
      <c r="D716" s="199">
        <v>8702.8</v>
      </c>
      <c r="E716" s="199">
        <v>3979.14</v>
      </c>
      <c r="F716" s="199">
        <v>-4723.66</v>
      </c>
      <c r="G716" s="199" t="s">
        <v>277</v>
      </c>
      <c r="H716" s="199">
        <v>3258.01</v>
      </c>
      <c r="I716" s="199">
        <v>721.13</v>
      </c>
      <c r="J716" s="199" t="s">
        <v>1047</v>
      </c>
    </row>
    <row r="717" spans="1:10" ht="12.75">
      <c r="A717" s="204" t="s">
        <v>96</v>
      </c>
      <c r="B717" s="194" t="s">
        <v>146</v>
      </c>
      <c r="C717" s="205">
        <v>5786.9</v>
      </c>
      <c r="D717" s="205">
        <v>5786.9</v>
      </c>
      <c r="E717" s="205">
        <v>2851.88</v>
      </c>
      <c r="F717" s="205">
        <v>-2935.02</v>
      </c>
      <c r="G717" s="205" t="s">
        <v>1048</v>
      </c>
      <c r="H717" s="205">
        <v>2322.87</v>
      </c>
      <c r="I717" s="205">
        <v>529.01</v>
      </c>
      <c r="J717" s="205" t="s">
        <v>1049</v>
      </c>
    </row>
    <row r="718" spans="1:10" ht="12.75">
      <c r="A718" s="197" t="s">
        <v>164</v>
      </c>
      <c r="B718" s="198" t="s">
        <v>165</v>
      </c>
      <c r="C718" s="199"/>
      <c r="D718" s="199"/>
      <c r="E718" s="199"/>
      <c r="F718" s="199"/>
      <c r="G718" s="199" t="s">
        <v>144</v>
      </c>
      <c r="H718" s="199"/>
      <c r="I718" s="199"/>
      <c r="J718" s="199" t="s">
        <v>144</v>
      </c>
    </row>
    <row r="719" spans="1:10" ht="12.75">
      <c r="A719" s="197" t="s">
        <v>10</v>
      </c>
      <c r="B719" s="198" t="s">
        <v>149</v>
      </c>
      <c r="C719" s="199">
        <v>8702.8</v>
      </c>
      <c r="D719" s="199">
        <v>8702.8</v>
      </c>
      <c r="E719" s="199">
        <v>3979.14</v>
      </c>
      <c r="F719" s="199">
        <v>-4723.66</v>
      </c>
      <c r="G719" s="199" t="s">
        <v>277</v>
      </c>
      <c r="H719" s="199">
        <v>3258.01</v>
      </c>
      <c r="I719" s="199">
        <v>721.13</v>
      </c>
      <c r="J719" s="199" t="s">
        <v>1047</v>
      </c>
    </row>
    <row r="720" spans="1:10" ht="12.75">
      <c r="A720" s="204" t="s">
        <v>150</v>
      </c>
      <c r="B720" s="194" t="s">
        <v>151</v>
      </c>
      <c r="C720" s="205">
        <v>7702.8</v>
      </c>
      <c r="D720" s="205">
        <v>7702.8</v>
      </c>
      <c r="E720" s="205">
        <v>3565.14</v>
      </c>
      <c r="F720" s="205">
        <v>-4137.66</v>
      </c>
      <c r="G720" s="205" t="s">
        <v>805</v>
      </c>
      <c r="H720" s="205">
        <v>2773.22</v>
      </c>
      <c r="I720" s="205">
        <v>791.92</v>
      </c>
      <c r="J720" s="205" t="s">
        <v>1050</v>
      </c>
    </row>
    <row r="721" spans="1:10" ht="12.75">
      <c r="A721" s="204" t="s">
        <v>152</v>
      </c>
      <c r="B721" s="194" t="s">
        <v>153</v>
      </c>
      <c r="C721" s="205">
        <v>1000</v>
      </c>
      <c r="D721" s="205">
        <v>1000</v>
      </c>
      <c r="E721" s="205">
        <v>414</v>
      </c>
      <c r="F721" s="205">
        <v>-586</v>
      </c>
      <c r="G721" s="205" t="s">
        <v>896</v>
      </c>
      <c r="H721" s="205">
        <v>484.8</v>
      </c>
      <c r="I721" s="205">
        <v>-70.8</v>
      </c>
      <c r="J721" s="205" t="s">
        <v>1051</v>
      </c>
    </row>
    <row r="722" spans="1:10" ht="12.75">
      <c r="A722" s="204" t="s">
        <v>156</v>
      </c>
      <c r="B722" s="194" t="s">
        <v>157</v>
      </c>
      <c r="C722" s="205"/>
      <c r="D722" s="205"/>
      <c r="E722" s="205"/>
      <c r="F722" s="205"/>
      <c r="G722" s="205" t="s">
        <v>144</v>
      </c>
      <c r="H722" s="205"/>
      <c r="I722" s="205"/>
      <c r="J722" s="205" t="s">
        <v>144</v>
      </c>
    </row>
    <row r="723" spans="1:10" ht="12.75">
      <c r="A723" s="197" t="s">
        <v>145</v>
      </c>
      <c r="B723" s="198" t="s">
        <v>171</v>
      </c>
      <c r="C723" s="199">
        <v>8702.8</v>
      </c>
      <c r="D723" s="199">
        <v>8702.8</v>
      </c>
      <c r="E723" s="199">
        <v>3979.14</v>
      </c>
      <c r="F723" s="199">
        <v>-4723.66</v>
      </c>
      <c r="G723" s="199" t="s">
        <v>277</v>
      </c>
      <c r="H723" s="199">
        <v>3258.01</v>
      </c>
      <c r="I723" s="199">
        <v>721.13</v>
      </c>
      <c r="J723" s="199" t="s">
        <v>1047</v>
      </c>
    </row>
    <row r="724" spans="1:10" ht="12.75">
      <c r="A724" s="209" t="s">
        <v>1052</v>
      </c>
      <c r="B724" s="194" t="s">
        <v>1053</v>
      </c>
      <c r="C724" s="205">
        <v>8702.8</v>
      </c>
      <c r="D724" s="205">
        <v>8702.8</v>
      </c>
      <c r="E724" s="205">
        <v>3979.14</v>
      </c>
      <c r="F724" s="205">
        <v>-4723.66</v>
      </c>
      <c r="G724" s="205" t="s">
        <v>277</v>
      </c>
      <c r="H724" s="205">
        <v>3258.01</v>
      </c>
      <c r="I724" s="205">
        <v>721.13</v>
      </c>
      <c r="J724" s="205" t="s">
        <v>1047</v>
      </c>
    </row>
    <row r="725" spans="1:10" ht="12.75">
      <c r="A725" s="210"/>
      <c r="B725" s="194"/>
      <c r="C725" s="205"/>
      <c r="D725" s="205"/>
      <c r="E725" s="205"/>
      <c r="F725" s="205"/>
      <c r="G725" s="205"/>
      <c r="H725" s="205"/>
      <c r="I725" s="205"/>
      <c r="J725" s="205"/>
    </row>
    <row r="726" spans="1:10" ht="25.5">
      <c r="A726" s="193" t="s">
        <v>1054</v>
      </c>
      <c r="B726" s="194" t="s">
        <v>1055</v>
      </c>
      <c r="C726" s="205"/>
      <c r="D726" s="205"/>
      <c r="E726" s="205"/>
      <c r="F726" s="205"/>
      <c r="G726" s="205"/>
      <c r="H726" s="205"/>
      <c r="I726" s="205"/>
      <c r="J726" s="205"/>
    </row>
    <row r="727" spans="1:10" ht="12.75">
      <c r="A727" s="197" t="s">
        <v>145</v>
      </c>
      <c r="B727" s="198" t="s">
        <v>11</v>
      </c>
      <c r="C727" s="199">
        <v>5377.1</v>
      </c>
      <c r="D727" s="199">
        <v>5377.1</v>
      </c>
      <c r="E727" s="199">
        <v>1861.08</v>
      </c>
      <c r="F727" s="199">
        <v>-3516.02</v>
      </c>
      <c r="G727" s="199" t="s">
        <v>1056</v>
      </c>
      <c r="H727" s="199">
        <v>2033.51</v>
      </c>
      <c r="I727" s="199">
        <v>-172.43</v>
      </c>
      <c r="J727" s="199" t="s">
        <v>1057</v>
      </c>
    </row>
    <row r="728" spans="1:10" ht="12.75">
      <c r="A728" s="197" t="s">
        <v>95</v>
      </c>
      <c r="B728" s="198" t="s">
        <v>33</v>
      </c>
      <c r="C728" s="199">
        <v>5377.1</v>
      </c>
      <c r="D728" s="199">
        <v>5377.1</v>
      </c>
      <c r="E728" s="199">
        <v>1861.08</v>
      </c>
      <c r="F728" s="199">
        <v>-3516.02</v>
      </c>
      <c r="G728" s="199" t="s">
        <v>1056</v>
      </c>
      <c r="H728" s="199">
        <v>2033.51</v>
      </c>
      <c r="I728" s="199">
        <v>-172.43</v>
      </c>
      <c r="J728" s="199" t="s">
        <v>1057</v>
      </c>
    </row>
    <row r="729" spans="1:10" ht="12.75">
      <c r="A729" s="204" t="s">
        <v>96</v>
      </c>
      <c r="B729" s="194" t="s">
        <v>146</v>
      </c>
      <c r="C729" s="205">
        <v>2822.6</v>
      </c>
      <c r="D729" s="205">
        <v>2822.6</v>
      </c>
      <c r="E729" s="205">
        <v>1422.83</v>
      </c>
      <c r="F729" s="205">
        <v>-1399.77</v>
      </c>
      <c r="G729" s="205" t="s">
        <v>1058</v>
      </c>
      <c r="H729" s="205">
        <v>1424.75</v>
      </c>
      <c r="I729" s="205">
        <v>-1.92</v>
      </c>
      <c r="J729" s="205" t="s">
        <v>779</v>
      </c>
    </row>
    <row r="730" spans="1:10" ht="12.75">
      <c r="A730" s="197" t="s">
        <v>164</v>
      </c>
      <c r="B730" s="198" t="s">
        <v>165</v>
      </c>
      <c r="C730" s="199"/>
      <c r="D730" s="199"/>
      <c r="E730" s="199"/>
      <c r="F730" s="199"/>
      <c r="G730" s="199" t="s">
        <v>144</v>
      </c>
      <c r="H730" s="199"/>
      <c r="I730" s="199"/>
      <c r="J730" s="199" t="s">
        <v>144</v>
      </c>
    </row>
    <row r="731" spans="1:10" ht="12.75">
      <c r="A731" s="197" t="s">
        <v>10</v>
      </c>
      <c r="B731" s="198" t="s">
        <v>149</v>
      </c>
      <c r="C731" s="199">
        <v>5377.1</v>
      </c>
      <c r="D731" s="199">
        <v>5377.1</v>
      </c>
      <c r="E731" s="199">
        <v>1861.08</v>
      </c>
      <c r="F731" s="199">
        <v>-3516.02</v>
      </c>
      <c r="G731" s="199" t="s">
        <v>1056</v>
      </c>
      <c r="H731" s="199">
        <v>2033.51</v>
      </c>
      <c r="I731" s="199">
        <v>-172.43</v>
      </c>
      <c r="J731" s="199" t="s">
        <v>1057</v>
      </c>
    </row>
    <row r="732" spans="1:10" ht="12.75">
      <c r="A732" s="204" t="s">
        <v>150</v>
      </c>
      <c r="B732" s="194" t="s">
        <v>151</v>
      </c>
      <c r="C732" s="205">
        <v>4977.1</v>
      </c>
      <c r="D732" s="205">
        <v>4977.1</v>
      </c>
      <c r="E732" s="205">
        <v>1647.34</v>
      </c>
      <c r="F732" s="205">
        <v>-3329.76</v>
      </c>
      <c r="G732" s="205" t="s">
        <v>1059</v>
      </c>
      <c r="H732" s="205">
        <v>1896.51</v>
      </c>
      <c r="I732" s="205">
        <v>-249.17</v>
      </c>
      <c r="J732" s="205" t="s">
        <v>1060</v>
      </c>
    </row>
    <row r="733" spans="1:10" ht="12.75">
      <c r="A733" s="204" t="s">
        <v>152</v>
      </c>
      <c r="B733" s="194" t="s">
        <v>153</v>
      </c>
      <c r="C733" s="205">
        <v>400</v>
      </c>
      <c r="D733" s="205">
        <v>400</v>
      </c>
      <c r="E733" s="205">
        <v>213.74</v>
      </c>
      <c r="F733" s="205">
        <v>-186.26</v>
      </c>
      <c r="G733" s="205" t="s">
        <v>1061</v>
      </c>
      <c r="H733" s="205">
        <v>137</v>
      </c>
      <c r="I733" s="205">
        <v>76.74</v>
      </c>
      <c r="J733" s="205" t="s">
        <v>1062</v>
      </c>
    </row>
    <row r="734" spans="1:10" ht="12.75">
      <c r="A734" s="204" t="s">
        <v>156</v>
      </c>
      <c r="B734" s="194" t="s">
        <v>157</v>
      </c>
      <c r="C734" s="205"/>
      <c r="D734" s="205"/>
      <c r="E734" s="205"/>
      <c r="F734" s="205"/>
      <c r="G734" s="205" t="s">
        <v>144</v>
      </c>
      <c r="H734" s="205"/>
      <c r="I734" s="205"/>
      <c r="J734" s="205" t="s">
        <v>144</v>
      </c>
    </row>
    <row r="735" spans="1:10" ht="12.75">
      <c r="A735" s="197" t="s">
        <v>145</v>
      </c>
      <c r="B735" s="198" t="s">
        <v>171</v>
      </c>
      <c r="C735" s="199">
        <v>5377.1</v>
      </c>
      <c r="D735" s="199">
        <v>5377.1</v>
      </c>
      <c r="E735" s="199">
        <v>1861.08</v>
      </c>
      <c r="F735" s="199">
        <v>-3516.02</v>
      </c>
      <c r="G735" s="199" t="s">
        <v>1056</v>
      </c>
      <c r="H735" s="199">
        <v>2033.51</v>
      </c>
      <c r="I735" s="199">
        <v>-172.43</v>
      </c>
      <c r="J735" s="199" t="s">
        <v>1057</v>
      </c>
    </row>
    <row r="736" spans="1:10" ht="12.75">
      <c r="A736" s="209" t="s">
        <v>1063</v>
      </c>
      <c r="B736" s="194" t="s">
        <v>1064</v>
      </c>
      <c r="C736" s="205">
        <v>5377.1</v>
      </c>
      <c r="D736" s="205">
        <v>5377.1</v>
      </c>
      <c r="E736" s="205">
        <v>1861.08</v>
      </c>
      <c r="F736" s="205">
        <v>-3516.02</v>
      </c>
      <c r="G736" s="205" t="s">
        <v>1056</v>
      </c>
      <c r="H736" s="205">
        <v>2033.51</v>
      </c>
      <c r="I736" s="205">
        <v>-172.43</v>
      </c>
      <c r="J736" s="205" t="s">
        <v>1057</v>
      </c>
    </row>
    <row r="737" spans="1:10" ht="12.75">
      <c r="A737" s="210"/>
      <c r="B737" s="194"/>
      <c r="C737" s="205"/>
      <c r="D737" s="205"/>
      <c r="E737" s="205"/>
      <c r="F737" s="205"/>
      <c r="G737" s="205"/>
      <c r="H737" s="205"/>
      <c r="I737" s="205"/>
      <c r="J737" s="205"/>
    </row>
    <row r="738" spans="1:10" ht="25.5">
      <c r="A738" s="193" t="s">
        <v>1065</v>
      </c>
      <c r="B738" s="194" t="s">
        <v>1066</v>
      </c>
      <c r="C738" s="205"/>
      <c r="D738" s="205"/>
      <c r="E738" s="205"/>
      <c r="F738" s="205"/>
      <c r="G738" s="205"/>
      <c r="H738" s="205"/>
      <c r="I738" s="205"/>
      <c r="J738" s="205"/>
    </row>
    <row r="739" spans="1:10" ht="12.75">
      <c r="A739" s="197" t="s">
        <v>145</v>
      </c>
      <c r="B739" s="198" t="s">
        <v>11</v>
      </c>
      <c r="C739" s="199">
        <v>212539.6</v>
      </c>
      <c r="D739" s="199">
        <v>212539.6</v>
      </c>
      <c r="E739" s="199">
        <v>76141.48</v>
      </c>
      <c r="F739" s="199">
        <v>-136398.12</v>
      </c>
      <c r="G739" s="199" t="s">
        <v>206</v>
      </c>
      <c r="H739" s="199">
        <v>68120.03</v>
      </c>
      <c r="I739" s="199">
        <v>8021.45</v>
      </c>
      <c r="J739" s="199" t="s">
        <v>270</v>
      </c>
    </row>
    <row r="740" spans="1:10" ht="12.75">
      <c r="A740" s="197" t="s">
        <v>95</v>
      </c>
      <c r="B740" s="198" t="s">
        <v>33</v>
      </c>
      <c r="C740" s="199">
        <v>212539.6</v>
      </c>
      <c r="D740" s="199">
        <v>212539.6</v>
      </c>
      <c r="E740" s="199">
        <v>76141.48</v>
      </c>
      <c r="F740" s="199">
        <v>-136398.12</v>
      </c>
      <c r="G740" s="199" t="s">
        <v>206</v>
      </c>
      <c r="H740" s="199">
        <v>68120.03</v>
      </c>
      <c r="I740" s="199">
        <v>8021.45</v>
      </c>
      <c r="J740" s="199" t="s">
        <v>270</v>
      </c>
    </row>
    <row r="741" spans="1:10" ht="12.75">
      <c r="A741" s="204" t="s">
        <v>96</v>
      </c>
      <c r="B741" s="194" t="s">
        <v>146</v>
      </c>
      <c r="C741" s="205">
        <v>108073.4</v>
      </c>
      <c r="D741" s="205">
        <v>108070.45</v>
      </c>
      <c r="E741" s="205">
        <v>51110.49</v>
      </c>
      <c r="F741" s="205">
        <v>-56959.96</v>
      </c>
      <c r="G741" s="205" t="s">
        <v>1067</v>
      </c>
      <c r="H741" s="205">
        <v>50523.51</v>
      </c>
      <c r="I741" s="205">
        <v>586.98</v>
      </c>
      <c r="J741" s="205" t="s">
        <v>1068</v>
      </c>
    </row>
    <row r="742" spans="1:10" ht="12.75">
      <c r="A742" s="197" t="s">
        <v>275</v>
      </c>
      <c r="B742" s="198" t="s">
        <v>276</v>
      </c>
      <c r="C742" s="199"/>
      <c r="D742" s="199"/>
      <c r="E742" s="199"/>
      <c r="F742" s="199"/>
      <c r="G742" s="199" t="s">
        <v>144</v>
      </c>
      <c r="H742" s="199"/>
      <c r="I742" s="199"/>
      <c r="J742" s="199" t="s">
        <v>144</v>
      </c>
    </row>
    <row r="743" spans="1:10" ht="12.75">
      <c r="A743" s="197" t="s">
        <v>10</v>
      </c>
      <c r="B743" s="198" t="s">
        <v>149</v>
      </c>
      <c r="C743" s="199">
        <v>212539.6</v>
      </c>
      <c r="D743" s="199">
        <v>212539.6</v>
      </c>
      <c r="E743" s="199">
        <v>76141.48</v>
      </c>
      <c r="F743" s="199">
        <v>-136398.12</v>
      </c>
      <c r="G743" s="199" t="s">
        <v>206</v>
      </c>
      <c r="H743" s="199">
        <v>68120.03</v>
      </c>
      <c r="I743" s="199">
        <v>8021.45</v>
      </c>
      <c r="J743" s="199" t="s">
        <v>270</v>
      </c>
    </row>
    <row r="744" spans="1:10" ht="12.75">
      <c r="A744" s="204" t="s">
        <v>150</v>
      </c>
      <c r="B744" s="194" t="s">
        <v>151</v>
      </c>
      <c r="C744" s="205">
        <v>177775.7</v>
      </c>
      <c r="D744" s="205">
        <v>177775.7</v>
      </c>
      <c r="E744" s="205">
        <v>53492.68</v>
      </c>
      <c r="F744" s="205">
        <v>-124283.02</v>
      </c>
      <c r="G744" s="205" t="s">
        <v>1069</v>
      </c>
      <c r="H744" s="205">
        <v>47502.42</v>
      </c>
      <c r="I744" s="205">
        <v>5990.26</v>
      </c>
      <c r="J744" s="205" t="s">
        <v>1070</v>
      </c>
    </row>
    <row r="745" spans="1:10" ht="12.75">
      <c r="A745" s="204" t="s">
        <v>152</v>
      </c>
      <c r="B745" s="194" t="s">
        <v>153</v>
      </c>
      <c r="C745" s="205">
        <v>33744.3</v>
      </c>
      <c r="D745" s="205">
        <v>33744.3</v>
      </c>
      <c r="E745" s="205">
        <v>22648.8</v>
      </c>
      <c r="F745" s="205">
        <v>-11095.5</v>
      </c>
      <c r="G745" s="205" t="s">
        <v>1071</v>
      </c>
      <c r="H745" s="205">
        <v>18492.99</v>
      </c>
      <c r="I745" s="205">
        <v>4155.81</v>
      </c>
      <c r="J745" s="205" t="s">
        <v>1072</v>
      </c>
    </row>
    <row r="746" spans="1:10" ht="12.75">
      <c r="A746" s="204" t="s">
        <v>156</v>
      </c>
      <c r="B746" s="194" t="s">
        <v>157</v>
      </c>
      <c r="C746" s="205">
        <v>1019.6</v>
      </c>
      <c r="D746" s="205">
        <v>1019.6</v>
      </c>
      <c r="E746" s="205"/>
      <c r="F746" s="205">
        <v>-1019.6</v>
      </c>
      <c r="G746" s="205" t="s">
        <v>144</v>
      </c>
      <c r="H746" s="205">
        <v>2124.61</v>
      </c>
      <c r="I746" s="205">
        <v>-2124.61</v>
      </c>
      <c r="J746" s="205" t="s">
        <v>144</v>
      </c>
    </row>
    <row r="747" spans="1:10" ht="12.75">
      <c r="A747" s="197" t="s">
        <v>145</v>
      </c>
      <c r="B747" s="198" t="s">
        <v>171</v>
      </c>
      <c r="C747" s="199">
        <v>212539.6</v>
      </c>
      <c r="D747" s="199">
        <v>212539.6</v>
      </c>
      <c r="E747" s="199">
        <v>76141.48</v>
      </c>
      <c r="F747" s="199">
        <v>-136398.12</v>
      </c>
      <c r="G747" s="199" t="s">
        <v>206</v>
      </c>
      <c r="H747" s="199">
        <v>68120.03</v>
      </c>
      <c r="I747" s="199">
        <v>8021.45</v>
      </c>
      <c r="J747" s="199" t="s">
        <v>270</v>
      </c>
    </row>
    <row r="748" spans="1:10" ht="12.75">
      <c r="A748" s="209" t="s">
        <v>613</v>
      </c>
      <c r="B748" s="194" t="s">
        <v>614</v>
      </c>
      <c r="C748" s="205">
        <v>1000</v>
      </c>
      <c r="D748" s="205">
        <v>1000</v>
      </c>
      <c r="E748" s="205"/>
      <c r="F748" s="205">
        <v>-1000</v>
      </c>
      <c r="G748" s="205" t="s">
        <v>144</v>
      </c>
      <c r="H748" s="205"/>
      <c r="I748" s="205"/>
      <c r="J748" s="205" t="s">
        <v>144</v>
      </c>
    </row>
    <row r="749" spans="1:10" ht="12.75">
      <c r="A749" s="209" t="s">
        <v>616</v>
      </c>
      <c r="B749" s="194" t="s">
        <v>617</v>
      </c>
      <c r="C749" s="205">
        <v>17000</v>
      </c>
      <c r="D749" s="205">
        <v>17000</v>
      </c>
      <c r="E749" s="205">
        <v>6345.84</v>
      </c>
      <c r="F749" s="205">
        <v>-10654.16</v>
      </c>
      <c r="G749" s="205" t="s">
        <v>906</v>
      </c>
      <c r="H749" s="205">
        <v>2331.53</v>
      </c>
      <c r="I749" s="205">
        <v>4014.31</v>
      </c>
      <c r="J749" s="205" t="s">
        <v>255</v>
      </c>
    </row>
    <row r="750" spans="1:10" ht="12.75">
      <c r="A750" s="209" t="s">
        <v>628</v>
      </c>
      <c r="B750" s="194" t="s">
        <v>629</v>
      </c>
      <c r="C750" s="205">
        <v>194539.6</v>
      </c>
      <c r="D750" s="205">
        <v>194539.6</v>
      </c>
      <c r="E750" s="205">
        <v>69795.64</v>
      </c>
      <c r="F750" s="205">
        <v>-124743.96</v>
      </c>
      <c r="G750" s="205" t="s">
        <v>924</v>
      </c>
      <c r="H750" s="205">
        <v>65788.49</v>
      </c>
      <c r="I750" s="205">
        <v>4007.15</v>
      </c>
      <c r="J750" s="205" t="s">
        <v>532</v>
      </c>
    </row>
    <row r="751" spans="1:10" ht="12.75">
      <c r="A751" s="210"/>
      <c r="B751" s="194"/>
      <c r="C751" s="205"/>
      <c r="D751" s="205"/>
      <c r="E751" s="205"/>
      <c r="F751" s="205"/>
      <c r="G751" s="205"/>
      <c r="H751" s="205"/>
      <c r="I751" s="205"/>
      <c r="J751" s="205"/>
    </row>
    <row r="752" spans="1:10" ht="25.5">
      <c r="A752" s="193" t="s">
        <v>1073</v>
      </c>
      <c r="B752" s="194" t="s">
        <v>1074</v>
      </c>
      <c r="C752" s="205"/>
      <c r="D752" s="205"/>
      <c r="E752" s="205"/>
      <c r="F752" s="205"/>
      <c r="G752" s="205"/>
      <c r="H752" s="205"/>
      <c r="I752" s="205"/>
      <c r="J752" s="205"/>
    </row>
    <row r="753" spans="1:10" ht="12.75">
      <c r="A753" s="197" t="s">
        <v>145</v>
      </c>
      <c r="B753" s="198" t="s">
        <v>11</v>
      </c>
      <c r="C753" s="199">
        <v>8068.3</v>
      </c>
      <c r="D753" s="199">
        <v>8068.3</v>
      </c>
      <c r="E753" s="199">
        <v>1350.55</v>
      </c>
      <c r="F753" s="199">
        <v>-6717.75</v>
      </c>
      <c r="G753" s="199" t="s">
        <v>1075</v>
      </c>
      <c r="H753" s="199">
        <v>754.22</v>
      </c>
      <c r="I753" s="199">
        <v>596.33</v>
      </c>
      <c r="J753" s="199" t="s">
        <v>1076</v>
      </c>
    </row>
    <row r="754" spans="1:10" ht="12.75">
      <c r="A754" s="197" t="s">
        <v>95</v>
      </c>
      <c r="B754" s="198" t="s">
        <v>33</v>
      </c>
      <c r="C754" s="199">
        <v>8068.3</v>
      </c>
      <c r="D754" s="199">
        <v>8068.3</v>
      </c>
      <c r="E754" s="199">
        <v>1350.55</v>
      </c>
      <c r="F754" s="199">
        <v>-6717.75</v>
      </c>
      <c r="G754" s="199" t="s">
        <v>1075</v>
      </c>
      <c r="H754" s="199">
        <v>754.22</v>
      </c>
      <c r="I754" s="199">
        <v>596.33</v>
      </c>
      <c r="J754" s="199" t="s">
        <v>1076</v>
      </c>
    </row>
    <row r="755" spans="1:10" ht="12.75">
      <c r="A755" s="204" t="s">
        <v>96</v>
      </c>
      <c r="B755" s="194" t="s">
        <v>146</v>
      </c>
      <c r="C755" s="205">
        <v>1433.7</v>
      </c>
      <c r="D755" s="205">
        <v>1433.7</v>
      </c>
      <c r="E755" s="205">
        <v>572.38</v>
      </c>
      <c r="F755" s="205">
        <v>-861.32</v>
      </c>
      <c r="G755" s="205" t="s">
        <v>436</v>
      </c>
      <c r="H755" s="205">
        <v>447.41</v>
      </c>
      <c r="I755" s="205">
        <v>124.97</v>
      </c>
      <c r="J755" s="205" t="s">
        <v>1077</v>
      </c>
    </row>
    <row r="756" spans="1:10" ht="12.75">
      <c r="A756" s="197" t="s">
        <v>256</v>
      </c>
      <c r="B756" s="198" t="s">
        <v>257</v>
      </c>
      <c r="C756" s="199"/>
      <c r="D756" s="199"/>
      <c r="E756" s="199"/>
      <c r="F756" s="199"/>
      <c r="G756" s="199" t="s">
        <v>144</v>
      </c>
      <c r="H756" s="199"/>
      <c r="I756" s="199"/>
      <c r="J756" s="199" t="s">
        <v>144</v>
      </c>
    </row>
    <row r="757" spans="1:10" ht="12.75">
      <c r="A757" s="197" t="s">
        <v>10</v>
      </c>
      <c r="B757" s="198" t="s">
        <v>149</v>
      </c>
      <c r="C757" s="199">
        <v>8068.3</v>
      </c>
      <c r="D757" s="199">
        <v>8068.3</v>
      </c>
      <c r="E757" s="199">
        <v>1350.55</v>
      </c>
      <c r="F757" s="199">
        <v>-6717.75</v>
      </c>
      <c r="G757" s="199" t="s">
        <v>1075</v>
      </c>
      <c r="H757" s="199">
        <v>754.22</v>
      </c>
      <c r="I757" s="199">
        <v>596.33</v>
      </c>
      <c r="J757" s="199" t="s">
        <v>1076</v>
      </c>
    </row>
    <row r="758" spans="1:10" ht="12.75">
      <c r="A758" s="204" t="s">
        <v>150</v>
      </c>
      <c r="B758" s="194" t="s">
        <v>151</v>
      </c>
      <c r="C758" s="205">
        <v>2767.3</v>
      </c>
      <c r="D758" s="205">
        <v>2767.3</v>
      </c>
      <c r="E758" s="205">
        <v>-96.29</v>
      </c>
      <c r="F758" s="205">
        <v>-2863.59</v>
      </c>
      <c r="G758" s="205" t="s">
        <v>1078</v>
      </c>
      <c r="H758" s="205">
        <v>754.22</v>
      </c>
      <c r="I758" s="205">
        <v>-850.51</v>
      </c>
      <c r="J758" s="205" t="s">
        <v>1079</v>
      </c>
    </row>
    <row r="759" spans="1:10" ht="12.75">
      <c r="A759" s="204" t="s">
        <v>152</v>
      </c>
      <c r="B759" s="194" t="s">
        <v>153</v>
      </c>
      <c r="C759" s="205">
        <v>5301</v>
      </c>
      <c r="D759" s="205">
        <v>5301</v>
      </c>
      <c r="E759" s="205">
        <v>1446.84</v>
      </c>
      <c r="F759" s="205">
        <v>-3854.16</v>
      </c>
      <c r="G759" s="205" t="s">
        <v>1080</v>
      </c>
      <c r="H759" s="205"/>
      <c r="I759" s="205">
        <v>1446.84</v>
      </c>
      <c r="J759" s="205" t="s">
        <v>144</v>
      </c>
    </row>
    <row r="760" spans="1:10" ht="12.75">
      <c r="A760" s="204" t="s">
        <v>156</v>
      </c>
      <c r="B760" s="194" t="s">
        <v>157</v>
      </c>
      <c r="C760" s="205"/>
      <c r="D760" s="205"/>
      <c r="E760" s="205"/>
      <c r="F760" s="205"/>
      <c r="G760" s="205" t="s">
        <v>144</v>
      </c>
      <c r="H760" s="205"/>
      <c r="I760" s="205"/>
      <c r="J760" s="205" t="s">
        <v>144</v>
      </c>
    </row>
    <row r="761" spans="1:10" ht="12.75">
      <c r="A761" s="197" t="s">
        <v>145</v>
      </c>
      <c r="B761" s="198" t="s">
        <v>171</v>
      </c>
      <c r="C761" s="199">
        <v>8068.3</v>
      </c>
      <c r="D761" s="199">
        <v>8068.3</v>
      </c>
      <c r="E761" s="199">
        <v>1350.55</v>
      </c>
      <c r="F761" s="199">
        <v>-6717.75</v>
      </c>
      <c r="G761" s="199" t="s">
        <v>1075</v>
      </c>
      <c r="H761" s="199">
        <v>754.22</v>
      </c>
      <c r="I761" s="199">
        <v>596.33</v>
      </c>
      <c r="J761" s="199" t="s">
        <v>1076</v>
      </c>
    </row>
    <row r="762" spans="1:10" ht="12.75">
      <c r="A762" s="209" t="s">
        <v>792</v>
      </c>
      <c r="B762" s="194" t="s">
        <v>793</v>
      </c>
      <c r="C762" s="205">
        <v>8068.3</v>
      </c>
      <c r="D762" s="205">
        <v>8068.3</v>
      </c>
      <c r="E762" s="205">
        <v>1350.55</v>
      </c>
      <c r="F762" s="205">
        <v>-6717.75</v>
      </c>
      <c r="G762" s="205" t="s">
        <v>1075</v>
      </c>
      <c r="H762" s="205">
        <v>754.22</v>
      </c>
      <c r="I762" s="205">
        <v>596.33</v>
      </c>
      <c r="J762" s="205" t="s">
        <v>1076</v>
      </c>
    </row>
    <row r="763" spans="1:10" ht="12.75">
      <c r="A763" s="210"/>
      <c r="B763" s="194"/>
      <c r="C763" s="205"/>
      <c r="D763" s="205"/>
      <c r="E763" s="205"/>
      <c r="F763" s="205"/>
      <c r="G763" s="205"/>
      <c r="H763" s="205"/>
      <c r="I763" s="205"/>
      <c r="J763" s="205"/>
    </row>
    <row r="764" spans="1:10" ht="12.75">
      <c r="A764" s="193" t="s">
        <v>1081</v>
      </c>
      <c r="B764" s="194" t="s">
        <v>1082</v>
      </c>
      <c r="C764" s="205"/>
      <c r="D764" s="205"/>
      <c r="E764" s="205"/>
      <c r="F764" s="205"/>
      <c r="G764" s="205"/>
      <c r="H764" s="205"/>
      <c r="I764" s="205"/>
      <c r="J764" s="205"/>
    </row>
    <row r="765" spans="1:10" ht="12.75">
      <c r="A765" s="197" t="s">
        <v>145</v>
      </c>
      <c r="B765" s="198" t="s">
        <v>11</v>
      </c>
      <c r="C765" s="199">
        <v>1668.6</v>
      </c>
      <c r="D765" s="199">
        <v>1668.6</v>
      </c>
      <c r="E765" s="199">
        <v>609.95</v>
      </c>
      <c r="F765" s="199">
        <v>-1058.65</v>
      </c>
      <c r="G765" s="199" t="s">
        <v>202</v>
      </c>
      <c r="H765" s="199">
        <v>217.51</v>
      </c>
      <c r="I765" s="199">
        <v>392.44</v>
      </c>
      <c r="J765" s="199" t="s">
        <v>255</v>
      </c>
    </row>
    <row r="766" spans="1:10" ht="12.75">
      <c r="A766" s="197" t="s">
        <v>95</v>
      </c>
      <c r="B766" s="198" t="s">
        <v>33</v>
      </c>
      <c r="C766" s="199">
        <v>1668.6</v>
      </c>
      <c r="D766" s="199">
        <v>1668.6</v>
      </c>
      <c r="E766" s="199">
        <v>609.95</v>
      </c>
      <c r="F766" s="199">
        <v>-1058.65</v>
      </c>
      <c r="G766" s="199" t="s">
        <v>202</v>
      </c>
      <c r="H766" s="199">
        <v>217.51</v>
      </c>
      <c r="I766" s="199">
        <v>392.44</v>
      </c>
      <c r="J766" s="199" t="s">
        <v>255</v>
      </c>
    </row>
    <row r="767" spans="1:10" ht="12.75">
      <c r="A767" s="204" t="s">
        <v>96</v>
      </c>
      <c r="B767" s="194" t="s">
        <v>146</v>
      </c>
      <c r="C767" s="205">
        <v>338.6</v>
      </c>
      <c r="D767" s="205">
        <v>338.6</v>
      </c>
      <c r="E767" s="205">
        <v>168.59</v>
      </c>
      <c r="F767" s="205">
        <v>-170.01</v>
      </c>
      <c r="G767" s="205" t="s">
        <v>635</v>
      </c>
      <c r="H767" s="205">
        <v>151.41</v>
      </c>
      <c r="I767" s="205">
        <v>17.18</v>
      </c>
      <c r="J767" s="205" t="s">
        <v>1083</v>
      </c>
    </row>
    <row r="768" spans="1:10" ht="12.75">
      <c r="A768" s="197" t="s">
        <v>745</v>
      </c>
      <c r="B768" s="198" t="s">
        <v>746</v>
      </c>
      <c r="C768" s="199"/>
      <c r="D768" s="199"/>
      <c r="E768" s="199"/>
      <c r="F768" s="199"/>
      <c r="G768" s="199" t="s">
        <v>144</v>
      </c>
      <c r="H768" s="199"/>
      <c r="I768" s="199"/>
      <c r="J768" s="199" t="s">
        <v>144</v>
      </c>
    </row>
    <row r="769" spans="1:10" ht="12.75">
      <c r="A769" s="197" t="s">
        <v>10</v>
      </c>
      <c r="B769" s="198" t="s">
        <v>149</v>
      </c>
      <c r="C769" s="199">
        <v>1668.6</v>
      </c>
      <c r="D769" s="199">
        <v>1668.6</v>
      </c>
      <c r="E769" s="199">
        <v>609.95</v>
      </c>
      <c r="F769" s="199">
        <v>-1058.65</v>
      </c>
      <c r="G769" s="199" t="s">
        <v>202</v>
      </c>
      <c r="H769" s="199">
        <v>217.51</v>
      </c>
      <c r="I769" s="199">
        <v>392.44</v>
      </c>
      <c r="J769" s="199" t="s">
        <v>255</v>
      </c>
    </row>
    <row r="770" spans="1:10" ht="12.75">
      <c r="A770" s="204" t="s">
        <v>150</v>
      </c>
      <c r="B770" s="194" t="s">
        <v>151</v>
      </c>
      <c r="C770" s="205">
        <v>1629.5</v>
      </c>
      <c r="D770" s="205">
        <v>1629.5</v>
      </c>
      <c r="E770" s="205">
        <v>609.95</v>
      </c>
      <c r="F770" s="205">
        <v>-1019.55</v>
      </c>
      <c r="G770" s="205" t="s">
        <v>479</v>
      </c>
      <c r="H770" s="205">
        <v>217.51</v>
      </c>
      <c r="I770" s="205">
        <v>392.44</v>
      </c>
      <c r="J770" s="205" t="s">
        <v>255</v>
      </c>
    </row>
    <row r="771" spans="1:10" ht="12.75">
      <c r="A771" s="204" t="s">
        <v>152</v>
      </c>
      <c r="B771" s="194" t="s">
        <v>153</v>
      </c>
      <c r="C771" s="205">
        <v>39.1</v>
      </c>
      <c r="D771" s="205">
        <v>39.1</v>
      </c>
      <c r="E771" s="205"/>
      <c r="F771" s="205">
        <v>-39.1</v>
      </c>
      <c r="G771" s="205" t="s">
        <v>144</v>
      </c>
      <c r="H771" s="205"/>
      <c r="I771" s="205"/>
      <c r="J771" s="205" t="s">
        <v>144</v>
      </c>
    </row>
    <row r="772" spans="1:10" ht="12.75">
      <c r="A772" s="204" t="s">
        <v>156</v>
      </c>
      <c r="B772" s="194" t="s">
        <v>157</v>
      </c>
      <c r="C772" s="205"/>
      <c r="D772" s="205"/>
      <c r="E772" s="205"/>
      <c r="F772" s="205"/>
      <c r="G772" s="205" t="s">
        <v>144</v>
      </c>
      <c r="H772" s="205"/>
      <c r="I772" s="205"/>
      <c r="J772" s="205" t="s">
        <v>144</v>
      </c>
    </row>
    <row r="773" spans="1:10" ht="12.75">
      <c r="A773" s="197" t="s">
        <v>145</v>
      </c>
      <c r="B773" s="198" t="s">
        <v>171</v>
      </c>
      <c r="C773" s="199">
        <v>1668.6</v>
      </c>
      <c r="D773" s="199">
        <v>1668.6</v>
      </c>
      <c r="E773" s="199">
        <v>609.95</v>
      </c>
      <c r="F773" s="199">
        <v>-1058.65</v>
      </c>
      <c r="G773" s="199" t="s">
        <v>202</v>
      </c>
      <c r="H773" s="199">
        <v>217.51</v>
      </c>
      <c r="I773" s="199">
        <v>392.44</v>
      </c>
      <c r="J773" s="199" t="s">
        <v>255</v>
      </c>
    </row>
    <row r="774" spans="1:10" ht="12.75">
      <c r="A774" s="209" t="s">
        <v>936</v>
      </c>
      <c r="B774" s="194" t="s">
        <v>937</v>
      </c>
      <c r="C774" s="205">
        <v>1668.6</v>
      </c>
      <c r="D774" s="205">
        <v>1668.6</v>
      </c>
      <c r="E774" s="205">
        <v>609.95</v>
      </c>
      <c r="F774" s="205">
        <v>-1058.65</v>
      </c>
      <c r="G774" s="205" t="s">
        <v>202</v>
      </c>
      <c r="H774" s="205">
        <v>217.51</v>
      </c>
      <c r="I774" s="205">
        <v>392.44</v>
      </c>
      <c r="J774" s="205" t="s">
        <v>255</v>
      </c>
    </row>
    <row r="775" spans="1:10" ht="12.75">
      <c r="A775" s="210"/>
      <c r="B775" s="194"/>
      <c r="C775" s="205"/>
      <c r="D775" s="205"/>
      <c r="E775" s="205"/>
      <c r="F775" s="205"/>
      <c r="G775" s="205"/>
      <c r="H775" s="205"/>
      <c r="I775" s="205"/>
      <c r="J775" s="205"/>
    </row>
    <row r="776" spans="1:10" ht="12.75">
      <c r="A776" s="193" t="s">
        <v>1084</v>
      </c>
      <c r="B776" s="194" t="s">
        <v>1085</v>
      </c>
      <c r="C776" s="205"/>
      <c r="D776" s="205"/>
      <c r="E776" s="205"/>
      <c r="F776" s="205"/>
      <c r="G776" s="205"/>
      <c r="H776" s="205"/>
      <c r="I776" s="205"/>
      <c r="J776" s="205"/>
    </row>
    <row r="777" spans="1:10" ht="12.75">
      <c r="A777" s="197" t="s">
        <v>145</v>
      </c>
      <c r="B777" s="198" t="s">
        <v>11</v>
      </c>
      <c r="C777" s="199">
        <v>3978.7</v>
      </c>
      <c r="D777" s="199">
        <v>3978.7</v>
      </c>
      <c r="E777" s="199">
        <v>1306.88</v>
      </c>
      <c r="F777" s="199">
        <v>-2671.82</v>
      </c>
      <c r="G777" s="199" t="s">
        <v>1086</v>
      </c>
      <c r="H777" s="199">
        <v>1525.17</v>
      </c>
      <c r="I777" s="199">
        <v>-218.29</v>
      </c>
      <c r="J777" s="199" t="s">
        <v>331</v>
      </c>
    </row>
    <row r="778" spans="1:10" ht="12.75">
      <c r="A778" s="197" t="s">
        <v>95</v>
      </c>
      <c r="B778" s="198" t="s">
        <v>33</v>
      </c>
      <c r="C778" s="199">
        <v>3978.7</v>
      </c>
      <c r="D778" s="199">
        <v>3978.7</v>
      </c>
      <c r="E778" s="199">
        <v>1306.88</v>
      </c>
      <c r="F778" s="199">
        <v>-2671.82</v>
      </c>
      <c r="G778" s="199" t="s">
        <v>1086</v>
      </c>
      <c r="H778" s="199">
        <v>1525.17</v>
      </c>
      <c r="I778" s="199">
        <v>-218.29</v>
      </c>
      <c r="J778" s="199" t="s">
        <v>331</v>
      </c>
    </row>
    <row r="779" spans="1:10" ht="12.75">
      <c r="A779" s="204" t="s">
        <v>96</v>
      </c>
      <c r="B779" s="194" t="s">
        <v>146</v>
      </c>
      <c r="C779" s="205">
        <v>2586.7</v>
      </c>
      <c r="D779" s="205">
        <v>2586.7</v>
      </c>
      <c r="E779" s="205">
        <v>775.09</v>
      </c>
      <c r="F779" s="205">
        <v>-1811.61</v>
      </c>
      <c r="G779" s="205" t="s">
        <v>385</v>
      </c>
      <c r="H779" s="205">
        <v>894.75</v>
      </c>
      <c r="I779" s="205">
        <v>-119.66</v>
      </c>
      <c r="J779" s="205" t="s">
        <v>1087</v>
      </c>
    </row>
    <row r="780" spans="1:10" ht="12.75">
      <c r="A780" s="197" t="s">
        <v>275</v>
      </c>
      <c r="B780" s="198" t="s">
        <v>276</v>
      </c>
      <c r="C780" s="199"/>
      <c r="D780" s="199"/>
      <c r="E780" s="199"/>
      <c r="F780" s="199"/>
      <c r="G780" s="199" t="s">
        <v>144</v>
      </c>
      <c r="H780" s="199"/>
      <c r="I780" s="199"/>
      <c r="J780" s="199" t="s">
        <v>144</v>
      </c>
    </row>
    <row r="781" spans="1:10" ht="12.75">
      <c r="A781" s="197" t="s">
        <v>10</v>
      </c>
      <c r="B781" s="198" t="s">
        <v>149</v>
      </c>
      <c r="C781" s="199">
        <v>3978.7</v>
      </c>
      <c r="D781" s="199">
        <v>3978.7</v>
      </c>
      <c r="E781" s="199">
        <v>1306.88</v>
      </c>
      <c r="F781" s="199">
        <v>-2671.82</v>
      </c>
      <c r="G781" s="199" t="s">
        <v>1086</v>
      </c>
      <c r="H781" s="199">
        <v>1525.17</v>
      </c>
      <c r="I781" s="199">
        <v>-218.29</v>
      </c>
      <c r="J781" s="199" t="s">
        <v>331</v>
      </c>
    </row>
    <row r="782" spans="1:10" ht="12.75">
      <c r="A782" s="204" t="s">
        <v>150</v>
      </c>
      <c r="B782" s="194" t="s">
        <v>151</v>
      </c>
      <c r="C782" s="205">
        <v>3078.7</v>
      </c>
      <c r="D782" s="205">
        <v>3078.7</v>
      </c>
      <c r="E782" s="205">
        <v>802.47</v>
      </c>
      <c r="F782" s="205">
        <v>-2276.23</v>
      </c>
      <c r="G782" s="205" t="s">
        <v>1088</v>
      </c>
      <c r="H782" s="205">
        <v>954.6</v>
      </c>
      <c r="I782" s="205">
        <v>-152.13</v>
      </c>
      <c r="J782" s="205" t="s">
        <v>1089</v>
      </c>
    </row>
    <row r="783" spans="1:10" ht="12.75">
      <c r="A783" s="204" t="s">
        <v>152</v>
      </c>
      <c r="B783" s="194" t="s">
        <v>153</v>
      </c>
      <c r="C783" s="205">
        <v>900</v>
      </c>
      <c r="D783" s="205">
        <v>900</v>
      </c>
      <c r="E783" s="205">
        <v>504.41</v>
      </c>
      <c r="F783" s="205">
        <v>-395.59</v>
      </c>
      <c r="G783" s="205" t="s">
        <v>552</v>
      </c>
      <c r="H783" s="205">
        <v>570.56</v>
      </c>
      <c r="I783" s="205">
        <v>-66.15</v>
      </c>
      <c r="J783" s="205" t="s">
        <v>1090</v>
      </c>
    </row>
    <row r="784" spans="1:10" ht="12.75">
      <c r="A784" s="204" t="s">
        <v>156</v>
      </c>
      <c r="B784" s="194" t="s">
        <v>157</v>
      </c>
      <c r="C784" s="205"/>
      <c r="D784" s="205"/>
      <c r="E784" s="205"/>
      <c r="F784" s="205"/>
      <c r="G784" s="205" t="s">
        <v>144</v>
      </c>
      <c r="H784" s="205"/>
      <c r="I784" s="205"/>
      <c r="J784" s="205" t="s">
        <v>144</v>
      </c>
    </row>
    <row r="785" spans="1:10" ht="12.75">
      <c r="A785" s="197" t="s">
        <v>145</v>
      </c>
      <c r="B785" s="198" t="s">
        <v>171</v>
      </c>
      <c r="C785" s="199">
        <v>3978.7</v>
      </c>
      <c r="D785" s="199">
        <v>3978.7</v>
      </c>
      <c r="E785" s="199">
        <v>1306.88</v>
      </c>
      <c r="F785" s="199">
        <v>-2671.82</v>
      </c>
      <c r="G785" s="199" t="s">
        <v>1086</v>
      </c>
      <c r="H785" s="199">
        <v>1525.17</v>
      </c>
      <c r="I785" s="199">
        <v>-218.29</v>
      </c>
      <c r="J785" s="199" t="s">
        <v>331</v>
      </c>
    </row>
    <row r="786" spans="1:10" ht="12.75">
      <c r="A786" s="209" t="s">
        <v>1091</v>
      </c>
      <c r="B786" s="194" t="s">
        <v>1092</v>
      </c>
      <c r="C786" s="205">
        <v>3978.7</v>
      </c>
      <c r="D786" s="205">
        <v>3978.7</v>
      </c>
      <c r="E786" s="205">
        <v>1306.88</v>
      </c>
      <c r="F786" s="205">
        <v>-2671.82</v>
      </c>
      <c r="G786" s="205" t="s">
        <v>1086</v>
      </c>
      <c r="H786" s="205">
        <v>1525.17</v>
      </c>
      <c r="I786" s="205">
        <v>-218.29</v>
      </c>
      <c r="J786" s="205" t="s">
        <v>331</v>
      </c>
    </row>
    <row r="787" spans="1:10" ht="12.75">
      <c r="A787" s="210"/>
      <c r="B787" s="194"/>
      <c r="C787" s="205"/>
      <c r="D787" s="205"/>
      <c r="E787" s="205"/>
      <c r="F787" s="205"/>
      <c r="G787" s="205"/>
      <c r="H787" s="205"/>
      <c r="I787" s="205"/>
      <c r="J787" s="205"/>
    </row>
    <row r="788" spans="1:10" ht="12.75">
      <c r="A788" s="193" t="s">
        <v>1093</v>
      </c>
      <c r="B788" s="194" t="s">
        <v>1094</v>
      </c>
      <c r="C788" s="205"/>
      <c r="D788" s="205"/>
      <c r="E788" s="205"/>
      <c r="F788" s="205"/>
      <c r="G788" s="205"/>
      <c r="H788" s="205"/>
      <c r="I788" s="205"/>
      <c r="J788" s="205"/>
    </row>
    <row r="789" spans="1:10" ht="12.75">
      <c r="A789" s="197" t="s">
        <v>145</v>
      </c>
      <c r="B789" s="198" t="s">
        <v>11</v>
      </c>
      <c r="C789" s="199">
        <v>1249.8</v>
      </c>
      <c r="D789" s="199">
        <v>1249.8</v>
      </c>
      <c r="E789" s="199">
        <v>741.52</v>
      </c>
      <c r="F789" s="199">
        <v>-508.28</v>
      </c>
      <c r="G789" s="199" t="s">
        <v>1095</v>
      </c>
      <c r="H789" s="199">
        <v>542.99</v>
      </c>
      <c r="I789" s="199">
        <v>198.53</v>
      </c>
      <c r="J789" s="199" t="s">
        <v>1096</v>
      </c>
    </row>
    <row r="790" spans="1:10" ht="12.75">
      <c r="A790" s="197" t="s">
        <v>95</v>
      </c>
      <c r="B790" s="198" t="s">
        <v>33</v>
      </c>
      <c r="C790" s="199">
        <v>1249.8</v>
      </c>
      <c r="D790" s="199">
        <v>1249.8</v>
      </c>
      <c r="E790" s="199">
        <v>741.52</v>
      </c>
      <c r="F790" s="199">
        <v>-508.28</v>
      </c>
      <c r="G790" s="199" t="s">
        <v>1095</v>
      </c>
      <c r="H790" s="199">
        <v>542.99</v>
      </c>
      <c r="I790" s="199">
        <v>198.53</v>
      </c>
      <c r="J790" s="199" t="s">
        <v>1096</v>
      </c>
    </row>
    <row r="791" spans="1:10" ht="12.75">
      <c r="A791" s="204" t="s">
        <v>96</v>
      </c>
      <c r="B791" s="194" t="s">
        <v>146</v>
      </c>
      <c r="C791" s="205">
        <v>769.7</v>
      </c>
      <c r="D791" s="205">
        <v>769.7</v>
      </c>
      <c r="E791" s="205">
        <v>415.13</v>
      </c>
      <c r="F791" s="205">
        <v>-354.57</v>
      </c>
      <c r="G791" s="205" t="s">
        <v>1097</v>
      </c>
      <c r="H791" s="205">
        <v>413.87</v>
      </c>
      <c r="I791" s="205">
        <v>1.26</v>
      </c>
      <c r="J791" s="205" t="s">
        <v>1098</v>
      </c>
    </row>
    <row r="792" spans="1:10" ht="12.75">
      <c r="A792" s="197" t="s">
        <v>515</v>
      </c>
      <c r="B792" s="198" t="s">
        <v>516</v>
      </c>
      <c r="C792" s="199"/>
      <c r="D792" s="199"/>
      <c r="E792" s="199"/>
      <c r="F792" s="199"/>
      <c r="G792" s="199" t="s">
        <v>144</v>
      </c>
      <c r="H792" s="199"/>
      <c r="I792" s="199"/>
      <c r="J792" s="199" t="s">
        <v>144</v>
      </c>
    </row>
    <row r="793" spans="1:10" ht="12.75">
      <c r="A793" s="197" t="s">
        <v>10</v>
      </c>
      <c r="B793" s="198" t="s">
        <v>149</v>
      </c>
      <c r="C793" s="199">
        <v>1249.8</v>
      </c>
      <c r="D793" s="199">
        <v>1249.8</v>
      </c>
      <c r="E793" s="199">
        <v>741.52</v>
      </c>
      <c r="F793" s="199">
        <v>-508.28</v>
      </c>
      <c r="G793" s="199" t="s">
        <v>1095</v>
      </c>
      <c r="H793" s="199">
        <v>542.99</v>
      </c>
      <c r="I793" s="199">
        <v>198.53</v>
      </c>
      <c r="J793" s="199" t="s">
        <v>1096</v>
      </c>
    </row>
    <row r="794" spans="1:10" ht="12.75">
      <c r="A794" s="204" t="s">
        <v>150</v>
      </c>
      <c r="B794" s="194" t="s">
        <v>151</v>
      </c>
      <c r="C794" s="205">
        <v>1249.8</v>
      </c>
      <c r="D794" s="205">
        <v>1249.8</v>
      </c>
      <c r="E794" s="205">
        <v>741.52</v>
      </c>
      <c r="F794" s="205">
        <v>-508.28</v>
      </c>
      <c r="G794" s="205" t="s">
        <v>1095</v>
      </c>
      <c r="H794" s="205">
        <v>542.99</v>
      </c>
      <c r="I794" s="205">
        <v>198.53</v>
      </c>
      <c r="J794" s="205" t="s">
        <v>1096</v>
      </c>
    </row>
    <row r="795" spans="1:10" ht="12.75">
      <c r="A795" s="204" t="s">
        <v>156</v>
      </c>
      <c r="B795" s="194" t="s">
        <v>157</v>
      </c>
      <c r="C795" s="205"/>
      <c r="D795" s="205"/>
      <c r="E795" s="205"/>
      <c r="F795" s="205"/>
      <c r="G795" s="205" t="s">
        <v>144</v>
      </c>
      <c r="H795" s="205"/>
      <c r="I795" s="205"/>
      <c r="J795" s="205" t="s">
        <v>144</v>
      </c>
    </row>
    <row r="796" spans="1:10" ht="12.75">
      <c r="A796" s="197" t="s">
        <v>145</v>
      </c>
      <c r="B796" s="198" t="s">
        <v>171</v>
      </c>
      <c r="C796" s="199">
        <v>1249.8</v>
      </c>
      <c r="D796" s="199">
        <v>1249.8</v>
      </c>
      <c r="E796" s="199">
        <v>741.52</v>
      </c>
      <c r="F796" s="199">
        <v>-508.28</v>
      </c>
      <c r="G796" s="199" t="s">
        <v>1095</v>
      </c>
      <c r="H796" s="199">
        <v>542.99</v>
      </c>
      <c r="I796" s="199">
        <v>198.53</v>
      </c>
      <c r="J796" s="199" t="s">
        <v>1096</v>
      </c>
    </row>
    <row r="797" spans="1:10" ht="12.75">
      <c r="A797" s="209" t="s">
        <v>1099</v>
      </c>
      <c r="B797" s="194" t="s">
        <v>1100</v>
      </c>
      <c r="C797" s="205">
        <v>1249.8</v>
      </c>
      <c r="D797" s="205">
        <v>1249.8</v>
      </c>
      <c r="E797" s="205">
        <v>741.52</v>
      </c>
      <c r="F797" s="205">
        <v>-508.28</v>
      </c>
      <c r="G797" s="205" t="s">
        <v>1095</v>
      </c>
      <c r="H797" s="205">
        <v>542.99</v>
      </c>
      <c r="I797" s="205">
        <v>198.53</v>
      </c>
      <c r="J797" s="205" t="s">
        <v>1096</v>
      </c>
    </row>
    <row r="798" spans="1:10" ht="12.75">
      <c r="A798" s="210"/>
      <c r="B798" s="194"/>
      <c r="C798" s="205"/>
      <c r="D798" s="205"/>
      <c r="E798" s="205"/>
      <c r="F798" s="205"/>
      <c r="G798" s="205"/>
      <c r="H798" s="205"/>
      <c r="I798" s="205"/>
      <c r="J798" s="205"/>
    </row>
    <row r="799" spans="1:10" ht="12.75">
      <c r="A799" s="193" t="s">
        <v>1101</v>
      </c>
      <c r="B799" s="194" t="s">
        <v>214</v>
      </c>
      <c r="C799" s="205"/>
      <c r="D799" s="205"/>
      <c r="E799" s="205"/>
      <c r="F799" s="205"/>
      <c r="G799" s="205"/>
      <c r="H799" s="205"/>
      <c r="I799" s="205"/>
      <c r="J799" s="205"/>
    </row>
    <row r="800" spans="1:10" ht="12.75">
      <c r="A800" s="197" t="s">
        <v>145</v>
      </c>
      <c r="B800" s="198" t="s">
        <v>11</v>
      </c>
      <c r="C800" s="199">
        <v>402024.1</v>
      </c>
      <c r="D800" s="199">
        <v>402024.1</v>
      </c>
      <c r="E800" s="199">
        <v>170325.55</v>
      </c>
      <c r="F800" s="199">
        <v>-231698.55</v>
      </c>
      <c r="G800" s="199" t="s">
        <v>450</v>
      </c>
      <c r="H800" s="199">
        <v>146260.6</v>
      </c>
      <c r="I800" s="199">
        <v>24064.95</v>
      </c>
      <c r="J800" s="199" t="s">
        <v>1102</v>
      </c>
    </row>
    <row r="801" spans="1:10" ht="12.75">
      <c r="A801" s="197" t="s">
        <v>95</v>
      </c>
      <c r="B801" s="198" t="s">
        <v>33</v>
      </c>
      <c r="C801" s="199">
        <v>361563</v>
      </c>
      <c r="D801" s="199">
        <v>361563</v>
      </c>
      <c r="E801" s="199">
        <v>158543.6</v>
      </c>
      <c r="F801" s="199">
        <v>-203019.4</v>
      </c>
      <c r="G801" s="199" t="s">
        <v>402</v>
      </c>
      <c r="H801" s="199">
        <v>140673.13</v>
      </c>
      <c r="I801" s="199">
        <v>17870.47</v>
      </c>
      <c r="J801" s="199" t="s">
        <v>799</v>
      </c>
    </row>
    <row r="802" spans="1:10" ht="12.75">
      <c r="A802" s="204" t="s">
        <v>96</v>
      </c>
      <c r="B802" s="194" t="s">
        <v>146</v>
      </c>
      <c r="C802" s="205">
        <v>293122.6</v>
      </c>
      <c r="D802" s="205">
        <v>290932.75</v>
      </c>
      <c r="E802" s="205">
        <v>130559.1</v>
      </c>
      <c r="F802" s="205">
        <v>-160373.65</v>
      </c>
      <c r="G802" s="205" t="s">
        <v>429</v>
      </c>
      <c r="H802" s="205">
        <v>117599.41</v>
      </c>
      <c r="I802" s="205">
        <v>12959.69</v>
      </c>
      <c r="J802" s="205" t="s">
        <v>354</v>
      </c>
    </row>
    <row r="803" spans="1:10" ht="12.75">
      <c r="A803" s="197" t="s">
        <v>147</v>
      </c>
      <c r="B803" s="198" t="s">
        <v>148</v>
      </c>
      <c r="C803" s="199">
        <v>40461.1</v>
      </c>
      <c r="D803" s="199">
        <v>40461.1</v>
      </c>
      <c r="E803" s="199">
        <v>11781.94</v>
      </c>
      <c r="F803" s="199">
        <v>-28679.16</v>
      </c>
      <c r="G803" s="199" t="s">
        <v>1103</v>
      </c>
      <c r="H803" s="199">
        <v>5587.47</v>
      </c>
      <c r="I803" s="199">
        <v>6194.47</v>
      </c>
      <c r="J803" s="199" t="s">
        <v>255</v>
      </c>
    </row>
    <row r="804" spans="1:10" ht="12.75">
      <c r="A804" s="197" t="s">
        <v>392</v>
      </c>
      <c r="B804" s="198" t="s">
        <v>393</v>
      </c>
      <c r="C804" s="199"/>
      <c r="D804" s="199"/>
      <c r="E804" s="199"/>
      <c r="F804" s="199"/>
      <c r="G804" s="199" t="s">
        <v>144</v>
      </c>
      <c r="H804" s="199"/>
      <c r="I804" s="199"/>
      <c r="J804" s="199" t="s">
        <v>144</v>
      </c>
    </row>
    <row r="805" spans="1:10" ht="12.75">
      <c r="A805" s="197" t="s">
        <v>10</v>
      </c>
      <c r="B805" s="198" t="s">
        <v>149</v>
      </c>
      <c r="C805" s="199">
        <v>402024.1</v>
      </c>
      <c r="D805" s="199">
        <v>402024.1</v>
      </c>
      <c r="E805" s="199">
        <v>170325.55</v>
      </c>
      <c r="F805" s="199">
        <v>-231698.55</v>
      </c>
      <c r="G805" s="199" t="s">
        <v>450</v>
      </c>
      <c r="H805" s="199">
        <v>146260.6</v>
      </c>
      <c r="I805" s="199">
        <v>24064.95</v>
      </c>
      <c r="J805" s="199" t="s">
        <v>1102</v>
      </c>
    </row>
    <row r="806" spans="1:10" ht="12.75">
      <c r="A806" s="204" t="s">
        <v>150</v>
      </c>
      <c r="B806" s="194" t="s">
        <v>151</v>
      </c>
      <c r="C806" s="205">
        <v>401370.1</v>
      </c>
      <c r="D806" s="205">
        <v>401370.1</v>
      </c>
      <c r="E806" s="205">
        <v>169988.07</v>
      </c>
      <c r="F806" s="205">
        <v>-231382.03</v>
      </c>
      <c r="G806" s="205" t="s">
        <v>450</v>
      </c>
      <c r="H806" s="205">
        <v>145928.74</v>
      </c>
      <c r="I806" s="205">
        <v>24059.33</v>
      </c>
      <c r="J806" s="205" t="s">
        <v>1102</v>
      </c>
    </row>
    <row r="807" spans="1:10" ht="12.75">
      <c r="A807" s="204" t="s">
        <v>152</v>
      </c>
      <c r="B807" s="194" t="s">
        <v>153</v>
      </c>
      <c r="C807" s="205">
        <v>654</v>
      </c>
      <c r="D807" s="205">
        <v>654</v>
      </c>
      <c r="E807" s="205">
        <v>337.48</v>
      </c>
      <c r="F807" s="205">
        <v>-316.52</v>
      </c>
      <c r="G807" s="205" t="s">
        <v>681</v>
      </c>
      <c r="H807" s="205">
        <v>331.86</v>
      </c>
      <c r="I807" s="205">
        <v>5.62</v>
      </c>
      <c r="J807" s="205" t="s">
        <v>495</v>
      </c>
    </row>
    <row r="808" spans="1:10" ht="12.75">
      <c r="A808" s="204" t="s">
        <v>156</v>
      </c>
      <c r="B808" s="194" t="s">
        <v>157</v>
      </c>
      <c r="C808" s="205"/>
      <c r="D808" s="205"/>
      <c r="E808" s="205"/>
      <c r="F808" s="205"/>
      <c r="G808" s="205" t="s">
        <v>144</v>
      </c>
      <c r="H808" s="205"/>
      <c r="I808" s="205"/>
      <c r="J808" s="205" t="s">
        <v>144</v>
      </c>
    </row>
    <row r="809" spans="1:10" ht="12.75">
      <c r="A809" s="197" t="s">
        <v>145</v>
      </c>
      <c r="B809" s="198" t="s">
        <v>171</v>
      </c>
      <c r="C809" s="199">
        <v>402024.1</v>
      </c>
      <c r="D809" s="199">
        <v>402024.1</v>
      </c>
      <c r="E809" s="199">
        <v>170325.55</v>
      </c>
      <c r="F809" s="199">
        <v>-231698.55</v>
      </c>
      <c r="G809" s="199" t="s">
        <v>450</v>
      </c>
      <c r="H809" s="199">
        <v>146260.6</v>
      </c>
      <c r="I809" s="199">
        <v>24064.95</v>
      </c>
      <c r="J809" s="199" t="s">
        <v>1102</v>
      </c>
    </row>
    <row r="810" spans="1:10" ht="12.75">
      <c r="A810" s="209" t="s">
        <v>1104</v>
      </c>
      <c r="B810" s="194" t="s">
        <v>1105</v>
      </c>
      <c r="C810" s="205">
        <v>12680.5</v>
      </c>
      <c r="D810" s="205">
        <v>12680.5</v>
      </c>
      <c r="E810" s="205">
        <v>5346.75</v>
      </c>
      <c r="F810" s="205">
        <v>-7333.75</v>
      </c>
      <c r="G810" s="205" t="s">
        <v>239</v>
      </c>
      <c r="H810" s="205">
        <v>4069.39</v>
      </c>
      <c r="I810" s="205">
        <v>1277.36</v>
      </c>
      <c r="J810" s="205" t="s">
        <v>1106</v>
      </c>
    </row>
    <row r="811" spans="1:10" ht="12.75">
      <c r="A811" s="209" t="s">
        <v>1107</v>
      </c>
      <c r="B811" s="194" t="s">
        <v>1108</v>
      </c>
      <c r="C811" s="205"/>
      <c r="D811" s="205"/>
      <c r="E811" s="205"/>
      <c r="F811" s="205"/>
      <c r="G811" s="205" t="s">
        <v>144</v>
      </c>
      <c r="H811" s="205">
        <v>14586.69</v>
      </c>
      <c r="I811" s="205">
        <v>-14586.69</v>
      </c>
      <c r="J811" s="205" t="s">
        <v>144</v>
      </c>
    </row>
    <row r="812" spans="1:10" ht="12.75">
      <c r="A812" s="209" t="s">
        <v>1109</v>
      </c>
      <c r="B812" s="194" t="s">
        <v>1110</v>
      </c>
      <c r="C812" s="205"/>
      <c r="D812" s="205"/>
      <c r="E812" s="205"/>
      <c r="F812" s="205"/>
      <c r="G812" s="205" t="s">
        <v>144</v>
      </c>
      <c r="H812" s="205">
        <v>27983.62</v>
      </c>
      <c r="I812" s="205">
        <v>-27983.62</v>
      </c>
      <c r="J812" s="205" t="s">
        <v>144</v>
      </c>
    </row>
    <row r="813" spans="1:10" ht="12.75">
      <c r="A813" s="209" t="s">
        <v>1111</v>
      </c>
      <c r="B813" s="194" t="s">
        <v>1112</v>
      </c>
      <c r="C813" s="205"/>
      <c r="D813" s="205"/>
      <c r="E813" s="205"/>
      <c r="F813" s="205"/>
      <c r="G813" s="205" t="s">
        <v>144</v>
      </c>
      <c r="H813" s="205">
        <v>99620.91</v>
      </c>
      <c r="I813" s="205">
        <v>-99620.91</v>
      </c>
      <c r="J813" s="205" t="s">
        <v>144</v>
      </c>
    </row>
    <row r="814" spans="1:10" ht="12.75">
      <c r="A814" s="209" t="s">
        <v>1113</v>
      </c>
      <c r="B814" s="194" t="s">
        <v>1114</v>
      </c>
      <c r="C814" s="205">
        <v>389343.6</v>
      </c>
      <c r="D814" s="205">
        <v>389343.6</v>
      </c>
      <c r="E814" s="205">
        <v>164978.8</v>
      </c>
      <c r="F814" s="205">
        <v>-224364.8</v>
      </c>
      <c r="G814" s="205" t="s">
        <v>450</v>
      </c>
      <c r="H814" s="205"/>
      <c r="I814" s="205">
        <v>164978.8</v>
      </c>
      <c r="J814" s="205" t="s">
        <v>144</v>
      </c>
    </row>
    <row r="815" spans="1:10" ht="12.75">
      <c r="A815" s="210"/>
      <c r="B815" s="194"/>
      <c r="C815" s="205"/>
      <c r="D815" s="205"/>
      <c r="E815" s="205"/>
      <c r="F815" s="205"/>
      <c r="G815" s="205"/>
      <c r="H815" s="205"/>
      <c r="I815" s="205"/>
      <c r="J815" s="205"/>
    </row>
    <row r="816" spans="1:10" ht="12.75">
      <c r="A816" s="193" t="s">
        <v>1115</v>
      </c>
      <c r="B816" s="194" t="s">
        <v>222</v>
      </c>
      <c r="C816" s="205"/>
      <c r="D816" s="205"/>
      <c r="E816" s="205"/>
      <c r="F816" s="205"/>
      <c r="G816" s="205"/>
      <c r="H816" s="205"/>
      <c r="I816" s="205"/>
      <c r="J816" s="205"/>
    </row>
    <row r="817" spans="1:10" ht="12.75">
      <c r="A817" s="197" t="s">
        <v>145</v>
      </c>
      <c r="B817" s="198" t="s">
        <v>11</v>
      </c>
      <c r="C817" s="199">
        <v>315751.9</v>
      </c>
      <c r="D817" s="199">
        <v>315751.9</v>
      </c>
      <c r="E817" s="199">
        <v>129263.2</v>
      </c>
      <c r="F817" s="199">
        <v>-186488.7</v>
      </c>
      <c r="G817" s="199" t="s">
        <v>258</v>
      </c>
      <c r="H817" s="199">
        <v>70803.7</v>
      </c>
      <c r="I817" s="199">
        <v>58459.5</v>
      </c>
      <c r="J817" s="199" t="s">
        <v>1116</v>
      </c>
    </row>
    <row r="818" spans="1:10" ht="12.75">
      <c r="A818" s="197" t="s">
        <v>95</v>
      </c>
      <c r="B818" s="198" t="s">
        <v>33</v>
      </c>
      <c r="C818" s="199">
        <v>315751.9</v>
      </c>
      <c r="D818" s="199">
        <v>315751.9</v>
      </c>
      <c r="E818" s="199">
        <v>129263.2</v>
      </c>
      <c r="F818" s="199">
        <v>-186488.7</v>
      </c>
      <c r="G818" s="199" t="s">
        <v>258</v>
      </c>
      <c r="H818" s="199">
        <v>70803.7</v>
      </c>
      <c r="I818" s="199">
        <v>58459.5</v>
      </c>
      <c r="J818" s="199" t="s">
        <v>1116</v>
      </c>
    </row>
    <row r="819" spans="1:10" ht="12.75">
      <c r="A819" s="204" t="s">
        <v>96</v>
      </c>
      <c r="B819" s="194" t="s">
        <v>146</v>
      </c>
      <c r="C819" s="205">
        <v>246389.8</v>
      </c>
      <c r="D819" s="205">
        <v>246389.8</v>
      </c>
      <c r="E819" s="205">
        <v>120427.66</v>
      </c>
      <c r="F819" s="205">
        <v>-125962.14</v>
      </c>
      <c r="G819" s="205" t="s">
        <v>831</v>
      </c>
      <c r="H819" s="205">
        <v>59435.74</v>
      </c>
      <c r="I819" s="205">
        <v>60991.92</v>
      </c>
      <c r="J819" s="205" t="s">
        <v>255</v>
      </c>
    </row>
    <row r="820" spans="1:10" ht="12.75">
      <c r="A820" s="197" t="s">
        <v>392</v>
      </c>
      <c r="B820" s="198" t="s">
        <v>393</v>
      </c>
      <c r="C820" s="199"/>
      <c r="D820" s="199"/>
      <c r="E820" s="199"/>
      <c r="F820" s="199"/>
      <c r="G820" s="199" t="s">
        <v>144</v>
      </c>
      <c r="H820" s="199"/>
      <c r="I820" s="199"/>
      <c r="J820" s="199" t="s">
        <v>144</v>
      </c>
    </row>
    <row r="821" spans="1:10" ht="12.75">
      <c r="A821" s="197" t="s">
        <v>10</v>
      </c>
      <c r="B821" s="198" t="s">
        <v>149</v>
      </c>
      <c r="C821" s="199">
        <v>315751.9</v>
      </c>
      <c r="D821" s="199">
        <v>315751.9</v>
      </c>
      <c r="E821" s="199">
        <v>129263.2</v>
      </c>
      <c r="F821" s="199">
        <v>-186488.7</v>
      </c>
      <c r="G821" s="199" t="s">
        <v>258</v>
      </c>
      <c r="H821" s="199">
        <v>70803.7</v>
      </c>
      <c r="I821" s="199">
        <v>58459.5</v>
      </c>
      <c r="J821" s="199" t="s">
        <v>1116</v>
      </c>
    </row>
    <row r="822" spans="1:10" ht="12.75">
      <c r="A822" s="204" t="s">
        <v>150</v>
      </c>
      <c r="B822" s="194" t="s">
        <v>151</v>
      </c>
      <c r="C822" s="205">
        <v>315540.9</v>
      </c>
      <c r="D822" s="205">
        <v>315540.9</v>
      </c>
      <c r="E822" s="205">
        <v>129263.2</v>
      </c>
      <c r="F822" s="205">
        <v>-186277.7</v>
      </c>
      <c r="G822" s="205" t="s">
        <v>384</v>
      </c>
      <c r="H822" s="205">
        <v>70787.85</v>
      </c>
      <c r="I822" s="205">
        <v>58475.35</v>
      </c>
      <c r="J822" s="205" t="s">
        <v>1116</v>
      </c>
    </row>
    <row r="823" spans="1:10" ht="12.75">
      <c r="A823" s="204" t="s">
        <v>152</v>
      </c>
      <c r="B823" s="194" t="s">
        <v>153</v>
      </c>
      <c r="C823" s="205">
        <v>211</v>
      </c>
      <c r="D823" s="205">
        <v>211</v>
      </c>
      <c r="E823" s="205"/>
      <c r="F823" s="205">
        <v>-211</v>
      </c>
      <c r="G823" s="205" t="s">
        <v>144</v>
      </c>
      <c r="H823" s="205">
        <v>15.85</v>
      </c>
      <c r="I823" s="205">
        <v>-15.85</v>
      </c>
      <c r="J823" s="205" t="s">
        <v>144</v>
      </c>
    </row>
    <row r="824" spans="1:10" ht="12.75">
      <c r="A824" s="204" t="s">
        <v>156</v>
      </c>
      <c r="B824" s="194" t="s">
        <v>157</v>
      </c>
      <c r="C824" s="205"/>
      <c r="D824" s="205"/>
      <c r="E824" s="205"/>
      <c r="F824" s="205"/>
      <c r="G824" s="205" t="s">
        <v>144</v>
      </c>
      <c r="H824" s="205"/>
      <c r="I824" s="205"/>
      <c r="J824" s="205" t="s">
        <v>144</v>
      </c>
    </row>
    <row r="825" spans="1:10" ht="12.75">
      <c r="A825" s="197" t="s">
        <v>145</v>
      </c>
      <c r="B825" s="198" t="s">
        <v>171</v>
      </c>
      <c r="C825" s="199">
        <v>315751.9</v>
      </c>
      <c r="D825" s="199">
        <v>315751.9</v>
      </c>
      <c r="E825" s="199">
        <v>129263.2</v>
      </c>
      <c r="F825" s="199">
        <v>-186488.7</v>
      </c>
      <c r="G825" s="199" t="s">
        <v>258</v>
      </c>
      <c r="H825" s="199">
        <v>70803.7</v>
      </c>
      <c r="I825" s="199">
        <v>58459.5</v>
      </c>
      <c r="J825" s="199" t="s">
        <v>1116</v>
      </c>
    </row>
    <row r="826" spans="1:10" ht="12.75">
      <c r="A826" s="209" t="s">
        <v>1117</v>
      </c>
      <c r="B826" s="194" t="s">
        <v>1118</v>
      </c>
      <c r="C826" s="205">
        <v>315751.9</v>
      </c>
      <c r="D826" s="205">
        <v>315751.9</v>
      </c>
      <c r="E826" s="205">
        <v>129263.2</v>
      </c>
      <c r="F826" s="205">
        <v>-186488.7</v>
      </c>
      <c r="G826" s="205" t="s">
        <v>258</v>
      </c>
      <c r="H826" s="205">
        <v>70803.7</v>
      </c>
      <c r="I826" s="205">
        <v>58459.5</v>
      </c>
      <c r="J826" s="205" t="s">
        <v>1116</v>
      </c>
    </row>
    <row r="827" spans="1:10" ht="12.75">
      <c r="A827" s="210"/>
      <c r="B827" s="194"/>
      <c r="C827" s="205"/>
      <c r="D827" s="205"/>
      <c r="E827" s="205"/>
      <c r="F827" s="205"/>
      <c r="G827" s="205"/>
      <c r="H827" s="205"/>
      <c r="I827" s="205"/>
      <c r="J827" s="205"/>
    </row>
    <row r="828" spans="1:10" ht="12.75">
      <c r="A828" s="193" t="s">
        <v>1119</v>
      </c>
      <c r="B828" s="194" t="s">
        <v>192</v>
      </c>
      <c r="C828" s="205"/>
      <c r="D828" s="205"/>
      <c r="E828" s="205"/>
      <c r="F828" s="205"/>
      <c r="G828" s="205"/>
      <c r="H828" s="205"/>
      <c r="I828" s="205"/>
      <c r="J828" s="205"/>
    </row>
    <row r="829" spans="1:10" ht="12.75">
      <c r="A829" s="197" t="s">
        <v>145</v>
      </c>
      <c r="B829" s="198" t="s">
        <v>11</v>
      </c>
      <c r="C829" s="199">
        <v>10932.7</v>
      </c>
      <c r="D829" s="199">
        <v>11025.58</v>
      </c>
      <c r="E829" s="199">
        <v>4212.59</v>
      </c>
      <c r="F829" s="199">
        <v>-6812.99</v>
      </c>
      <c r="G829" s="199" t="s">
        <v>353</v>
      </c>
      <c r="H829" s="199">
        <v>2812.65</v>
      </c>
      <c r="I829" s="199">
        <v>1399.94</v>
      </c>
      <c r="J829" s="199" t="s">
        <v>1120</v>
      </c>
    </row>
    <row r="830" spans="1:10" ht="12.75">
      <c r="A830" s="197" t="s">
        <v>95</v>
      </c>
      <c r="B830" s="198" t="s">
        <v>33</v>
      </c>
      <c r="C830" s="199">
        <v>10932.7</v>
      </c>
      <c r="D830" s="199">
        <v>11025.58</v>
      </c>
      <c r="E830" s="199">
        <v>4212.59</v>
      </c>
      <c r="F830" s="199">
        <v>-6812.99</v>
      </c>
      <c r="G830" s="199" t="s">
        <v>353</v>
      </c>
      <c r="H830" s="199">
        <v>2812.65</v>
      </c>
      <c r="I830" s="199">
        <v>1399.94</v>
      </c>
      <c r="J830" s="199" t="s">
        <v>1120</v>
      </c>
    </row>
    <row r="831" spans="1:10" ht="12.75">
      <c r="A831" s="204" t="s">
        <v>96</v>
      </c>
      <c r="B831" s="194" t="s">
        <v>146</v>
      </c>
      <c r="C831" s="205">
        <v>6589.3</v>
      </c>
      <c r="D831" s="205">
        <v>6589.3</v>
      </c>
      <c r="E831" s="205">
        <v>3041.07</v>
      </c>
      <c r="F831" s="205">
        <v>-3548.23</v>
      </c>
      <c r="G831" s="205" t="s">
        <v>1038</v>
      </c>
      <c r="H831" s="205">
        <v>2055.08</v>
      </c>
      <c r="I831" s="205">
        <v>985.99</v>
      </c>
      <c r="J831" s="205" t="s">
        <v>1121</v>
      </c>
    </row>
    <row r="832" spans="1:10" ht="12.75">
      <c r="A832" s="197" t="s">
        <v>164</v>
      </c>
      <c r="B832" s="198" t="s">
        <v>165</v>
      </c>
      <c r="C832" s="199"/>
      <c r="D832" s="199"/>
      <c r="E832" s="199"/>
      <c r="F832" s="199"/>
      <c r="G832" s="199" t="s">
        <v>144</v>
      </c>
      <c r="H832" s="199"/>
      <c r="I832" s="199"/>
      <c r="J832" s="199" t="s">
        <v>144</v>
      </c>
    </row>
    <row r="833" spans="1:10" ht="12.75">
      <c r="A833" s="197" t="s">
        <v>10</v>
      </c>
      <c r="B833" s="198" t="s">
        <v>149</v>
      </c>
      <c r="C833" s="199">
        <v>10932.7</v>
      </c>
      <c r="D833" s="199">
        <v>11025.58</v>
      </c>
      <c r="E833" s="199">
        <v>4212.59</v>
      </c>
      <c r="F833" s="199">
        <v>-6812.99</v>
      </c>
      <c r="G833" s="199" t="s">
        <v>353</v>
      </c>
      <c r="H833" s="199">
        <v>2812.65</v>
      </c>
      <c r="I833" s="199">
        <v>1399.94</v>
      </c>
      <c r="J833" s="199" t="s">
        <v>1120</v>
      </c>
    </row>
    <row r="834" spans="1:10" ht="12.75">
      <c r="A834" s="204" t="s">
        <v>150</v>
      </c>
      <c r="B834" s="194" t="s">
        <v>151</v>
      </c>
      <c r="C834" s="205">
        <v>10932.7</v>
      </c>
      <c r="D834" s="205">
        <v>10932.7</v>
      </c>
      <c r="E834" s="205">
        <v>4212.59</v>
      </c>
      <c r="F834" s="205">
        <v>-6720.11</v>
      </c>
      <c r="G834" s="205" t="s">
        <v>219</v>
      </c>
      <c r="H834" s="205">
        <v>2812.65</v>
      </c>
      <c r="I834" s="205">
        <v>1399.94</v>
      </c>
      <c r="J834" s="205" t="s">
        <v>1120</v>
      </c>
    </row>
    <row r="835" spans="1:10" ht="12.75">
      <c r="A835" s="204" t="s">
        <v>152</v>
      </c>
      <c r="B835" s="194" t="s">
        <v>153</v>
      </c>
      <c r="C835" s="205"/>
      <c r="D835" s="205">
        <v>92.88</v>
      </c>
      <c r="E835" s="205"/>
      <c r="F835" s="205">
        <v>-92.88</v>
      </c>
      <c r="G835" s="205" t="s">
        <v>144</v>
      </c>
      <c r="H835" s="205"/>
      <c r="I835" s="205"/>
      <c r="J835" s="205" t="s">
        <v>144</v>
      </c>
    </row>
    <row r="836" spans="1:10" ht="12.75">
      <c r="A836" s="204" t="s">
        <v>156</v>
      </c>
      <c r="B836" s="194" t="s">
        <v>157</v>
      </c>
      <c r="C836" s="205"/>
      <c r="D836" s="205"/>
      <c r="E836" s="205"/>
      <c r="F836" s="205"/>
      <c r="G836" s="205" t="s">
        <v>144</v>
      </c>
      <c r="H836" s="205"/>
      <c r="I836" s="205"/>
      <c r="J836" s="205" t="s">
        <v>144</v>
      </c>
    </row>
    <row r="837" spans="1:10" ht="12.75">
      <c r="A837" s="197" t="s">
        <v>145</v>
      </c>
      <c r="B837" s="198" t="s">
        <v>171</v>
      </c>
      <c r="C837" s="199">
        <v>10932.7</v>
      </c>
      <c r="D837" s="199">
        <v>11025.58</v>
      </c>
      <c r="E837" s="199">
        <v>4212.59</v>
      </c>
      <c r="F837" s="199">
        <v>-6812.99</v>
      </c>
      <c r="G837" s="199" t="s">
        <v>353</v>
      </c>
      <c r="H837" s="199">
        <v>2812.65</v>
      </c>
      <c r="I837" s="199">
        <v>1399.94</v>
      </c>
      <c r="J837" s="199" t="s">
        <v>1120</v>
      </c>
    </row>
    <row r="838" spans="1:10" ht="12.75">
      <c r="A838" s="209" t="s">
        <v>1122</v>
      </c>
      <c r="B838" s="194" t="s">
        <v>1123</v>
      </c>
      <c r="C838" s="205">
        <v>10932.7</v>
      </c>
      <c r="D838" s="205">
        <v>11025.58</v>
      </c>
      <c r="E838" s="205">
        <v>4212.59</v>
      </c>
      <c r="F838" s="205">
        <v>-6812.99</v>
      </c>
      <c r="G838" s="205" t="s">
        <v>353</v>
      </c>
      <c r="H838" s="205">
        <v>2812.65</v>
      </c>
      <c r="I838" s="205">
        <v>1399.94</v>
      </c>
      <c r="J838" s="205" t="s">
        <v>1120</v>
      </c>
    </row>
    <row r="839" spans="1:10" ht="12.75">
      <c r="A839" s="210"/>
      <c r="B839" s="194"/>
      <c r="C839" s="205"/>
      <c r="D839" s="205"/>
      <c r="E839" s="205"/>
      <c r="F839" s="205"/>
      <c r="G839" s="205"/>
      <c r="H839" s="205"/>
      <c r="I839" s="205"/>
      <c r="J839" s="205"/>
    </row>
    <row r="840" spans="1:10" ht="12.75">
      <c r="A840" s="193" t="s">
        <v>1124</v>
      </c>
      <c r="B840" s="194" t="s">
        <v>1123</v>
      </c>
      <c r="C840" s="205"/>
      <c r="D840" s="205"/>
      <c r="E840" s="205"/>
      <c r="F840" s="205"/>
      <c r="G840" s="205"/>
      <c r="H840" s="205"/>
      <c r="I840" s="205"/>
      <c r="J840" s="205"/>
    </row>
    <row r="841" spans="1:10" ht="12.75">
      <c r="A841" s="197" t="s">
        <v>145</v>
      </c>
      <c r="B841" s="198" t="s">
        <v>11</v>
      </c>
      <c r="C841" s="199">
        <v>53752.7</v>
      </c>
      <c r="D841" s="199">
        <v>53752.7</v>
      </c>
      <c r="E841" s="199">
        <v>25299.86</v>
      </c>
      <c r="F841" s="199">
        <v>-28452.84</v>
      </c>
      <c r="G841" s="199" t="s">
        <v>501</v>
      </c>
      <c r="H841" s="199">
        <v>5336.98</v>
      </c>
      <c r="I841" s="199">
        <v>19962.88</v>
      </c>
      <c r="J841" s="199" t="s">
        <v>255</v>
      </c>
    </row>
    <row r="842" spans="1:10" ht="12.75">
      <c r="A842" s="197" t="s">
        <v>95</v>
      </c>
      <c r="B842" s="198" t="s">
        <v>33</v>
      </c>
      <c r="C842" s="199">
        <v>53752.7</v>
      </c>
      <c r="D842" s="199">
        <v>53752.7</v>
      </c>
      <c r="E842" s="199">
        <v>25299.86</v>
      </c>
      <c r="F842" s="199">
        <v>-28452.84</v>
      </c>
      <c r="G842" s="199" t="s">
        <v>501</v>
      </c>
      <c r="H842" s="199">
        <v>5336.98</v>
      </c>
      <c r="I842" s="199">
        <v>19962.88</v>
      </c>
      <c r="J842" s="199" t="s">
        <v>255</v>
      </c>
    </row>
    <row r="843" spans="1:10" ht="12.75">
      <c r="A843" s="204" t="s">
        <v>96</v>
      </c>
      <c r="B843" s="194" t="s">
        <v>146</v>
      </c>
      <c r="C843" s="205">
        <v>5246.7</v>
      </c>
      <c r="D843" s="205">
        <v>5246.7</v>
      </c>
      <c r="E843" s="205">
        <v>3257.11</v>
      </c>
      <c r="F843" s="205">
        <v>-1989.59</v>
      </c>
      <c r="G843" s="205" t="s">
        <v>684</v>
      </c>
      <c r="H843" s="205">
        <v>3134.36</v>
      </c>
      <c r="I843" s="205">
        <v>122.75</v>
      </c>
      <c r="J843" s="205" t="s">
        <v>824</v>
      </c>
    </row>
    <row r="844" spans="1:10" ht="12.75">
      <c r="A844" s="197" t="s">
        <v>164</v>
      </c>
      <c r="B844" s="198" t="s">
        <v>165</v>
      </c>
      <c r="C844" s="199"/>
      <c r="D844" s="199"/>
      <c r="E844" s="199"/>
      <c r="F844" s="199"/>
      <c r="G844" s="199" t="s">
        <v>144</v>
      </c>
      <c r="H844" s="199"/>
      <c r="I844" s="199"/>
      <c r="J844" s="199" t="s">
        <v>144</v>
      </c>
    </row>
    <row r="845" spans="1:10" ht="12.75">
      <c r="A845" s="197" t="s">
        <v>10</v>
      </c>
      <c r="B845" s="198" t="s">
        <v>149</v>
      </c>
      <c r="C845" s="199">
        <v>53752.7</v>
      </c>
      <c r="D845" s="199">
        <v>53752.7</v>
      </c>
      <c r="E845" s="199">
        <v>25299.86</v>
      </c>
      <c r="F845" s="199">
        <v>-28452.84</v>
      </c>
      <c r="G845" s="199" t="s">
        <v>501</v>
      </c>
      <c r="H845" s="199">
        <v>5336.98</v>
      </c>
      <c r="I845" s="199">
        <v>19962.88</v>
      </c>
      <c r="J845" s="199" t="s">
        <v>255</v>
      </c>
    </row>
    <row r="846" spans="1:10" ht="12.75">
      <c r="A846" s="204" t="s">
        <v>150</v>
      </c>
      <c r="B846" s="194" t="s">
        <v>151</v>
      </c>
      <c r="C846" s="205">
        <v>53186.5</v>
      </c>
      <c r="D846" s="205">
        <v>53186.5</v>
      </c>
      <c r="E846" s="205">
        <v>25050.52</v>
      </c>
      <c r="F846" s="205">
        <v>-28135.98</v>
      </c>
      <c r="G846" s="205" t="s">
        <v>501</v>
      </c>
      <c r="H846" s="205">
        <v>4605.23</v>
      </c>
      <c r="I846" s="205">
        <v>20445.29</v>
      </c>
      <c r="J846" s="205" t="s">
        <v>255</v>
      </c>
    </row>
    <row r="847" spans="1:10" ht="12.75">
      <c r="A847" s="204" t="s">
        <v>152</v>
      </c>
      <c r="B847" s="194" t="s">
        <v>153</v>
      </c>
      <c r="C847" s="205">
        <v>103.5</v>
      </c>
      <c r="D847" s="205">
        <v>103.5</v>
      </c>
      <c r="E847" s="205">
        <v>249.34</v>
      </c>
      <c r="F847" s="205">
        <v>145.84</v>
      </c>
      <c r="G847" s="205" t="s">
        <v>255</v>
      </c>
      <c r="H847" s="205">
        <v>47.74</v>
      </c>
      <c r="I847" s="205">
        <v>201.6</v>
      </c>
      <c r="J847" s="205" t="s">
        <v>255</v>
      </c>
    </row>
    <row r="848" spans="1:10" ht="12.75">
      <c r="A848" s="204" t="s">
        <v>156</v>
      </c>
      <c r="B848" s="194" t="s">
        <v>157</v>
      </c>
      <c r="C848" s="205">
        <v>462.7</v>
      </c>
      <c r="D848" s="205">
        <v>462.7</v>
      </c>
      <c r="E848" s="205"/>
      <c r="F848" s="205">
        <v>-462.7</v>
      </c>
      <c r="G848" s="205" t="s">
        <v>144</v>
      </c>
      <c r="H848" s="205">
        <v>684</v>
      </c>
      <c r="I848" s="205">
        <v>-684</v>
      </c>
      <c r="J848" s="205" t="s">
        <v>144</v>
      </c>
    </row>
    <row r="849" spans="1:10" ht="12.75">
      <c r="A849" s="197" t="s">
        <v>145</v>
      </c>
      <c r="B849" s="198" t="s">
        <v>171</v>
      </c>
      <c r="C849" s="199">
        <v>53752.7</v>
      </c>
      <c r="D849" s="199">
        <v>53752.7</v>
      </c>
      <c r="E849" s="199">
        <v>25299.86</v>
      </c>
      <c r="F849" s="199">
        <v>-28452.84</v>
      </c>
      <c r="G849" s="199" t="s">
        <v>501</v>
      </c>
      <c r="H849" s="199">
        <v>5336.98</v>
      </c>
      <c r="I849" s="199">
        <v>19962.88</v>
      </c>
      <c r="J849" s="199" t="s">
        <v>255</v>
      </c>
    </row>
    <row r="850" spans="1:10" ht="12.75">
      <c r="A850" s="209" t="s">
        <v>1125</v>
      </c>
      <c r="B850" s="194" t="s">
        <v>1126</v>
      </c>
      <c r="C850" s="205">
        <v>53752.7</v>
      </c>
      <c r="D850" s="205">
        <v>53752.7</v>
      </c>
      <c r="E850" s="205">
        <v>25299.86</v>
      </c>
      <c r="F850" s="205">
        <v>-28452.84</v>
      </c>
      <c r="G850" s="205" t="s">
        <v>501</v>
      </c>
      <c r="H850" s="205">
        <v>5336.98</v>
      </c>
      <c r="I850" s="205">
        <v>19962.88</v>
      </c>
      <c r="J850" s="205" t="s">
        <v>255</v>
      </c>
    </row>
    <row r="851" spans="1:10" ht="12.75">
      <c r="A851" s="210"/>
      <c r="B851" s="194"/>
      <c r="C851" s="205"/>
      <c r="D851" s="205"/>
      <c r="E851" s="205"/>
      <c r="F851" s="205"/>
      <c r="G851" s="205"/>
      <c r="H851" s="205"/>
      <c r="I851" s="205"/>
      <c r="J851" s="205"/>
    </row>
    <row r="852" spans="1:10" ht="25.5">
      <c r="A852" s="193" t="s">
        <v>1127</v>
      </c>
      <c r="B852" s="194" t="s">
        <v>1128</v>
      </c>
      <c r="C852" s="205"/>
      <c r="D852" s="205"/>
      <c r="E852" s="205"/>
      <c r="F852" s="205"/>
      <c r="G852" s="205"/>
      <c r="H852" s="205"/>
      <c r="I852" s="205"/>
      <c r="J852" s="205"/>
    </row>
    <row r="853" spans="1:10" ht="12.75">
      <c r="A853" s="197" t="s">
        <v>145</v>
      </c>
      <c r="B853" s="198" t="s">
        <v>11</v>
      </c>
      <c r="C853" s="199">
        <v>7259</v>
      </c>
      <c r="D853" s="199">
        <v>7259</v>
      </c>
      <c r="E853" s="199">
        <v>1609.89</v>
      </c>
      <c r="F853" s="199">
        <v>-5649.11</v>
      </c>
      <c r="G853" s="199" t="s">
        <v>1129</v>
      </c>
      <c r="H853" s="199">
        <v>1522.84</v>
      </c>
      <c r="I853" s="199">
        <v>87.05</v>
      </c>
      <c r="J853" s="199" t="s">
        <v>1130</v>
      </c>
    </row>
    <row r="854" spans="1:10" ht="12.75">
      <c r="A854" s="197" t="s">
        <v>95</v>
      </c>
      <c r="B854" s="198" t="s">
        <v>33</v>
      </c>
      <c r="C854" s="199">
        <v>7259</v>
      </c>
      <c r="D854" s="199">
        <v>7259</v>
      </c>
      <c r="E854" s="199">
        <v>1609.89</v>
      </c>
      <c r="F854" s="199">
        <v>-5649.11</v>
      </c>
      <c r="G854" s="199" t="s">
        <v>1129</v>
      </c>
      <c r="H854" s="199">
        <v>1522.84</v>
      </c>
      <c r="I854" s="199">
        <v>87.05</v>
      </c>
      <c r="J854" s="199" t="s">
        <v>1130</v>
      </c>
    </row>
    <row r="855" spans="1:10" ht="12.75">
      <c r="A855" s="204" t="s">
        <v>96</v>
      </c>
      <c r="B855" s="194" t="s">
        <v>146</v>
      </c>
      <c r="C855" s="205">
        <v>4637.1</v>
      </c>
      <c r="D855" s="205">
        <v>4637.1</v>
      </c>
      <c r="E855" s="205">
        <v>1159.54</v>
      </c>
      <c r="F855" s="205">
        <v>-3477.56</v>
      </c>
      <c r="G855" s="205" t="s">
        <v>538</v>
      </c>
      <c r="H855" s="205">
        <v>896.12</v>
      </c>
      <c r="I855" s="205">
        <v>263.42</v>
      </c>
      <c r="J855" s="205" t="s">
        <v>1131</v>
      </c>
    </row>
    <row r="856" spans="1:10" ht="12.75">
      <c r="A856" s="197" t="s">
        <v>164</v>
      </c>
      <c r="B856" s="198" t="s">
        <v>165</v>
      </c>
      <c r="C856" s="199"/>
      <c r="D856" s="199"/>
      <c r="E856" s="199"/>
      <c r="F856" s="199"/>
      <c r="G856" s="199" t="s">
        <v>144</v>
      </c>
      <c r="H856" s="199"/>
      <c r="I856" s="199"/>
      <c r="J856" s="199" t="s">
        <v>144</v>
      </c>
    </row>
    <row r="857" spans="1:10" ht="12.75">
      <c r="A857" s="197" t="s">
        <v>10</v>
      </c>
      <c r="B857" s="198" t="s">
        <v>149</v>
      </c>
      <c r="C857" s="199">
        <v>7259</v>
      </c>
      <c r="D857" s="199">
        <v>7259</v>
      </c>
      <c r="E857" s="199">
        <v>1609.89</v>
      </c>
      <c r="F857" s="199">
        <v>-5649.11</v>
      </c>
      <c r="G857" s="199" t="s">
        <v>1129</v>
      </c>
      <c r="H857" s="199">
        <v>1522.84</v>
      </c>
      <c r="I857" s="199">
        <v>87.05</v>
      </c>
      <c r="J857" s="199" t="s">
        <v>1130</v>
      </c>
    </row>
    <row r="858" spans="1:10" ht="12.75">
      <c r="A858" s="204" t="s">
        <v>150</v>
      </c>
      <c r="B858" s="194" t="s">
        <v>151</v>
      </c>
      <c r="C858" s="205">
        <v>7259</v>
      </c>
      <c r="D858" s="205">
        <v>7259</v>
      </c>
      <c r="E858" s="205">
        <v>1609.89</v>
      </c>
      <c r="F858" s="205">
        <v>-5649.11</v>
      </c>
      <c r="G858" s="205" t="s">
        <v>1129</v>
      </c>
      <c r="H858" s="205">
        <v>1522.84</v>
      </c>
      <c r="I858" s="205">
        <v>87.05</v>
      </c>
      <c r="J858" s="205" t="s">
        <v>1130</v>
      </c>
    </row>
    <row r="859" spans="1:10" ht="12.75">
      <c r="A859" s="204" t="s">
        <v>156</v>
      </c>
      <c r="B859" s="194" t="s">
        <v>157</v>
      </c>
      <c r="C859" s="205"/>
      <c r="D859" s="205"/>
      <c r="E859" s="205"/>
      <c r="F859" s="205"/>
      <c r="G859" s="205" t="s">
        <v>144</v>
      </c>
      <c r="H859" s="205"/>
      <c r="I859" s="205"/>
      <c r="J859" s="205" t="s">
        <v>144</v>
      </c>
    </row>
    <row r="860" spans="1:10" ht="12.75">
      <c r="A860" s="197" t="s">
        <v>145</v>
      </c>
      <c r="B860" s="198" t="s">
        <v>171</v>
      </c>
      <c r="C860" s="199">
        <v>7259</v>
      </c>
      <c r="D860" s="199">
        <v>7259</v>
      </c>
      <c r="E860" s="199">
        <v>1609.89</v>
      </c>
      <c r="F860" s="199">
        <v>-5649.11</v>
      </c>
      <c r="G860" s="199" t="s">
        <v>1129</v>
      </c>
      <c r="H860" s="199">
        <v>1522.84</v>
      </c>
      <c r="I860" s="199">
        <v>87.05</v>
      </c>
      <c r="J860" s="199" t="s">
        <v>1130</v>
      </c>
    </row>
    <row r="861" spans="1:10" ht="12.75">
      <c r="A861" s="209" t="s">
        <v>1132</v>
      </c>
      <c r="B861" s="194" t="s">
        <v>1133</v>
      </c>
      <c r="C861" s="205">
        <v>7259</v>
      </c>
      <c r="D861" s="205">
        <v>7259</v>
      </c>
      <c r="E861" s="205">
        <v>1609.89</v>
      </c>
      <c r="F861" s="205">
        <v>-5649.11</v>
      </c>
      <c r="G861" s="205" t="s">
        <v>1129</v>
      </c>
      <c r="H861" s="205">
        <v>1522.84</v>
      </c>
      <c r="I861" s="205">
        <v>87.05</v>
      </c>
      <c r="J861" s="205" t="s">
        <v>1130</v>
      </c>
    </row>
    <row r="862" spans="1:10" ht="12.75">
      <c r="A862" s="210"/>
      <c r="B862" s="194"/>
      <c r="C862" s="205"/>
      <c r="D862" s="205"/>
      <c r="E862" s="205"/>
      <c r="F862" s="205"/>
      <c r="G862" s="205"/>
      <c r="H862" s="205"/>
      <c r="I862" s="205"/>
      <c r="J862" s="205"/>
    </row>
    <row r="863" spans="1:10" ht="12.75">
      <c r="A863" s="193" t="s">
        <v>1134</v>
      </c>
      <c r="B863" s="194" t="s">
        <v>1135</v>
      </c>
      <c r="C863" s="205"/>
      <c r="D863" s="205"/>
      <c r="E863" s="205"/>
      <c r="F863" s="205"/>
      <c r="G863" s="205"/>
      <c r="H863" s="205"/>
      <c r="I863" s="205"/>
      <c r="J863" s="205"/>
    </row>
    <row r="864" spans="1:10" ht="12.75">
      <c r="A864" s="197" t="s">
        <v>145</v>
      </c>
      <c r="B864" s="198" t="s">
        <v>11</v>
      </c>
      <c r="C864" s="199">
        <v>10737.6</v>
      </c>
      <c r="D864" s="199">
        <v>10737.6</v>
      </c>
      <c r="E864" s="199">
        <v>3574.76</v>
      </c>
      <c r="F864" s="199">
        <v>-7162.84</v>
      </c>
      <c r="G864" s="199" t="s">
        <v>1136</v>
      </c>
      <c r="H864" s="199">
        <v>3415.99</v>
      </c>
      <c r="I864" s="199">
        <v>158.77</v>
      </c>
      <c r="J864" s="199" t="s">
        <v>1137</v>
      </c>
    </row>
    <row r="865" spans="1:10" ht="12.75">
      <c r="A865" s="197" t="s">
        <v>95</v>
      </c>
      <c r="B865" s="198" t="s">
        <v>33</v>
      </c>
      <c r="C865" s="199">
        <v>10737.6</v>
      </c>
      <c r="D865" s="199">
        <v>10737.6</v>
      </c>
      <c r="E865" s="199">
        <v>3574.76</v>
      </c>
      <c r="F865" s="199">
        <v>-7162.84</v>
      </c>
      <c r="G865" s="199" t="s">
        <v>1136</v>
      </c>
      <c r="H865" s="199">
        <v>3415.99</v>
      </c>
      <c r="I865" s="199">
        <v>158.77</v>
      </c>
      <c r="J865" s="199" t="s">
        <v>1137</v>
      </c>
    </row>
    <row r="866" spans="1:10" ht="12.75">
      <c r="A866" s="204" t="s">
        <v>96</v>
      </c>
      <c r="B866" s="194" t="s">
        <v>146</v>
      </c>
      <c r="C866" s="205">
        <v>5380.4</v>
      </c>
      <c r="D866" s="205">
        <v>5380.4</v>
      </c>
      <c r="E866" s="205">
        <v>2622.18</v>
      </c>
      <c r="F866" s="205">
        <v>-2758.22</v>
      </c>
      <c r="G866" s="205" t="s">
        <v>1138</v>
      </c>
      <c r="H866" s="205">
        <v>2205.14</v>
      </c>
      <c r="I866" s="205">
        <v>417.04</v>
      </c>
      <c r="J866" s="205" t="s">
        <v>560</v>
      </c>
    </row>
    <row r="867" spans="1:10" ht="12.75">
      <c r="A867" s="197" t="s">
        <v>745</v>
      </c>
      <c r="B867" s="198" t="s">
        <v>746</v>
      </c>
      <c r="C867" s="199"/>
      <c r="D867" s="199"/>
      <c r="E867" s="199"/>
      <c r="F867" s="199"/>
      <c r="G867" s="199" t="s">
        <v>144</v>
      </c>
      <c r="H867" s="199"/>
      <c r="I867" s="199"/>
      <c r="J867" s="199" t="s">
        <v>144</v>
      </c>
    </row>
    <row r="868" spans="1:10" ht="12.75">
      <c r="A868" s="197" t="s">
        <v>10</v>
      </c>
      <c r="B868" s="198" t="s">
        <v>149</v>
      </c>
      <c r="C868" s="199">
        <v>10737.6</v>
      </c>
      <c r="D868" s="199">
        <v>10737.6</v>
      </c>
      <c r="E868" s="199">
        <v>3574.76</v>
      </c>
      <c r="F868" s="199">
        <v>-7162.84</v>
      </c>
      <c r="G868" s="199" t="s">
        <v>1136</v>
      </c>
      <c r="H868" s="199">
        <v>3415.99</v>
      </c>
      <c r="I868" s="199">
        <v>158.77</v>
      </c>
      <c r="J868" s="199" t="s">
        <v>1137</v>
      </c>
    </row>
    <row r="869" spans="1:10" ht="12.75">
      <c r="A869" s="204" t="s">
        <v>150</v>
      </c>
      <c r="B869" s="194" t="s">
        <v>151</v>
      </c>
      <c r="C869" s="205">
        <v>7237.6</v>
      </c>
      <c r="D869" s="205">
        <v>7237.6</v>
      </c>
      <c r="E869" s="205">
        <v>2181.49</v>
      </c>
      <c r="F869" s="205">
        <v>-5056.11</v>
      </c>
      <c r="G869" s="205" t="s">
        <v>1069</v>
      </c>
      <c r="H869" s="205">
        <v>2335.07</v>
      </c>
      <c r="I869" s="205">
        <v>-153.58</v>
      </c>
      <c r="J869" s="205" t="s">
        <v>1139</v>
      </c>
    </row>
    <row r="870" spans="1:10" ht="12.75">
      <c r="A870" s="204" t="s">
        <v>152</v>
      </c>
      <c r="B870" s="194" t="s">
        <v>153</v>
      </c>
      <c r="C870" s="205">
        <v>3500</v>
      </c>
      <c r="D870" s="205">
        <v>3500</v>
      </c>
      <c r="E870" s="205">
        <v>1393.27</v>
      </c>
      <c r="F870" s="205">
        <v>-2106.73</v>
      </c>
      <c r="G870" s="205" t="s">
        <v>1140</v>
      </c>
      <c r="H870" s="205">
        <v>1080.92</v>
      </c>
      <c r="I870" s="205">
        <v>312.35</v>
      </c>
      <c r="J870" s="205" t="s">
        <v>1141</v>
      </c>
    </row>
    <row r="871" spans="1:10" ht="12.75">
      <c r="A871" s="204" t="s">
        <v>156</v>
      </c>
      <c r="B871" s="194" t="s">
        <v>157</v>
      </c>
      <c r="C871" s="205"/>
      <c r="D871" s="205"/>
      <c r="E871" s="205"/>
      <c r="F871" s="205"/>
      <c r="G871" s="205" t="s">
        <v>144</v>
      </c>
      <c r="H871" s="205"/>
      <c r="I871" s="205"/>
      <c r="J871" s="205" t="s">
        <v>144</v>
      </c>
    </row>
    <row r="872" spans="1:10" ht="12.75">
      <c r="A872" s="197" t="s">
        <v>145</v>
      </c>
      <c r="B872" s="198" t="s">
        <v>171</v>
      </c>
      <c r="C872" s="199">
        <v>10737.6</v>
      </c>
      <c r="D872" s="199">
        <v>10737.6</v>
      </c>
      <c r="E872" s="199">
        <v>3574.76</v>
      </c>
      <c r="F872" s="199">
        <v>-7162.84</v>
      </c>
      <c r="G872" s="199" t="s">
        <v>1136</v>
      </c>
      <c r="H872" s="199">
        <v>3415.99</v>
      </c>
      <c r="I872" s="199">
        <v>158.77</v>
      </c>
      <c r="J872" s="199" t="s">
        <v>1137</v>
      </c>
    </row>
    <row r="873" spans="1:10" ht="25.5">
      <c r="A873" s="209" t="s">
        <v>1142</v>
      </c>
      <c r="B873" s="194" t="s">
        <v>1143</v>
      </c>
      <c r="C873" s="205">
        <v>10737.6</v>
      </c>
      <c r="D873" s="205">
        <v>10737.6</v>
      </c>
      <c r="E873" s="205">
        <v>3574.76</v>
      </c>
      <c r="F873" s="205">
        <v>-7162.84</v>
      </c>
      <c r="G873" s="205" t="s">
        <v>1136</v>
      </c>
      <c r="H873" s="205">
        <v>3415.99</v>
      </c>
      <c r="I873" s="205">
        <v>158.77</v>
      </c>
      <c r="J873" s="205" t="s">
        <v>1137</v>
      </c>
    </row>
    <row r="874" spans="1:10" ht="12.75">
      <c r="A874" s="210"/>
      <c r="B874" s="194"/>
      <c r="C874" s="205"/>
      <c r="D874" s="205"/>
      <c r="E874" s="205"/>
      <c r="F874" s="205"/>
      <c r="G874" s="205"/>
      <c r="H874" s="205"/>
      <c r="I874" s="205"/>
      <c r="J874" s="205"/>
    </row>
    <row r="875" spans="1:10" ht="12.75">
      <c r="A875" s="193" t="s">
        <v>1144</v>
      </c>
      <c r="B875" s="194" t="s">
        <v>1145</v>
      </c>
      <c r="C875" s="205"/>
      <c r="D875" s="205"/>
      <c r="E875" s="205"/>
      <c r="F875" s="205"/>
      <c r="G875" s="205"/>
      <c r="H875" s="205"/>
      <c r="I875" s="205"/>
      <c r="J875" s="205"/>
    </row>
    <row r="876" spans="1:10" ht="12.75">
      <c r="A876" s="197" t="s">
        <v>145</v>
      </c>
      <c r="B876" s="198" t="s">
        <v>11</v>
      </c>
      <c r="C876" s="199">
        <v>19516.2</v>
      </c>
      <c r="D876" s="199">
        <v>19516.2</v>
      </c>
      <c r="E876" s="199">
        <v>8813.92</v>
      </c>
      <c r="F876" s="199">
        <v>-10702.28</v>
      </c>
      <c r="G876" s="199" t="s">
        <v>409</v>
      </c>
      <c r="H876" s="199">
        <v>7931.64</v>
      </c>
      <c r="I876" s="199">
        <v>882.28</v>
      </c>
      <c r="J876" s="199" t="s">
        <v>1146</v>
      </c>
    </row>
    <row r="877" spans="1:10" ht="12.75">
      <c r="A877" s="197" t="s">
        <v>95</v>
      </c>
      <c r="B877" s="198" t="s">
        <v>33</v>
      </c>
      <c r="C877" s="199">
        <v>19516.2</v>
      </c>
      <c r="D877" s="199">
        <v>19516.2</v>
      </c>
      <c r="E877" s="199">
        <v>8813.92</v>
      </c>
      <c r="F877" s="199">
        <v>-10702.28</v>
      </c>
      <c r="G877" s="199" t="s">
        <v>409</v>
      </c>
      <c r="H877" s="199">
        <v>7931.64</v>
      </c>
      <c r="I877" s="199">
        <v>882.28</v>
      </c>
      <c r="J877" s="199" t="s">
        <v>1146</v>
      </c>
    </row>
    <row r="878" spans="1:10" ht="12.75">
      <c r="A878" s="204" t="s">
        <v>96</v>
      </c>
      <c r="B878" s="194" t="s">
        <v>146</v>
      </c>
      <c r="C878" s="205">
        <v>11600</v>
      </c>
      <c r="D878" s="205">
        <v>11600</v>
      </c>
      <c r="E878" s="205">
        <v>5496</v>
      </c>
      <c r="F878" s="205">
        <v>-6104</v>
      </c>
      <c r="G878" s="205" t="s">
        <v>1147</v>
      </c>
      <c r="H878" s="205">
        <v>4749.98</v>
      </c>
      <c r="I878" s="205">
        <v>746.02</v>
      </c>
      <c r="J878" s="205" t="s">
        <v>661</v>
      </c>
    </row>
    <row r="879" spans="1:10" ht="12.75">
      <c r="A879" s="197" t="s">
        <v>275</v>
      </c>
      <c r="B879" s="198" t="s">
        <v>276</v>
      </c>
      <c r="C879" s="199"/>
      <c r="D879" s="199"/>
      <c r="E879" s="199"/>
      <c r="F879" s="199"/>
      <c r="G879" s="199" t="s">
        <v>144</v>
      </c>
      <c r="H879" s="199"/>
      <c r="I879" s="199"/>
      <c r="J879" s="199" t="s">
        <v>144</v>
      </c>
    </row>
    <row r="880" spans="1:10" ht="12.75">
      <c r="A880" s="197" t="s">
        <v>10</v>
      </c>
      <c r="B880" s="198" t="s">
        <v>149</v>
      </c>
      <c r="C880" s="199">
        <v>19516.2</v>
      </c>
      <c r="D880" s="199">
        <v>19516.2</v>
      </c>
      <c r="E880" s="199">
        <v>8813.92</v>
      </c>
      <c r="F880" s="199">
        <v>-10702.28</v>
      </c>
      <c r="G880" s="199" t="s">
        <v>409</v>
      </c>
      <c r="H880" s="199">
        <v>7931.64</v>
      </c>
      <c r="I880" s="199">
        <v>882.28</v>
      </c>
      <c r="J880" s="199" t="s">
        <v>1146</v>
      </c>
    </row>
    <row r="881" spans="1:10" ht="12.75">
      <c r="A881" s="204" t="s">
        <v>150</v>
      </c>
      <c r="B881" s="194" t="s">
        <v>151</v>
      </c>
      <c r="C881" s="205">
        <v>19216.2</v>
      </c>
      <c r="D881" s="205">
        <v>19216.2</v>
      </c>
      <c r="E881" s="205">
        <v>8422.68</v>
      </c>
      <c r="F881" s="205">
        <v>-10793.52</v>
      </c>
      <c r="G881" s="205" t="s">
        <v>402</v>
      </c>
      <c r="H881" s="205">
        <v>7856.53</v>
      </c>
      <c r="I881" s="205">
        <v>566.15</v>
      </c>
      <c r="J881" s="205" t="s">
        <v>1148</v>
      </c>
    </row>
    <row r="882" spans="1:10" ht="12.75">
      <c r="A882" s="204" t="s">
        <v>152</v>
      </c>
      <c r="B882" s="194" t="s">
        <v>153</v>
      </c>
      <c r="C882" s="205">
        <v>300</v>
      </c>
      <c r="D882" s="205">
        <v>300</v>
      </c>
      <c r="E882" s="205">
        <v>391.24</v>
      </c>
      <c r="F882" s="205">
        <v>91.24</v>
      </c>
      <c r="G882" s="205" t="s">
        <v>1149</v>
      </c>
      <c r="H882" s="205">
        <v>75.11</v>
      </c>
      <c r="I882" s="205">
        <v>316.13</v>
      </c>
      <c r="J882" s="205" t="s">
        <v>255</v>
      </c>
    </row>
    <row r="883" spans="1:10" ht="12.75">
      <c r="A883" s="204" t="s">
        <v>156</v>
      </c>
      <c r="B883" s="194" t="s">
        <v>157</v>
      </c>
      <c r="C883" s="205"/>
      <c r="D883" s="205"/>
      <c r="E883" s="205"/>
      <c r="F883" s="205"/>
      <c r="G883" s="205" t="s">
        <v>144</v>
      </c>
      <c r="H883" s="205"/>
      <c r="I883" s="205"/>
      <c r="J883" s="205" t="s">
        <v>144</v>
      </c>
    </row>
    <row r="884" spans="1:10" ht="12.75">
      <c r="A884" s="197" t="s">
        <v>145</v>
      </c>
      <c r="B884" s="198" t="s">
        <v>171</v>
      </c>
      <c r="C884" s="199">
        <v>19516.2</v>
      </c>
      <c r="D884" s="199">
        <v>19516.2</v>
      </c>
      <c r="E884" s="199">
        <v>8813.92</v>
      </c>
      <c r="F884" s="199">
        <v>-10702.28</v>
      </c>
      <c r="G884" s="199" t="s">
        <v>409</v>
      </c>
      <c r="H884" s="199">
        <v>7931.64</v>
      </c>
      <c r="I884" s="199">
        <v>882.28</v>
      </c>
      <c r="J884" s="199" t="s">
        <v>1146</v>
      </c>
    </row>
    <row r="885" spans="1:10" ht="12.75">
      <c r="A885" s="209" t="s">
        <v>1150</v>
      </c>
      <c r="B885" s="194" t="s">
        <v>1151</v>
      </c>
      <c r="C885" s="205">
        <v>19516.2</v>
      </c>
      <c r="D885" s="205">
        <v>19516.2</v>
      </c>
      <c r="E885" s="205">
        <v>8813.92</v>
      </c>
      <c r="F885" s="205">
        <v>-10702.28</v>
      </c>
      <c r="G885" s="205" t="s">
        <v>409</v>
      </c>
      <c r="H885" s="205">
        <v>7931.64</v>
      </c>
      <c r="I885" s="205">
        <v>882.28</v>
      </c>
      <c r="J885" s="205" t="s">
        <v>1146</v>
      </c>
    </row>
    <row r="886" spans="1:10" ht="12.75">
      <c r="A886" s="210"/>
      <c r="B886" s="194"/>
      <c r="C886" s="205"/>
      <c r="D886" s="205"/>
      <c r="E886" s="205"/>
      <c r="F886" s="205"/>
      <c r="G886" s="205"/>
      <c r="H886" s="205"/>
      <c r="I886" s="205"/>
      <c r="J886" s="205"/>
    </row>
    <row r="887" spans="1:10" ht="12.75">
      <c r="A887" s="193" t="s">
        <v>1152</v>
      </c>
      <c r="B887" s="194" t="s">
        <v>1153</v>
      </c>
      <c r="C887" s="205"/>
      <c r="D887" s="205"/>
      <c r="E887" s="205"/>
      <c r="F887" s="205"/>
      <c r="G887" s="205"/>
      <c r="H887" s="205"/>
      <c r="I887" s="205"/>
      <c r="J887" s="205"/>
    </row>
    <row r="888" spans="1:10" ht="12.75">
      <c r="A888" s="197" t="s">
        <v>145</v>
      </c>
      <c r="B888" s="198" t="s">
        <v>11</v>
      </c>
      <c r="C888" s="199">
        <v>213664.7</v>
      </c>
      <c r="D888" s="199">
        <v>213664.7</v>
      </c>
      <c r="E888" s="199">
        <v>105249.17</v>
      </c>
      <c r="F888" s="199">
        <v>-108415.53</v>
      </c>
      <c r="G888" s="199" t="s">
        <v>1048</v>
      </c>
      <c r="H888" s="199">
        <v>86247.94</v>
      </c>
      <c r="I888" s="199">
        <v>19001.23</v>
      </c>
      <c r="J888" s="199" t="s">
        <v>1154</v>
      </c>
    </row>
    <row r="889" spans="1:10" ht="12.75">
      <c r="A889" s="197" t="s">
        <v>95</v>
      </c>
      <c r="B889" s="198" t="s">
        <v>33</v>
      </c>
      <c r="C889" s="199">
        <v>213664.7</v>
      </c>
      <c r="D889" s="199">
        <v>213664.7</v>
      </c>
      <c r="E889" s="199">
        <v>105249.17</v>
      </c>
      <c r="F889" s="199">
        <v>-108415.53</v>
      </c>
      <c r="G889" s="199" t="s">
        <v>1048</v>
      </c>
      <c r="H889" s="199">
        <v>86247.94</v>
      </c>
      <c r="I889" s="199">
        <v>19001.23</v>
      </c>
      <c r="J889" s="199" t="s">
        <v>1154</v>
      </c>
    </row>
    <row r="890" spans="1:10" ht="12.75">
      <c r="A890" s="204" t="s">
        <v>96</v>
      </c>
      <c r="B890" s="194" t="s">
        <v>146</v>
      </c>
      <c r="C890" s="205">
        <v>129990</v>
      </c>
      <c r="D890" s="205">
        <v>129990</v>
      </c>
      <c r="E890" s="205">
        <v>61612.58</v>
      </c>
      <c r="F890" s="205">
        <v>-68377.42</v>
      </c>
      <c r="G890" s="205" t="s">
        <v>1147</v>
      </c>
      <c r="H890" s="205">
        <v>46284.23</v>
      </c>
      <c r="I890" s="205">
        <v>15328.35</v>
      </c>
      <c r="J890" s="205" t="s">
        <v>1155</v>
      </c>
    </row>
    <row r="891" spans="1:10" ht="12.75">
      <c r="A891" s="197" t="s">
        <v>392</v>
      </c>
      <c r="B891" s="198" t="s">
        <v>393</v>
      </c>
      <c r="C891" s="199"/>
      <c r="D891" s="199"/>
      <c r="E891" s="199"/>
      <c r="F891" s="199"/>
      <c r="G891" s="199" t="s">
        <v>144</v>
      </c>
      <c r="H891" s="199"/>
      <c r="I891" s="199"/>
      <c r="J891" s="199" t="s">
        <v>144</v>
      </c>
    </row>
    <row r="892" spans="1:10" ht="12.75">
      <c r="A892" s="197" t="s">
        <v>10</v>
      </c>
      <c r="B892" s="198" t="s">
        <v>149</v>
      </c>
      <c r="C892" s="199">
        <v>213664.7</v>
      </c>
      <c r="D892" s="199">
        <v>213664.7</v>
      </c>
      <c r="E892" s="199">
        <v>105249.17</v>
      </c>
      <c r="F892" s="199">
        <v>-108415.53</v>
      </c>
      <c r="G892" s="199" t="s">
        <v>1048</v>
      </c>
      <c r="H892" s="199">
        <v>60500.47</v>
      </c>
      <c r="I892" s="199">
        <v>44748.7</v>
      </c>
      <c r="J892" s="199" t="s">
        <v>1156</v>
      </c>
    </row>
    <row r="893" spans="1:10" ht="12.75">
      <c r="A893" s="204" t="s">
        <v>150</v>
      </c>
      <c r="B893" s="194" t="s">
        <v>151</v>
      </c>
      <c r="C893" s="205">
        <v>208993.8</v>
      </c>
      <c r="D893" s="205">
        <v>208993.8</v>
      </c>
      <c r="E893" s="205">
        <v>103190.44</v>
      </c>
      <c r="F893" s="205">
        <v>-105803.36</v>
      </c>
      <c r="G893" s="205" t="s">
        <v>342</v>
      </c>
      <c r="H893" s="205">
        <v>58127.79</v>
      </c>
      <c r="I893" s="205">
        <v>45062.65</v>
      </c>
      <c r="J893" s="205" t="s">
        <v>1157</v>
      </c>
    </row>
    <row r="894" spans="1:10" ht="12.75">
      <c r="A894" s="204" t="s">
        <v>152</v>
      </c>
      <c r="B894" s="194" t="s">
        <v>153</v>
      </c>
      <c r="C894" s="205">
        <v>4670.9</v>
      </c>
      <c r="D894" s="205">
        <v>4670.9</v>
      </c>
      <c r="E894" s="205">
        <v>2058.73</v>
      </c>
      <c r="F894" s="205">
        <v>-2612.17</v>
      </c>
      <c r="G894" s="205" t="s">
        <v>321</v>
      </c>
      <c r="H894" s="205">
        <v>2372.69</v>
      </c>
      <c r="I894" s="205">
        <v>-313.96</v>
      </c>
      <c r="J894" s="205" t="s">
        <v>1158</v>
      </c>
    </row>
    <row r="895" spans="1:10" ht="12.75">
      <c r="A895" s="204" t="s">
        <v>156</v>
      </c>
      <c r="B895" s="194" t="s">
        <v>157</v>
      </c>
      <c r="C895" s="205"/>
      <c r="D895" s="205"/>
      <c r="E895" s="205"/>
      <c r="F895" s="205"/>
      <c r="G895" s="205" t="s">
        <v>144</v>
      </c>
      <c r="H895" s="205"/>
      <c r="I895" s="205"/>
      <c r="J895" s="205" t="s">
        <v>144</v>
      </c>
    </row>
    <row r="896" spans="1:10" ht="12.75">
      <c r="A896" s="197" t="s">
        <v>145</v>
      </c>
      <c r="B896" s="198" t="s">
        <v>171</v>
      </c>
      <c r="C896" s="199">
        <v>213664.7</v>
      </c>
      <c r="D896" s="199">
        <v>213664.7</v>
      </c>
      <c r="E896" s="199">
        <v>105249.17</v>
      </c>
      <c r="F896" s="199">
        <v>-108415.53</v>
      </c>
      <c r="G896" s="199" t="s">
        <v>1048</v>
      </c>
      <c r="H896" s="199">
        <v>60500.47</v>
      </c>
      <c r="I896" s="199">
        <v>44748.7</v>
      </c>
      <c r="J896" s="199" t="s">
        <v>1156</v>
      </c>
    </row>
    <row r="897" spans="1:10" ht="12.75">
      <c r="A897" s="209" t="s">
        <v>1159</v>
      </c>
      <c r="B897" s="194" t="s">
        <v>1160</v>
      </c>
      <c r="C897" s="205">
        <v>190072.5</v>
      </c>
      <c r="D897" s="205">
        <v>190072.5</v>
      </c>
      <c r="E897" s="205">
        <v>95449.43</v>
      </c>
      <c r="F897" s="205">
        <v>-94623.07</v>
      </c>
      <c r="G897" s="205" t="s">
        <v>1161</v>
      </c>
      <c r="H897" s="205">
        <v>52299.94</v>
      </c>
      <c r="I897" s="205">
        <v>43149.49</v>
      </c>
      <c r="J897" s="205" t="s">
        <v>1162</v>
      </c>
    </row>
    <row r="898" spans="1:10" ht="12.75">
      <c r="A898" s="209" t="s">
        <v>1163</v>
      </c>
      <c r="B898" s="194" t="s">
        <v>1164</v>
      </c>
      <c r="C898" s="205">
        <v>23592.2</v>
      </c>
      <c r="D898" s="205">
        <v>23592.2</v>
      </c>
      <c r="E898" s="205">
        <v>9799.74</v>
      </c>
      <c r="F898" s="205">
        <v>-13792.46</v>
      </c>
      <c r="G898" s="205" t="s">
        <v>271</v>
      </c>
      <c r="H898" s="205">
        <v>8200.54</v>
      </c>
      <c r="I898" s="205">
        <v>1599.2</v>
      </c>
      <c r="J898" s="205" t="s">
        <v>1165</v>
      </c>
    </row>
    <row r="899" spans="1:10" ht="12.75">
      <c r="A899" s="197" t="s">
        <v>438</v>
      </c>
      <c r="B899" s="198" t="s">
        <v>439</v>
      </c>
      <c r="C899" s="199"/>
      <c r="D899" s="199"/>
      <c r="E899" s="199"/>
      <c r="F899" s="199"/>
      <c r="G899" s="199" t="s">
        <v>144</v>
      </c>
      <c r="H899" s="199"/>
      <c r="I899" s="199"/>
      <c r="J899" s="199" t="s">
        <v>144</v>
      </c>
    </row>
    <row r="900" spans="1:10" ht="12.75">
      <c r="A900" s="197" t="s">
        <v>10</v>
      </c>
      <c r="B900" s="198" t="s">
        <v>149</v>
      </c>
      <c r="C900" s="199"/>
      <c r="D900" s="199"/>
      <c r="E900" s="199"/>
      <c r="F900" s="199"/>
      <c r="G900" s="199" t="s">
        <v>144</v>
      </c>
      <c r="H900" s="199">
        <v>25747.47</v>
      </c>
      <c r="I900" s="199">
        <v>-25747.47</v>
      </c>
      <c r="J900" s="199" t="s">
        <v>144</v>
      </c>
    </row>
    <row r="901" spans="1:10" ht="12.75">
      <c r="A901" s="204" t="s">
        <v>150</v>
      </c>
      <c r="B901" s="194" t="s">
        <v>151</v>
      </c>
      <c r="C901" s="205"/>
      <c r="D901" s="205"/>
      <c r="E901" s="205"/>
      <c r="F901" s="205"/>
      <c r="G901" s="205" t="s">
        <v>144</v>
      </c>
      <c r="H901" s="205">
        <v>25747.47</v>
      </c>
      <c r="I901" s="205">
        <v>-25747.47</v>
      </c>
      <c r="J901" s="205" t="s">
        <v>144</v>
      </c>
    </row>
    <row r="902" spans="1:10" ht="12.75">
      <c r="A902" s="204" t="s">
        <v>156</v>
      </c>
      <c r="B902" s="194" t="s">
        <v>157</v>
      </c>
      <c r="C902" s="205"/>
      <c r="D902" s="205"/>
      <c r="E902" s="205"/>
      <c r="F902" s="205"/>
      <c r="G902" s="205" t="s">
        <v>144</v>
      </c>
      <c r="H902" s="205"/>
      <c r="I902" s="205"/>
      <c r="J902" s="205" t="s">
        <v>144</v>
      </c>
    </row>
    <row r="903" spans="1:10" ht="12.75">
      <c r="A903" s="197" t="s">
        <v>145</v>
      </c>
      <c r="B903" s="198" t="s">
        <v>171</v>
      </c>
      <c r="C903" s="199"/>
      <c r="D903" s="199"/>
      <c r="E903" s="199"/>
      <c r="F903" s="199"/>
      <c r="G903" s="199" t="s">
        <v>144</v>
      </c>
      <c r="H903" s="199">
        <v>25747.47</v>
      </c>
      <c r="I903" s="199">
        <v>-25747.47</v>
      </c>
      <c r="J903" s="199" t="s">
        <v>144</v>
      </c>
    </row>
    <row r="904" spans="1:10" ht="12.75">
      <c r="A904" s="209" t="s">
        <v>440</v>
      </c>
      <c r="B904" s="194" t="s">
        <v>441</v>
      </c>
      <c r="C904" s="205"/>
      <c r="D904" s="205"/>
      <c r="E904" s="205"/>
      <c r="F904" s="205"/>
      <c r="G904" s="205" t="s">
        <v>144</v>
      </c>
      <c r="H904" s="205">
        <v>25175.22</v>
      </c>
      <c r="I904" s="205">
        <v>-25175.22</v>
      </c>
      <c r="J904" s="205" t="s">
        <v>144</v>
      </c>
    </row>
    <row r="905" spans="1:10" ht="12.75">
      <c r="A905" s="209" t="s">
        <v>442</v>
      </c>
      <c r="B905" s="194" t="s">
        <v>443</v>
      </c>
      <c r="C905" s="205"/>
      <c r="D905" s="205"/>
      <c r="E905" s="205"/>
      <c r="F905" s="205"/>
      <c r="G905" s="205" t="s">
        <v>144</v>
      </c>
      <c r="H905" s="205">
        <v>373.52</v>
      </c>
      <c r="I905" s="205">
        <v>-373.52</v>
      </c>
      <c r="J905" s="205" t="s">
        <v>144</v>
      </c>
    </row>
    <row r="906" spans="1:10" ht="25.5">
      <c r="A906" s="209" t="s">
        <v>446</v>
      </c>
      <c r="B906" s="194" t="s">
        <v>447</v>
      </c>
      <c r="C906" s="205"/>
      <c r="D906" s="205"/>
      <c r="E906" s="205"/>
      <c r="F906" s="205"/>
      <c r="G906" s="205" t="s">
        <v>144</v>
      </c>
      <c r="H906" s="205">
        <v>198.73</v>
      </c>
      <c r="I906" s="205">
        <v>-198.73</v>
      </c>
      <c r="J906" s="205" t="s">
        <v>144</v>
      </c>
    </row>
    <row r="907" spans="1:10" ht="12.75">
      <c r="A907" s="210"/>
      <c r="B907" s="194"/>
      <c r="C907" s="205"/>
      <c r="D907" s="205"/>
      <c r="E907" s="205"/>
      <c r="F907" s="205"/>
      <c r="G907" s="205"/>
      <c r="H907" s="205"/>
      <c r="I907" s="205"/>
      <c r="J907" s="205"/>
    </row>
    <row r="908" spans="1:10" ht="12.75">
      <c r="A908" s="193" t="s">
        <v>1166</v>
      </c>
      <c r="B908" s="194" t="s">
        <v>1167</v>
      </c>
      <c r="C908" s="205"/>
      <c r="D908" s="205"/>
      <c r="E908" s="205"/>
      <c r="F908" s="205"/>
      <c r="G908" s="205"/>
      <c r="H908" s="205"/>
      <c r="I908" s="205"/>
      <c r="J908" s="205"/>
    </row>
    <row r="909" spans="1:10" ht="12.75">
      <c r="A909" s="197" t="s">
        <v>145</v>
      </c>
      <c r="B909" s="198" t="s">
        <v>11</v>
      </c>
      <c r="C909" s="199">
        <v>5827.9</v>
      </c>
      <c r="D909" s="199">
        <v>5907.9</v>
      </c>
      <c r="E909" s="199">
        <v>2100.41</v>
      </c>
      <c r="F909" s="199">
        <v>-3807.49</v>
      </c>
      <c r="G909" s="199" t="s">
        <v>970</v>
      </c>
      <c r="H909" s="199">
        <v>1986.26</v>
      </c>
      <c r="I909" s="199">
        <v>114.15</v>
      </c>
      <c r="J909" s="199" t="s">
        <v>1130</v>
      </c>
    </row>
    <row r="910" spans="1:10" ht="12.75">
      <c r="A910" s="197" t="s">
        <v>95</v>
      </c>
      <c r="B910" s="198" t="s">
        <v>33</v>
      </c>
      <c r="C910" s="199">
        <v>5827.9</v>
      </c>
      <c r="D910" s="199">
        <v>5907.9</v>
      </c>
      <c r="E910" s="199">
        <v>2100.41</v>
      </c>
      <c r="F910" s="199">
        <v>-3807.49</v>
      </c>
      <c r="G910" s="199" t="s">
        <v>970</v>
      </c>
      <c r="H910" s="199">
        <v>1986.26</v>
      </c>
      <c r="I910" s="199">
        <v>114.15</v>
      </c>
      <c r="J910" s="199" t="s">
        <v>1130</v>
      </c>
    </row>
    <row r="911" spans="1:10" ht="12.75">
      <c r="A911" s="204" t="s">
        <v>96</v>
      </c>
      <c r="B911" s="194" t="s">
        <v>146</v>
      </c>
      <c r="C911" s="205">
        <v>2799.4</v>
      </c>
      <c r="D911" s="205">
        <v>2799.4</v>
      </c>
      <c r="E911" s="205">
        <v>1493.01</v>
      </c>
      <c r="F911" s="205">
        <v>-1306.39</v>
      </c>
      <c r="G911" s="205" t="s">
        <v>1168</v>
      </c>
      <c r="H911" s="205">
        <v>1540.15</v>
      </c>
      <c r="I911" s="205">
        <v>-47.14</v>
      </c>
      <c r="J911" s="205" t="s">
        <v>1169</v>
      </c>
    </row>
    <row r="912" spans="1:10" ht="12.75">
      <c r="A912" s="197" t="s">
        <v>164</v>
      </c>
      <c r="B912" s="198" t="s">
        <v>165</v>
      </c>
      <c r="C912" s="199"/>
      <c r="D912" s="199"/>
      <c r="E912" s="199"/>
      <c r="F912" s="199"/>
      <c r="G912" s="199" t="s">
        <v>144</v>
      </c>
      <c r="H912" s="199"/>
      <c r="I912" s="199"/>
      <c r="J912" s="199" t="s">
        <v>144</v>
      </c>
    </row>
    <row r="913" spans="1:10" ht="12.75">
      <c r="A913" s="197" t="s">
        <v>10</v>
      </c>
      <c r="B913" s="198" t="s">
        <v>149</v>
      </c>
      <c r="C913" s="199">
        <v>5827.9</v>
      </c>
      <c r="D913" s="199">
        <v>5907.9</v>
      </c>
      <c r="E913" s="199">
        <v>2100.41</v>
      </c>
      <c r="F913" s="199">
        <v>-3807.49</v>
      </c>
      <c r="G913" s="199" t="s">
        <v>970</v>
      </c>
      <c r="H913" s="199">
        <v>1986.26</v>
      </c>
      <c r="I913" s="199">
        <v>114.15</v>
      </c>
      <c r="J913" s="199" t="s">
        <v>1130</v>
      </c>
    </row>
    <row r="914" spans="1:10" ht="12.75">
      <c r="A914" s="204" t="s">
        <v>150</v>
      </c>
      <c r="B914" s="194" t="s">
        <v>151</v>
      </c>
      <c r="C914" s="205">
        <v>5827.9</v>
      </c>
      <c r="D914" s="205">
        <v>5827.9</v>
      </c>
      <c r="E914" s="205">
        <v>2027.69</v>
      </c>
      <c r="F914" s="205">
        <v>-3800.21</v>
      </c>
      <c r="G914" s="205" t="s">
        <v>224</v>
      </c>
      <c r="H914" s="205">
        <v>1986.26</v>
      </c>
      <c r="I914" s="205">
        <v>41.43</v>
      </c>
      <c r="J914" s="205" t="s">
        <v>645</v>
      </c>
    </row>
    <row r="915" spans="1:10" ht="12.75">
      <c r="A915" s="204" t="s">
        <v>152</v>
      </c>
      <c r="B915" s="194" t="s">
        <v>153</v>
      </c>
      <c r="C915" s="205"/>
      <c r="D915" s="205">
        <v>80</v>
      </c>
      <c r="E915" s="205">
        <v>72.72</v>
      </c>
      <c r="F915" s="205">
        <v>-7.28</v>
      </c>
      <c r="G915" s="205" t="s">
        <v>1170</v>
      </c>
      <c r="H915" s="205"/>
      <c r="I915" s="205">
        <v>72.72</v>
      </c>
      <c r="J915" s="205" t="s">
        <v>144</v>
      </c>
    </row>
    <row r="916" spans="1:10" ht="12.75">
      <c r="A916" s="204" t="s">
        <v>156</v>
      </c>
      <c r="B916" s="194" t="s">
        <v>157</v>
      </c>
      <c r="C916" s="205"/>
      <c r="D916" s="205"/>
      <c r="E916" s="205"/>
      <c r="F916" s="205"/>
      <c r="G916" s="205" t="s">
        <v>144</v>
      </c>
      <c r="H916" s="205"/>
      <c r="I916" s="205"/>
      <c r="J916" s="205" t="s">
        <v>144</v>
      </c>
    </row>
    <row r="917" spans="1:10" ht="12.75">
      <c r="A917" s="197" t="s">
        <v>145</v>
      </c>
      <c r="B917" s="198" t="s">
        <v>171</v>
      </c>
      <c r="C917" s="199">
        <v>5827.9</v>
      </c>
      <c r="D917" s="199">
        <v>5907.9</v>
      </c>
      <c r="E917" s="199">
        <v>2100.41</v>
      </c>
      <c r="F917" s="199">
        <v>-3807.49</v>
      </c>
      <c r="G917" s="199" t="s">
        <v>970</v>
      </c>
      <c r="H917" s="199">
        <v>1986.26</v>
      </c>
      <c r="I917" s="199">
        <v>114.15</v>
      </c>
      <c r="J917" s="199" t="s">
        <v>1130</v>
      </c>
    </row>
    <row r="918" spans="1:10" ht="12.75">
      <c r="A918" s="209" t="s">
        <v>1171</v>
      </c>
      <c r="B918" s="194" t="s">
        <v>1172</v>
      </c>
      <c r="C918" s="205">
        <v>5827.9</v>
      </c>
      <c r="D918" s="205">
        <v>5907.9</v>
      </c>
      <c r="E918" s="205">
        <v>2100.41</v>
      </c>
      <c r="F918" s="205">
        <v>-3807.49</v>
      </c>
      <c r="G918" s="205" t="s">
        <v>970</v>
      </c>
      <c r="H918" s="205">
        <v>1986.26</v>
      </c>
      <c r="I918" s="205">
        <v>114.15</v>
      </c>
      <c r="J918" s="205" t="s">
        <v>1130</v>
      </c>
    </row>
    <row r="919" spans="1:10" ht="12.75">
      <c r="A919" s="210"/>
      <c r="B919" s="194"/>
      <c r="C919" s="205"/>
      <c r="D919" s="205"/>
      <c r="E919" s="205"/>
      <c r="F919" s="205"/>
      <c r="G919" s="205"/>
      <c r="H919" s="205"/>
      <c r="I919" s="205"/>
      <c r="J919" s="205"/>
    </row>
    <row r="920" spans="1:10" ht="12.75">
      <c r="A920" s="193" t="s">
        <v>1173</v>
      </c>
      <c r="B920" s="194" t="s">
        <v>1174</v>
      </c>
      <c r="C920" s="205"/>
      <c r="D920" s="205"/>
      <c r="E920" s="205"/>
      <c r="F920" s="205"/>
      <c r="G920" s="205"/>
      <c r="H920" s="205"/>
      <c r="I920" s="205"/>
      <c r="J920" s="205"/>
    </row>
    <row r="921" spans="1:10" ht="12.75">
      <c r="A921" s="197" t="s">
        <v>145</v>
      </c>
      <c r="B921" s="198" t="s">
        <v>11</v>
      </c>
      <c r="C921" s="199">
        <v>84536.1</v>
      </c>
      <c r="D921" s="199">
        <v>84689.1</v>
      </c>
      <c r="E921" s="199">
        <v>30541.83</v>
      </c>
      <c r="F921" s="199">
        <v>-54147.27</v>
      </c>
      <c r="G921" s="199" t="s">
        <v>1175</v>
      </c>
      <c r="H921" s="199">
        <v>31257.23</v>
      </c>
      <c r="I921" s="199">
        <v>-715.4</v>
      </c>
      <c r="J921" s="199" t="s">
        <v>1176</v>
      </c>
    </row>
    <row r="922" spans="1:10" ht="12.75">
      <c r="A922" s="197" t="s">
        <v>95</v>
      </c>
      <c r="B922" s="198" t="s">
        <v>33</v>
      </c>
      <c r="C922" s="199">
        <v>84536.1</v>
      </c>
      <c r="D922" s="199">
        <v>84689.1</v>
      </c>
      <c r="E922" s="199">
        <v>30541.83</v>
      </c>
      <c r="F922" s="199">
        <v>-54147.27</v>
      </c>
      <c r="G922" s="199" t="s">
        <v>1175</v>
      </c>
      <c r="H922" s="199">
        <v>31257.23</v>
      </c>
      <c r="I922" s="199">
        <v>-715.4</v>
      </c>
      <c r="J922" s="199" t="s">
        <v>1176</v>
      </c>
    </row>
    <row r="923" spans="1:10" ht="12.75">
      <c r="A923" s="204" t="s">
        <v>96</v>
      </c>
      <c r="B923" s="194" t="s">
        <v>146</v>
      </c>
      <c r="C923" s="205">
        <v>60950.1</v>
      </c>
      <c r="D923" s="205">
        <v>60950.1</v>
      </c>
      <c r="E923" s="205">
        <v>24021.68</v>
      </c>
      <c r="F923" s="205">
        <v>-36928.42</v>
      </c>
      <c r="G923" s="205" t="s">
        <v>469</v>
      </c>
      <c r="H923" s="205">
        <v>16191.1</v>
      </c>
      <c r="I923" s="205">
        <v>7830.58</v>
      </c>
      <c r="J923" s="205" t="s">
        <v>1177</v>
      </c>
    </row>
    <row r="924" spans="1:10" ht="12.75">
      <c r="A924" s="197" t="s">
        <v>392</v>
      </c>
      <c r="B924" s="198" t="s">
        <v>393</v>
      </c>
      <c r="C924" s="199"/>
      <c r="D924" s="199"/>
      <c r="E924" s="199"/>
      <c r="F924" s="199"/>
      <c r="G924" s="199" t="s">
        <v>144</v>
      </c>
      <c r="H924" s="199"/>
      <c r="I924" s="199"/>
      <c r="J924" s="199" t="s">
        <v>144</v>
      </c>
    </row>
    <row r="925" spans="1:10" ht="12.75">
      <c r="A925" s="197" t="s">
        <v>10</v>
      </c>
      <c r="B925" s="198" t="s">
        <v>149</v>
      </c>
      <c r="C925" s="199">
        <v>84536.1</v>
      </c>
      <c r="D925" s="199">
        <v>84689.1</v>
      </c>
      <c r="E925" s="199">
        <v>30541.83</v>
      </c>
      <c r="F925" s="199">
        <v>-54147.27</v>
      </c>
      <c r="G925" s="199" t="s">
        <v>1175</v>
      </c>
      <c r="H925" s="199">
        <v>21665.99</v>
      </c>
      <c r="I925" s="199">
        <v>8875.84</v>
      </c>
      <c r="J925" s="199" t="s">
        <v>1178</v>
      </c>
    </row>
    <row r="926" spans="1:10" ht="12.75">
      <c r="A926" s="204" t="s">
        <v>150</v>
      </c>
      <c r="B926" s="194" t="s">
        <v>151</v>
      </c>
      <c r="C926" s="205">
        <v>84491.4</v>
      </c>
      <c r="D926" s="205">
        <v>84491.4</v>
      </c>
      <c r="E926" s="205">
        <v>29283.57</v>
      </c>
      <c r="F926" s="205">
        <v>-55207.83</v>
      </c>
      <c r="G926" s="205" t="s">
        <v>622</v>
      </c>
      <c r="H926" s="205">
        <v>21622.9</v>
      </c>
      <c r="I926" s="205">
        <v>7660.67</v>
      </c>
      <c r="J926" s="205" t="s">
        <v>1179</v>
      </c>
    </row>
    <row r="927" spans="1:10" ht="12.75">
      <c r="A927" s="204" t="s">
        <v>152</v>
      </c>
      <c r="B927" s="194" t="s">
        <v>153</v>
      </c>
      <c r="C927" s="205">
        <v>44.7</v>
      </c>
      <c r="D927" s="205">
        <v>197.7</v>
      </c>
      <c r="E927" s="205">
        <v>178.95</v>
      </c>
      <c r="F927" s="205">
        <v>-18.75</v>
      </c>
      <c r="G927" s="205" t="s">
        <v>453</v>
      </c>
      <c r="H927" s="205">
        <v>43.09</v>
      </c>
      <c r="I927" s="205">
        <v>135.86</v>
      </c>
      <c r="J927" s="205" t="s">
        <v>255</v>
      </c>
    </row>
    <row r="928" spans="1:10" ht="12.75">
      <c r="A928" s="204" t="s">
        <v>156</v>
      </c>
      <c r="B928" s="194" t="s">
        <v>157</v>
      </c>
      <c r="C928" s="205"/>
      <c r="D928" s="205"/>
      <c r="E928" s="205">
        <v>1079.31</v>
      </c>
      <c r="F928" s="205">
        <v>1079.31</v>
      </c>
      <c r="G928" s="205" t="s">
        <v>144</v>
      </c>
      <c r="H928" s="205"/>
      <c r="I928" s="205">
        <v>1079.31</v>
      </c>
      <c r="J928" s="205" t="s">
        <v>144</v>
      </c>
    </row>
    <row r="929" spans="1:10" ht="12.75">
      <c r="A929" s="197" t="s">
        <v>145</v>
      </c>
      <c r="B929" s="198" t="s">
        <v>171</v>
      </c>
      <c r="C929" s="199">
        <v>84536.1</v>
      </c>
      <c r="D929" s="199">
        <v>84689.1</v>
      </c>
      <c r="E929" s="199">
        <v>30541.83</v>
      </c>
      <c r="F929" s="199">
        <v>-54147.27</v>
      </c>
      <c r="G929" s="199" t="s">
        <v>1175</v>
      </c>
      <c r="H929" s="199">
        <v>21665.99</v>
      </c>
      <c r="I929" s="199">
        <v>8875.84</v>
      </c>
      <c r="J929" s="199" t="s">
        <v>1178</v>
      </c>
    </row>
    <row r="930" spans="1:10" ht="12.75">
      <c r="A930" s="209" t="s">
        <v>1163</v>
      </c>
      <c r="B930" s="194" t="s">
        <v>1164</v>
      </c>
      <c r="C930" s="205">
        <v>84536.1</v>
      </c>
      <c r="D930" s="205">
        <v>84689.1</v>
      </c>
      <c r="E930" s="205">
        <v>30541.83</v>
      </c>
      <c r="F930" s="205">
        <v>-54147.27</v>
      </c>
      <c r="G930" s="205" t="s">
        <v>1175</v>
      </c>
      <c r="H930" s="205">
        <v>21665.99</v>
      </c>
      <c r="I930" s="205">
        <v>8875.84</v>
      </c>
      <c r="J930" s="205" t="s">
        <v>1178</v>
      </c>
    </row>
    <row r="931" spans="1:10" ht="12.75">
      <c r="A931" s="197" t="s">
        <v>438</v>
      </c>
      <c r="B931" s="198" t="s">
        <v>439</v>
      </c>
      <c r="C931" s="199"/>
      <c r="D931" s="199"/>
      <c r="E931" s="199"/>
      <c r="F931" s="199"/>
      <c r="G931" s="199" t="s">
        <v>144</v>
      </c>
      <c r="H931" s="199"/>
      <c r="I931" s="199"/>
      <c r="J931" s="199" t="s">
        <v>144</v>
      </c>
    </row>
    <row r="932" spans="1:10" ht="12.75">
      <c r="A932" s="197" t="s">
        <v>10</v>
      </c>
      <c r="B932" s="198" t="s">
        <v>149</v>
      </c>
      <c r="C932" s="199"/>
      <c r="D932" s="199"/>
      <c r="E932" s="199"/>
      <c r="F932" s="199"/>
      <c r="G932" s="199" t="s">
        <v>144</v>
      </c>
      <c r="H932" s="199">
        <v>9591.23</v>
      </c>
      <c r="I932" s="199">
        <v>-9591.23</v>
      </c>
      <c r="J932" s="199" t="s">
        <v>144</v>
      </c>
    </row>
    <row r="933" spans="1:10" ht="12.75">
      <c r="A933" s="204" t="s">
        <v>150</v>
      </c>
      <c r="B933" s="194" t="s">
        <v>151</v>
      </c>
      <c r="C933" s="205"/>
      <c r="D933" s="205"/>
      <c r="E933" s="205"/>
      <c r="F933" s="205"/>
      <c r="G933" s="205" t="s">
        <v>144</v>
      </c>
      <c r="H933" s="205">
        <v>9591.23</v>
      </c>
      <c r="I933" s="205">
        <v>-9591.23</v>
      </c>
      <c r="J933" s="205" t="s">
        <v>144</v>
      </c>
    </row>
    <row r="934" spans="1:10" ht="12.75">
      <c r="A934" s="204" t="s">
        <v>156</v>
      </c>
      <c r="B934" s="194" t="s">
        <v>157</v>
      </c>
      <c r="C934" s="205"/>
      <c r="D934" s="205"/>
      <c r="E934" s="205"/>
      <c r="F934" s="205"/>
      <c r="G934" s="205" t="s">
        <v>144</v>
      </c>
      <c r="H934" s="205"/>
      <c r="I934" s="205"/>
      <c r="J934" s="205" t="s">
        <v>144</v>
      </c>
    </row>
    <row r="935" spans="1:10" ht="12.75">
      <c r="A935" s="197" t="s">
        <v>145</v>
      </c>
      <c r="B935" s="198" t="s">
        <v>171</v>
      </c>
      <c r="C935" s="199"/>
      <c r="D935" s="199"/>
      <c r="E935" s="199"/>
      <c r="F935" s="199"/>
      <c r="G935" s="199" t="s">
        <v>144</v>
      </c>
      <c r="H935" s="199">
        <v>9591.23</v>
      </c>
      <c r="I935" s="199">
        <v>-9591.23</v>
      </c>
      <c r="J935" s="199" t="s">
        <v>144</v>
      </c>
    </row>
    <row r="936" spans="1:10" ht="12.75">
      <c r="A936" s="209" t="s">
        <v>440</v>
      </c>
      <c r="B936" s="194" t="s">
        <v>441</v>
      </c>
      <c r="C936" s="205"/>
      <c r="D936" s="205"/>
      <c r="E936" s="205"/>
      <c r="F936" s="205"/>
      <c r="G936" s="205" t="s">
        <v>144</v>
      </c>
      <c r="H936" s="205">
        <v>9523.13</v>
      </c>
      <c r="I936" s="205">
        <v>-9523.13</v>
      </c>
      <c r="J936" s="205" t="s">
        <v>144</v>
      </c>
    </row>
    <row r="937" spans="1:10" ht="12.75">
      <c r="A937" s="209" t="s">
        <v>442</v>
      </c>
      <c r="B937" s="194" t="s">
        <v>443</v>
      </c>
      <c r="C937" s="205"/>
      <c r="D937" s="205"/>
      <c r="E937" s="205"/>
      <c r="F937" s="205"/>
      <c r="G937" s="205" t="s">
        <v>144</v>
      </c>
      <c r="H937" s="205">
        <v>40.4</v>
      </c>
      <c r="I937" s="205">
        <v>-40.4</v>
      </c>
      <c r="J937" s="205" t="s">
        <v>144</v>
      </c>
    </row>
    <row r="938" spans="1:10" ht="12.75">
      <c r="A938" s="209" t="s">
        <v>444</v>
      </c>
      <c r="B938" s="194" t="s">
        <v>445</v>
      </c>
      <c r="C938" s="205"/>
      <c r="D938" s="205"/>
      <c r="E938" s="205"/>
      <c r="F938" s="205"/>
      <c r="G938" s="205" t="s">
        <v>144</v>
      </c>
      <c r="H938" s="205">
        <v>1.08</v>
      </c>
      <c r="I938" s="205">
        <v>-1.08</v>
      </c>
      <c r="J938" s="205" t="s">
        <v>144</v>
      </c>
    </row>
    <row r="939" spans="1:10" ht="25.5">
      <c r="A939" s="209" t="s">
        <v>446</v>
      </c>
      <c r="B939" s="194" t="s">
        <v>447</v>
      </c>
      <c r="C939" s="205"/>
      <c r="D939" s="205"/>
      <c r="E939" s="205"/>
      <c r="F939" s="205"/>
      <c r="G939" s="205" t="s">
        <v>144</v>
      </c>
      <c r="H939" s="205">
        <v>26.62</v>
      </c>
      <c r="I939" s="205">
        <v>-26.62</v>
      </c>
      <c r="J939" s="205" t="s">
        <v>144</v>
      </c>
    </row>
    <row r="940" spans="1:10" ht="12.75">
      <c r="A940" s="210"/>
      <c r="B940" s="194"/>
      <c r="C940" s="205"/>
      <c r="D940" s="205"/>
      <c r="E940" s="205"/>
      <c r="F940" s="205"/>
      <c r="G940" s="205"/>
      <c r="H940" s="205"/>
      <c r="I940" s="205"/>
      <c r="J940" s="205"/>
    </row>
    <row r="941" spans="1:10" ht="25.5">
      <c r="A941" s="193" t="s">
        <v>1180</v>
      </c>
      <c r="B941" s="194" t="s">
        <v>1181</v>
      </c>
      <c r="C941" s="205"/>
      <c r="D941" s="205"/>
      <c r="E941" s="205"/>
      <c r="F941" s="205"/>
      <c r="G941" s="205"/>
      <c r="H941" s="205"/>
      <c r="I941" s="205"/>
      <c r="J941" s="205"/>
    </row>
    <row r="942" spans="1:10" ht="12.75">
      <c r="A942" s="197" t="s">
        <v>145</v>
      </c>
      <c r="B942" s="198" t="s">
        <v>11</v>
      </c>
      <c r="C942" s="199">
        <v>3431.3</v>
      </c>
      <c r="D942" s="199">
        <v>3431.3</v>
      </c>
      <c r="E942" s="199">
        <v>1251.28</v>
      </c>
      <c r="F942" s="199">
        <v>-2180.02</v>
      </c>
      <c r="G942" s="199" t="s">
        <v>1182</v>
      </c>
      <c r="H942" s="199">
        <v>1285.92</v>
      </c>
      <c r="I942" s="199">
        <v>-34.64</v>
      </c>
      <c r="J942" s="199" t="s">
        <v>1183</v>
      </c>
    </row>
    <row r="943" spans="1:10" ht="12.75">
      <c r="A943" s="197" t="s">
        <v>95</v>
      </c>
      <c r="B943" s="198" t="s">
        <v>33</v>
      </c>
      <c r="C943" s="199">
        <v>3431.3</v>
      </c>
      <c r="D943" s="199">
        <v>3431.3</v>
      </c>
      <c r="E943" s="199">
        <v>1251.28</v>
      </c>
      <c r="F943" s="199">
        <v>-2180.02</v>
      </c>
      <c r="G943" s="199" t="s">
        <v>1182</v>
      </c>
      <c r="H943" s="199">
        <v>1285.92</v>
      </c>
      <c r="I943" s="199">
        <v>-34.64</v>
      </c>
      <c r="J943" s="199" t="s">
        <v>1183</v>
      </c>
    </row>
    <row r="944" spans="1:10" ht="12.75">
      <c r="A944" s="204" t="s">
        <v>96</v>
      </c>
      <c r="B944" s="194" t="s">
        <v>146</v>
      </c>
      <c r="C944" s="205">
        <v>1865.7</v>
      </c>
      <c r="D944" s="205">
        <v>1865.7</v>
      </c>
      <c r="E944" s="205">
        <v>866.41</v>
      </c>
      <c r="F944" s="205">
        <v>-999.29</v>
      </c>
      <c r="G944" s="205" t="s">
        <v>381</v>
      </c>
      <c r="H944" s="205">
        <v>880.99</v>
      </c>
      <c r="I944" s="205">
        <v>-14.58</v>
      </c>
      <c r="J944" s="205" t="s">
        <v>460</v>
      </c>
    </row>
    <row r="945" spans="1:10" ht="12.75">
      <c r="A945" s="197" t="s">
        <v>164</v>
      </c>
      <c r="B945" s="198" t="s">
        <v>165</v>
      </c>
      <c r="C945" s="199"/>
      <c r="D945" s="199"/>
      <c r="E945" s="199"/>
      <c r="F945" s="199"/>
      <c r="G945" s="199" t="s">
        <v>144</v>
      </c>
      <c r="H945" s="199"/>
      <c r="I945" s="199"/>
      <c r="J945" s="199" t="s">
        <v>144</v>
      </c>
    </row>
    <row r="946" spans="1:10" ht="12.75">
      <c r="A946" s="197" t="s">
        <v>10</v>
      </c>
      <c r="B946" s="198" t="s">
        <v>149</v>
      </c>
      <c r="C946" s="199">
        <v>3431.3</v>
      </c>
      <c r="D946" s="199">
        <v>3431.3</v>
      </c>
      <c r="E946" s="199">
        <v>1251.28</v>
      </c>
      <c r="F946" s="199">
        <v>-2180.02</v>
      </c>
      <c r="G946" s="199" t="s">
        <v>1182</v>
      </c>
      <c r="H946" s="199">
        <v>1285.92</v>
      </c>
      <c r="I946" s="199">
        <v>-34.64</v>
      </c>
      <c r="J946" s="199" t="s">
        <v>1183</v>
      </c>
    </row>
    <row r="947" spans="1:10" ht="12.75">
      <c r="A947" s="204" t="s">
        <v>150</v>
      </c>
      <c r="B947" s="194" t="s">
        <v>151</v>
      </c>
      <c r="C947" s="205">
        <v>3431.3</v>
      </c>
      <c r="D947" s="205">
        <v>3431.3</v>
      </c>
      <c r="E947" s="205">
        <v>1251.28</v>
      </c>
      <c r="F947" s="205">
        <v>-2180.02</v>
      </c>
      <c r="G947" s="205" t="s">
        <v>1182</v>
      </c>
      <c r="H947" s="205">
        <v>1066.31</v>
      </c>
      <c r="I947" s="205">
        <v>184.97</v>
      </c>
      <c r="J947" s="205" t="s">
        <v>487</v>
      </c>
    </row>
    <row r="948" spans="1:10" ht="12.75">
      <c r="A948" s="204" t="s">
        <v>152</v>
      </c>
      <c r="B948" s="194" t="s">
        <v>153</v>
      </c>
      <c r="C948" s="205"/>
      <c r="D948" s="205"/>
      <c r="E948" s="205"/>
      <c r="F948" s="205"/>
      <c r="G948" s="205" t="s">
        <v>144</v>
      </c>
      <c r="H948" s="205">
        <v>219.61</v>
      </c>
      <c r="I948" s="205">
        <v>-219.61</v>
      </c>
      <c r="J948" s="205" t="s">
        <v>144</v>
      </c>
    </row>
    <row r="949" spans="1:10" ht="12.75">
      <c r="A949" s="204" t="s">
        <v>156</v>
      </c>
      <c r="B949" s="194" t="s">
        <v>157</v>
      </c>
      <c r="C949" s="205"/>
      <c r="D949" s="205"/>
      <c r="E949" s="205"/>
      <c r="F949" s="205"/>
      <c r="G949" s="205" t="s">
        <v>144</v>
      </c>
      <c r="H949" s="205"/>
      <c r="I949" s="205"/>
      <c r="J949" s="205" t="s">
        <v>144</v>
      </c>
    </row>
    <row r="950" spans="1:10" ht="12.75">
      <c r="A950" s="197" t="s">
        <v>145</v>
      </c>
      <c r="B950" s="198" t="s">
        <v>171</v>
      </c>
      <c r="C950" s="199">
        <v>3431.3</v>
      </c>
      <c r="D950" s="199">
        <v>3431.3</v>
      </c>
      <c r="E950" s="199">
        <v>1251.28</v>
      </c>
      <c r="F950" s="199">
        <v>-2180.02</v>
      </c>
      <c r="G950" s="199" t="s">
        <v>1182</v>
      </c>
      <c r="H950" s="199">
        <v>1285.92</v>
      </c>
      <c r="I950" s="199">
        <v>-34.64</v>
      </c>
      <c r="J950" s="199" t="s">
        <v>1183</v>
      </c>
    </row>
    <row r="951" spans="1:10" ht="12.75">
      <c r="A951" s="209" t="s">
        <v>1184</v>
      </c>
      <c r="B951" s="194" t="s">
        <v>1128</v>
      </c>
      <c r="C951" s="205">
        <v>3431.3</v>
      </c>
      <c r="D951" s="205">
        <v>3431.3</v>
      </c>
      <c r="E951" s="205">
        <v>1251.28</v>
      </c>
      <c r="F951" s="205">
        <v>-2180.02</v>
      </c>
      <c r="G951" s="205" t="s">
        <v>1182</v>
      </c>
      <c r="H951" s="205">
        <v>1285.92</v>
      </c>
      <c r="I951" s="205">
        <v>-34.64</v>
      </c>
      <c r="J951" s="205" t="s">
        <v>1183</v>
      </c>
    </row>
    <row r="952" spans="1:10" ht="12.75">
      <c r="A952" s="209"/>
      <c r="B952" s="194"/>
      <c r="C952" s="205"/>
      <c r="D952" s="205"/>
      <c r="E952" s="205"/>
      <c r="F952" s="205"/>
      <c r="G952" s="205"/>
      <c r="H952" s="205"/>
      <c r="I952" s="205"/>
      <c r="J952" s="205"/>
    </row>
    <row r="953" spans="1:10" ht="25.5">
      <c r="A953" s="197" t="s">
        <v>1185</v>
      </c>
      <c r="B953" s="212" t="s">
        <v>1186</v>
      </c>
      <c r="C953" s="205"/>
      <c r="D953" s="205"/>
      <c r="E953" s="205"/>
      <c r="F953" s="205"/>
      <c r="G953" s="205"/>
      <c r="H953" s="205"/>
      <c r="I953" s="205"/>
      <c r="J953" s="205"/>
    </row>
    <row r="954" spans="1:10" ht="12.75">
      <c r="A954" s="197" t="s">
        <v>145</v>
      </c>
      <c r="B954" s="198" t="s">
        <v>11</v>
      </c>
      <c r="C954" s="199">
        <v>6000</v>
      </c>
      <c r="D954" s="199">
        <v>6000</v>
      </c>
      <c r="E954" s="205"/>
      <c r="F954" s="199">
        <f>E954-D954</f>
        <v>-6000</v>
      </c>
      <c r="G954" s="205"/>
      <c r="H954" s="205"/>
      <c r="I954" s="205"/>
      <c r="J954" s="205"/>
    </row>
    <row r="955" spans="1:10" ht="12.75">
      <c r="A955" s="197" t="s">
        <v>95</v>
      </c>
      <c r="B955" s="198" t="s">
        <v>33</v>
      </c>
      <c r="C955" s="199">
        <v>6000</v>
      </c>
      <c r="D955" s="199">
        <v>6000</v>
      </c>
      <c r="E955" s="205"/>
      <c r="F955" s="199">
        <f>E955-D955</f>
        <v>-6000</v>
      </c>
      <c r="G955" s="205"/>
      <c r="H955" s="205"/>
      <c r="I955" s="205"/>
      <c r="J955" s="205"/>
    </row>
    <row r="956" spans="1:10" ht="12.75">
      <c r="A956" s="204" t="s">
        <v>96</v>
      </c>
      <c r="B956" s="194" t="s">
        <v>146</v>
      </c>
      <c r="C956" s="206">
        <v>2700</v>
      </c>
      <c r="D956" s="205">
        <v>2700</v>
      </c>
      <c r="E956" s="205"/>
      <c r="F956" s="205">
        <v>-2700</v>
      </c>
      <c r="G956" s="205"/>
      <c r="H956" s="205"/>
      <c r="I956" s="205"/>
      <c r="J956" s="205"/>
    </row>
    <row r="957" spans="1:10" ht="12.75">
      <c r="A957" s="197" t="s">
        <v>164</v>
      </c>
      <c r="B957" s="198" t="s">
        <v>165</v>
      </c>
      <c r="C957" s="199"/>
      <c r="D957" s="205"/>
      <c r="E957" s="205"/>
      <c r="F957" s="205"/>
      <c r="G957" s="205"/>
      <c r="H957" s="205"/>
      <c r="I957" s="205"/>
      <c r="J957" s="205"/>
    </row>
    <row r="958" spans="1:10" ht="12.75">
      <c r="A958" s="197" t="s">
        <v>10</v>
      </c>
      <c r="B958" s="198" t="s">
        <v>149</v>
      </c>
      <c r="C958" s="199">
        <v>6000</v>
      </c>
      <c r="D958" s="199">
        <v>6000</v>
      </c>
      <c r="E958" s="205"/>
      <c r="F958" s="199">
        <f>E958-D958</f>
        <v>-6000</v>
      </c>
      <c r="G958" s="205"/>
      <c r="H958" s="205"/>
      <c r="I958" s="205"/>
      <c r="J958" s="205"/>
    </row>
    <row r="959" spans="1:10" ht="12.75">
      <c r="A959" s="204" t="s">
        <v>150</v>
      </c>
      <c r="B959" s="194" t="s">
        <v>151</v>
      </c>
      <c r="C959" s="205">
        <v>6000</v>
      </c>
      <c r="D959" s="205">
        <v>6000</v>
      </c>
      <c r="E959" s="205"/>
      <c r="F959" s="205">
        <f>E959-D959</f>
        <v>-6000</v>
      </c>
      <c r="G959" s="205"/>
      <c r="H959" s="205"/>
      <c r="I959" s="205"/>
      <c r="J959" s="205"/>
    </row>
    <row r="960" spans="1:10" ht="12.75">
      <c r="A960" s="197" t="s">
        <v>145</v>
      </c>
      <c r="B960" s="198" t="s">
        <v>171</v>
      </c>
      <c r="C960" s="199">
        <v>6000</v>
      </c>
      <c r="D960" s="199">
        <v>6000</v>
      </c>
      <c r="E960" s="205"/>
      <c r="F960" s="199">
        <f>E960-D960</f>
        <v>-6000</v>
      </c>
      <c r="G960" s="205"/>
      <c r="H960" s="205"/>
      <c r="I960" s="205"/>
      <c r="J960" s="205"/>
    </row>
    <row r="961" spans="1:10" ht="12.75">
      <c r="A961" s="209" t="s">
        <v>1187</v>
      </c>
      <c r="B961" s="213" t="s">
        <v>371</v>
      </c>
      <c r="C961" s="205">
        <v>6000</v>
      </c>
      <c r="D961" s="205">
        <v>6000</v>
      </c>
      <c r="E961" s="205"/>
      <c r="F961" s="205">
        <f>E961-D961</f>
        <v>-6000</v>
      </c>
      <c r="G961" s="205"/>
      <c r="H961" s="205"/>
      <c r="I961" s="205"/>
      <c r="J961" s="205"/>
    </row>
    <row r="962" spans="1:10" ht="12.75">
      <c r="A962" s="197"/>
      <c r="B962" s="198"/>
      <c r="C962" s="205"/>
      <c r="D962" s="205"/>
      <c r="E962" s="205"/>
      <c r="F962" s="205"/>
      <c r="G962" s="205"/>
      <c r="H962" s="205"/>
      <c r="I962" s="205"/>
      <c r="J962" s="205"/>
    </row>
    <row r="963" spans="1:10" ht="12.75">
      <c r="A963" s="193" t="s">
        <v>1188</v>
      </c>
      <c r="B963" s="194" t="s">
        <v>352</v>
      </c>
      <c r="C963" s="205"/>
      <c r="D963" s="205"/>
      <c r="E963" s="205"/>
      <c r="F963" s="205"/>
      <c r="G963" s="205"/>
      <c r="H963" s="205"/>
      <c r="I963" s="205"/>
      <c r="J963" s="205"/>
    </row>
    <row r="964" spans="1:10" ht="12.75">
      <c r="A964" s="197" t="s">
        <v>145</v>
      </c>
      <c r="B964" s="198" t="s">
        <v>11</v>
      </c>
      <c r="C964" s="199">
        <v>351349.4</v>
      </c>
      <c r="D964" s="199">
        <v>352557.35</v>
      </c>
      <c r="E964" s="199">
        <v>137641.98</v>
      </c>
      <c r="F964" s="199">
        <v>-214915.37</v>
      </c>
      <c r="G964" s="199" t="s">
        <v>633</v>
      </c>
      <c r="H964" s="199">
        <v>139387.31</v>
      </c>
      <c r="I964" s="199">
        <v>-1745.33</v>
      </c>
      <c r="J964" s="199" t="s">
        <v>1189</v>
      </c>
    </row>
    <row r="965" spans="1:10" ht="12.75">
      <c r="A965" s="197" t="s">
        <v>95</v>
      </c>
      <c r="B965" s="198" t="s">
        <v>33</v>
      </c>
      <c r="C965" s="199">
        <v>350849.4</v>
      </c>
      <c r="D965" s="199">
        <v>352057.35</v>
      </c>
      <c r="E965" s="199">
        <v>137641.98</v>
      </c>
      <c r="F965" s="199">
        <v>-214415.37</v>
      </c>
      <c r="G965" s="199" t="s">
        <v>490</v>
      </c>
      <c r="H965" s="199">
        <v>139387.31</v>
      </c>
      <c r="I965" s="199">
        <v>-1745.33</v>
      </c>
      <c r="J965" s="199" t="s">
        <v>1189</v>
      </c>
    </row>
    <row r="966" spans="1:10" ht="12.75">
      <c r="A966" s="204" t="s">
        <v>96</v>
      </c>
      <c r="B966" s="194" t="s">
        <v>146</v>
      </c>
      <c r="C966" s="205">
        <v>169743.8</v>
      </c>
      <c r="D966" s="205">
        <v>169743.8</v>
      </c>
      <c r="E966" s="205">
        <v>82564.67</v>
      </c>
      <c r="F966" s="205">
        <v>-87179.13</v>
      </c>
      <c r="G966" s="205" t="s">
        <v>954</v>
      </c>
      <c r="H966" s="205">
        <v>83099.78</v>
      </c>
      <c r="I966" s="205">
        <v>-535.11</v>
      </c>
      <c r="J966" s="205" t="s">
        <v>1190</v>
      </c>
    </row>
    <row r="967" spans="1:10" ht="12.75">
      <c r="A967" s="197" t="s">
        <v>147</v>
      </c>
      <c r="B967" s="198" t="s">
        <v>148</v>
      </c>
      <c r="C967" s="199">
        <v>500</v>
      </c>
      <c r="D967" s="199">
        <v>500</v>
      </c>
      <c r="E967" s="199"/>
      <c r="F967" s="199">
        <v>-500</v>
      </c>
      <c r="G967" s="199" t="s">
        <v>144</v>
      </c>
      <c r="H967" s="199"/>
      <c r="I967" s="199"/>
      <c r="J967" s="199" t="s">
        <v>144</v>
      </c>
    </row>
    <row r="968" spans="1:10" ht="12.75">
      <c r="A968" s="197" t="s">
        <v>164</v>
      </c>
      <c r="B968" s="198" t="s">
        <v>165</v>
      </c>
      <c r="C968" s="199"/>
      <c r="D968" s="199"/>
      <c r="E968" s="199"/>
      <c r="F968" s="199"/>
      <c r="G968" s="199" t="s">
        <v>144</v>
      </c>
      <c r="H968" s="199"/>
      <c r="I968" s="199"/>
      <c r="J968" s="199" t="s">
        <v>144</v>
      </c>
    </row>
    <row r="969" spans="1:10" ht="12.75">
      <c r="A969" s="197" t="s">
        <v>10</v>
      </c>
      <c r="B969" s="198" t="s">
        <v>149</v>
      </c>
      <c r="C969" s="199">
        <v>217165</v>
      </c>
      <c r="D969" s="199">
        <v>217165</v>
      </c>
      <c r="E969" s="199">
        <v>81535.93</v>
      </c>
      <c r="F969" s="199">
        <v>-135629.07</v>
      </c>
      <c r="G969" s="199" t="s">
        <v>777</v>
      </c>
      <c r="H969" s="199">
        <v>83369.94</v>
      </c>
      <c r="I969" s="199">
        <v>-1834.01</v>
      </c>
      <c r="J969" s="199" t="s">
        <v>1191</v>
      </c>
    </row>
    <row r="970" spans="1:10" ht="12.75">
      <c r="A970" s="204" t="s">
        <v>150</v>
      </c>
      <c r="B970" s="194" t="s">
        <v>151</v>
      </c>
      <c r="C970" s="205">
        <v>160415.4</v>
      </c>
      <c r="D970" s="205">
        <v>160415.4</v>
      </c>
      <c r="E970" s="205">
        <v>73552</v>
      </c>
      <c r="F970" s="205">
        <v>-86863.4</v>
      </c>
      <c r="G970" s="205" t="s">
        <v>454</v>
      </c>
      <c r="H970" s="205">
        <v>59027.08</v>
      </c>
      <c r="I970" s="205">
        <v>14524.92</v>
      </c>
      <c r="J970" s="205" t="s">
        <v>1192</v>
      </c>
    </row>
    <row r="971" spans="1:10" ht="12.75">
      <c r="A971" s="204" t="s">
        <v>152</v>
      </c>
      <c r="B971" s="194" t="s">
        <v>153</v>
      </c>
      <c r="C971" s="205">
        <v>14022.5</v>
      </c>
      <c r="D971" s="205">
        <v>14022.5</v>
      </c>
      <c r="E971" s="205">
        <v>5629.17</v>
      </c>
      <c r="F971" s="205">
        <v>-8393.33</v>
      </c>
      <c r="G971" s="205" t="s">
        <v>1193</v>
      </c>
      <c r="H971" s="205">
        <v>7009.64</v>
      </c>
      <c r="I971" s="205">
        <v>-1380.47</v>
      </c>
      <c r="J971" s="205" t="s">
        <v>1194</v>
      </c>
    </row>
    <row r="972" spans="1:10" ht="12.75">
      <c r="A972" s="204" t="s">
        <v>156</v>
      </c>
      <c r="B972" s="194" t="s">
        <v>157</v>
      </c>
      <c r="C972" s="205">
        <v>42727.1</v>
      </c>
      <c r="D972" s="205">
        <v>42727.1</v>
      </c>
      <c r="E972" s="205">
        <v>2354.76</v>
      </c>
      <c r="F972" s="205">
        <v>-40372.34</v>
      </c>
      <c r="G972" s="205" t="s">
        <v>1195</v>
      </c>
      <c r="H972" s="205">
        <v>17333.22</v>
      </c>
      <c r="I972" s="205">
        <v>-14978.46</v>
      </c>
      <c r="J972" s="205" t="s">
        <v>1196</v>
      </c>
    </row>
    <row r="973" spans="1:10" ht="12.75">
      <c r="A973" s="197" t="s">
        <v>145</v>
      </c>
      <c r="B973" s="198" t="s">
        <v>171</v>
      </c>
      <c r="C973" s="199">
        <v>217165</v>
      </c>
      <c r="D973" s="199">
        <v>217165</v>
      </c>
      <c r="E973" s="199">
        <v>81535.93</v>
      </c>
      <c r="F973" s="199">
        <v>-135629.07</v>
      </c>
      <c r="G973" s="199" t="s">
        <v>777</v>
      </c>
      <c r="H973" s="199">
        <v>83369.94</v>
      </c>
      <c r="I973" s="199">
        <v>-1834.01</v>
      </c>
      <c r="J973" s="199" t="s">
        <v>1191</v>
      </c>
    </row>
    <row r="974" spans="1:10" ht="25.5">
      <c r="A974" s="209" t="s">
        <v>225</v>
      </c>
      <c r="B974" s="194" t="s">
        <v>226</v>
      </c>
      <c r="C974" s="205">
        <v>22478</v>
      </c>
      <c r="D974" s="205">
        <v>22478</v>
      </c>
      <c r="E974" s="205">
        <v>9111.99</v>
      </c>
      <c r="F974" s="205">
        <v>-13366.01</v>
      </c>
      <c r="G974" s="205" t="s">
        <v>531</v>
      </c>
      <c r="H974" s="205">
        <v>9331.6</v>
      </c>
      <c r="I974" s="205">
        <v>-219.61</v>
      </c>
      <c r="J974" s="205" t="s">
        <v>619</v>
      </c>
    </row>
    <row r="975" spans="1:10" ht="25.5">
      <c r="A975" s="209" t="s">
        <v>733</v>
      </c>
      <c r="B975" s="194" t="s">
        <v>734</v>
      </c>
      <c r="C975" s="205">
        <v>36594.6</v>
      </c>
      <c r="D975" s="205">
        <v>36594.6</v>
      </c>
      <c r="E975" s="205">
        <v>15643.35</v>
      </c>
      <c r="F975" s="205">
        <v>-20951.25</v>
      </c>
      <c r="G975" s="205" t="s">
        <v>241</v>
      </c>
      <c r="H975" s="205">
        <v>16317.06</v>
      </c>
      <c r="I975" s="205">
        <v>-673.71</v>
      </c>
      <c r="J975" s="205" t="s">
        <v>1197</v>
      </c>
    </row>
    <row r="976" spans="1:10" ht="38.25">
      <c r="A976" s="209" t="s">
        <v>1198</v>
      </c>
      <c r="B976" s="194" t="s">
        <v>1199</v>
      </c>
      <c r="C976" s="205">
        <v>1319.4</v>
      </c>
      <c r="D976" s="205">
        <v>1319.4</v>
      </c>
      <c r="E976" s="205">
        <v>684.77</v>
      </c>
      <c r="F976" s="205">
        <v>-634.63</v>
      </c>
      <c r="G976" s="205" t="s">
        <v>1200</v>
      </c>
      <c r="H976" s="205">
        <v>669.91</v>
      </c>
      <c r="I976" s="205">
        <v>14.86</v>
      </c>
      <c r="J976" s="205" t="s">
        <v>1201</v>
      </c>
    </row>
    <row r="977" spans="1:10" ht="25.5">
      <c r="A977" s="209" t="s">
        <v>875</v>
      </c>
      <c r="B977" s="194" t="s">
        <v>876</v>
      </c>
      <c r="C977" s="205">
        <v>3872.7</v>
      </c>
      <c r="D977" s="205">
        <v>3872.7</v>
      </c>
      <c r="E977" s="205">
        <v>1861.63</v>
      </c>
      <c r="F977" s="205">
        <v>-2011.07</v>
      </c>
      <c r="G977" s="205" t="s">
        <v>759</v>
      </c>
      <c r="H977" s="205">
        <v>1834.09</v>
      </c>
      <c r="I977" s="205">
        <v>27.54</v>
      </c>
      <c r="J977" s="205" t="s">
        <v>1202</v>
      </c>
    </row>
    <row r="978" spans="1:10" ht="25.5">
      <c r="A978" s="209" t="s">
        <v>599</v>
      </c>
      <c r="B978" s="194" t="s">
        <v>600</v>
      </c>
      <c r="C978" s="205">
        <v>20758.2</v>
      </c>
      <c r="D978" s="205">
        <v>20758.2</v>
      </c>
      <c r="E978" s="205">
        <v>10592.81</v>
      </c>
      <c r="F978" s="205">
        <v>-10165.39</v>
      </c>
      <c r="G978" s="205" t="s">
        <v>292</v>
      </c>
      <c r="H978" s="205">
        <v>11003.88</v>
      </c>
      <c r="I978" s="205">
        <v>-411.07</v>
      </c>
      <c r="J978" s="205" t="s">
        <v>1203</v>
      </c>
    </row>
    <row r="979" spans="1:10" ht="25.5">
      <c r="A979" s="209" t="s">
        <v>229</v>
      </c>
      <c r="B979" s="194" t="s">
        <v>230</v>
      </c>
      <c r="C979" s="205">
        <v>35631.7</v>
      </c>
      <c r="D979" s="205">
        <v>35631.7</v>
      </c>
      <c r="E979" s="205">
        <v>14505.45</v>
      </c>
      <c r="F979" s="205">
        <v>-21126.25</v>
      </c>
      <c r="G979" s="205" t="s">
        <v>215</v>
      </c>
      <c r="H979" s="205">
        <v>13958.97</v>
      </c>
      <c r="I979" s="205">
        <v>546.48</v>
      </c>
      <c r="J979" s="205" t="s">
        <v>824</v>
      </c>
    </row>
    <row r="980" spans="1:10" ht="12.75">
      <c r="A980" s="209" t="s">
        <v>1063</v>
      </c>
      <c r="B980" s="194" t="s">
        <v>1064</v>
      </c>
      <c r="C980" s="205">
        <v>36298</v>
      </c>
      <c r="D980" s="205">
        <v>36298</v>
      </c>
      <c r="E980" s="205">
        <v>5308.24</v>
      </c>
      <c r="F980" s="205">
        <v>-30989.76</v>
      </c>
      <c r="G980" s="205" t="s">
        <v>1204</v>
      </c>
      <c r="H980" s="205">
        <v>7786.8</v>
      </c>
      <c r="I980" s="205">
        <v>-2478.56</v>
      </c>
      <c r="J980" s="205" t="s">
        <v>911</v>
      </c>
    </row>
    <row r="981" spans="1:10" ht="12.75">
      <c r="A981" s="209" t="s">
        <v>879</v>
      </c>
      <c r="B981" s="194" t="s">
        <v>880</v>
      </c>
      <c r="C981" s="205">
        <v>59416.4</v>
      </c>
      <c r="D981" s="205">
        <v>59416.4</v>
      </c>
      <c r="E981" s="205">
        <v>23617.68</v>
      </c>
      <c r="F981" s="205">
        <v>-35798.72</v>
      </c>
      <c r="G981" s="205" t="s">
        <v>926</v>
      </c>
      <c r="H981" s="205">
        <v>22182.63</v>
      </c>
      <c r="I981" s="205">
        <v>1435.05</v>
      </c>
      <c r="J981" s="205" t="s">
        <v>1205</v>
      </c>
    </row>
    <row r="982" spans="1:10" ht="12.75">
      <c r="A982" s="209" t="s">
        <v>603</v>
      </c>
      <c r="B982" s="194" t="s">
        <v>604</v>
      </c>
      <c r="C982" s="205">
        <v>796</v>
      </c>
      <c r="D982" s="205">
        <v>796</v>
      </c>
      <c r="E982" s="205">
        <v>210</v>
      </c>
      <c r="F982" s="205">
        <v>-586</v>
      </c>
      <c r="G982" s="205" t="s">
        <v>1206</v>
      </c>
      <c r="H982" s="205">
        <v>285</v>
      </c>
      <c r="I982" s="205">
        <v>-75</v>
      </c>
      <c r="J982" s="205" t="s">
        <v>1207</v>
      </c>
    </row>
    <row r="983" spans="1:10" ht="12.75">
      <c r="A983" s="197" t="s">
        <v>275</v>
      </c>
      <c r="B983" s="198" t="s">
        <v>276</v>
      </c>
      <c r="C983" s="199"/>
      <c r="D983" s="199"/>
      <c r="E983" s="199"/>
      <c r="F983" s="199"/>
      <c r="G983" s="199" t="s">
        <v>144</v>
      </c>
      <c r="H983" s="199"/>
      <c r="I983" s="199"/>
      <c r="J983" s="199" t="s">
        <v>144</v>
      </c>
    </row>
    <row r="984" spans="1:10" ht="12.75">
      <c r="A984" s="197" t="s">
        <v>10</v>
      </c>
      <c r="B984" s="198" t="s">
        <v>149</v>
      </c>
      <c r="C984" s="199">
        <v>109614.8</v>
      </c>
      <c r="D984" s="199">
        <v>110822.75</v>
      </c>
      <c r="E984" s="199">
        <v>43384.87</v>
      </c>
      <c r="F984" s="199">
        <v>-67437.88</v>
      </c>
      <c r="G984" s="199" t="s">
        <v>490</v>
      </c>
      <c r="H984" s="199">
        <v>45265.58</v>
      </c>
      <c r="I984" s="199">
        <v>-1880.71</v>
      </c>
      <c r="J984" s="199" t="s">
        <v>304</v>
      </c>
    </row>
    <row r="985" spans="1:10" ht="12.75">
      <c r="A985" s="204" t="s">
        <v>150</v>
      </c>
      <c r="B985" s="194" t="s">
        <v>151</v>
      </c>
      <c r="C985" s="205">
        <v>76608.3</v>
      </c>
      <c r="D985" s="205">
        <v>76750.45</v>
      </c>
      <c r="E985" s="205">
        <v>36811.23</v>
      </c>
      <c r="F985" s="205">
        <v>-39939.22</v>
      </c>
      <c r="G985" s="205" t="s">
        <v>197</v>
      </c>
      <c r="H985" s="205">
        <v>27635.07</v>
      </c>
      <c r="I985" s="205">
        <v>9176.16</v>
      </c>
      <c r="J985" s="205" t="s">
        <v>1208</v>
      </c>
    </row>
    <row r="986" spans="1:10" ht="12.75">
      <c r="A986" s="204" t="s">
        <v>152</v>
      </c>
      <c r="B986" s="194" t="s">
        <v>153</v>
      </c>
      <c r="C986" s="205">
        <v>8439.5</v>
      </c>
      <c r="D986" s="205">
        <v>8439.5</v>
      </c>
      <c r="E986" s="205">
        <v>3837.82</v>
      </c>
      <c r="F986" s="205">
        <v>-4601.68</v>
      </c>
      <c r="G986" s="205" t="s">
        <v>1209</v>
      </c>
      <c r="H986" s="205">
        <v>3648.67</v>
      </c>
      <c r="I986" s="205">
        <v>189.15</v>
      </c>
      <c r="J986" s="205" t="s">
        <v>494</v>
      </c>
    </row>
    <row r="987" spans="1:10" ht="12.75">
      <c r="A987" s="204" t="s">
        <v>156</v>
      </c>
      <c r="B987" s="194" t="s">
        <v>157</v>
      </c>
      <c r="C987" s="205">
        <v>24567</v>
      </c>
      <c r="D987" s="205">
        <v>25632.8</v>
      </c>
      <c r="E987" s="205">
        <v>2735.82</v>
      </c>
      <c r="F987" s="205">
        <v>-22896.98</v>
      </c>
      <c r="G987" s="205" t="s">
        <v>1210</v>
      </c>
      <c r="H987" s="205">
        <v>13981.85</v>
      </c>
      <c r="I987" s="205">
        <v>-11246.03</v>
      </c>
      <c r="J987" s="205" t="s">
        <v>1211</v>
      </c>
    </row>
    <row r="988" spans="1:10" ht="12.75">
      <c r="A988" s="197" t="s">
        <v>145</v>
      </c>
      <c r="B988" s="198" t="s">
        <v>171</v>
      </c>
      <c r="C988" s="199">
        <v>109614.8</v>
      </c>
      <c r="D988" s="199">
        <v>110822.75</v>
      </c>
      <c r="E988" s="199">
        <v>43384.87</v>
      </c>
      <c r="F988" s="199">
        <v>-67437.88</v>
      </c>
      <c r="G988" s="199" t="s">
        <v>490</v>
      </c>
      <c r="H988" s="199">
        <v>45265.58</v>
      </c>
      <c r="I988" s="199">
        <v>-1880.71</v>
      </c>
      <c r="J988" s="199" t="s">
        <v>304</v>
      </c>
    </row>
    <row r="989" spans="1:10" ht="51">
      <c r="A989" s="209" t="s">
        <v>609</v>
      </c>
      <c r="B989" s="194" t="s">
        <v>610</v>
      </c>
      <c r="C989" s="205">
        <v>81233.3</v>
      </c>
      <c r="D989" s="205">
        <v>82441.25</v>
      </c>
      <c r="E989" s="205">
        <v>32635.54</v>
      </c>
      <c r="F989" s="205">
        <v>-49805.71</v>
      </c>
      <c r="G989" s="205" t="s">
        <v>1212</v>
      </c>
      <c r="H989" s="205">
        <v>35124.01</v>
      </c>
      <c r="I989" s="205">
        <v>-2488.47</v>
      </c>
      <c r="J989" s="205" t="s">
        <v>1213</v>
      </c>
    </row>
    <row r="990" spans="1:10" ht="25.5">
      <c r="A990" s="209" t="s">
        <v>631</v>
      </c>
      <c r="B990" s="194" t="s">
        <v>632</v>
      </c>
      <c r="C990" s="205">
        <v>25016.5</v>
      </c>
      <c r="D990" s="205">
        <v>25016.5</v>
      </c>
      <c r="E990" s="205">
        <v>9220.51</v>
      </c>
      <c r="F990" s="205">
        <v>-15795.99</v>
      </c>
      <c r="G990" s="205" t="s">
        <v>658</v>
      </c>
      <c r="H990" s="205">
        <v>8811.53</v>
      </c>
      <c r="I990" s="205">
        <v>408.98</v>
      </c>
      <c r="J990" s="205" t="s">
        <v>1137</v>
      </c>
    </row>
    <row r="991" spans="1:10" ht="38.25">
      <c r="A991" s="209" t="s">
        <v>742</v>
      </c>
      <c r="B991" s="194" t="s">
        <v>743</v>
      </c>
      <c r="C991" s="205">
        <v>3365</v>
      </c>
      <c r="D991" s="205">
        <v>3365</v>
      </c>
      <c r="E991" s="205">
        <v>1528.83</v>
      </c>
      <c r="F991" s="205">
        <v>-1836.17</v>
      </c>
      <c r="G991" s="205" t="s">
        <v>765</v>
      </c>
      <c r="H991" s="205">
        <v>1330.04</v>
      </c>
      <c r="I991" s="205">
        <v>198.79</v>
      </c>
      <c r="J991" s="205" t="s">
        <v>1214</v>
      </c>
    </row>
    <row r="992" spans="1:10" ht="12.75">
      <c r="A992" s="197" t="s">
        <v>237</v>
      </c>
      <c r="B992" s="198" t="s">
        <v>238</v>
      </c>
      <c r="C992" s="199"/>
      <c r="D992" s="199"/>
      <c r="E992" s="199"/>
      <c r="F992" s="199"/>
      <c r="G992" s="199" t="s">
        <v>144</v>
      </c>
      <c r="H992" s="199"/>
      <c r="I992" s="199"/>
      <c r="J992" s="199" t="s">
        <v>144</v>
      </c>
    </row>
    <row r="993" spans="1:10" ht="12.75">
      <c r="A993" s="197" t="s">
        <v>10</v>
      </c>
      <c r="B993" s="198" t="s">
        <v>149</v>
      </c>
      <c r="C993" s="199">
        <v>2852.5</v>
      </c>
      <c r="D993" s="199">
        <v>2852.5</v>
      </c>
      <c r="E993" s="199">
        <v>1206.21</v>
      </c>
      <c r="F993" s="199">
        <v>-1646.29</v>
      </c>
      <c r="G993" s="199" t="s">
        <v>502</v>
      </c>
      <c r="H993" s="199">
        <v>1192.19</v>
      </c>
      <c r="I993" s="199">
        <v>14.02</v>
      </c>
      <c r="J993" s="199" t="s">
        <v>1068</v>
      </c>
    </row>
    <row r="994" spans="1:10" ht="12.75">
      <c r="A994" s="204" t="s">
        <v>150</v>
      </c>
      <c r="B994" s="194" t="s">
        <v>151</v>
      </c>
      <c r="C994" s="205">
        <v>2642.5</v>
      </c>
      <c r="D994" s="205">
        <v>2642.5</v>
      </c>
      <c r="E994" s="205">
        <v>1126.55</v>
      </c>
      <c r="F994" s="205">
        <v>-1515.95</v>
      </c>
      <c r="G994" s="205" t="s">
        <v>346</v>
      </c>
      <c r="H994" s="205">
        <v>1107.78</v>
      </c>
      <c r="I994" s="205">
        <v>18.77</v>
      </c>
      <c r="J994" s="205" t="s">
        <v>495</v>
      </c>
    </row>
    <row r="995" spans="1:10" ht="12.75">
      <c r="A995" s="204" t="s">
        <v>152</v>
      </c>
      <c r="B995" s="194" t="s">
        <v>153</v>
      </c>
      <c r="C995" s="205">
        <v>210</v>
      </c>
      <c r="D995" s="205">
        <v>210</v>
      </c>
      <c r="E995" s="205">
        <v>79.67</v>
      </c>
      <c r="F995" s="205">
        <v>-130.33</v>
      </c>
      <c r="G995" s="205" t="s">
        <v>597</v>
      </c>
      <c r="H995" s="205">
        <v>84.41</v>
      </c>
      <c r="I995" s="205">
        <v>-4.74</v>
      </c>
      <c r="J995" s="205" t="s">
        <v>205</v>
      </c>
    </row>
    <row r="996" spans="1:10" ht="12.75">
      <c r="A996" s="204" t="s">
        <v>156</v>
      </c>
      <c r="B996" s="194" t="s">
        <v>157</v>
      </c>
      <c r="C996" s="205"/>
      <c r="D996" s="205"/>
      <c r="E996" s="205"/>
      <c r="F996" s="205"/>
      <c r="G996" s="205" t="s">
        <v>144</v>
      </c>
      <c r="H996" s="205"/>
      <c r="I996" s="205"/>
      <c r="J996" s="205" t="s">
        <v>144</v>
      </c>
    </row>
    <row r="997" spans="1:10" ht="12.75">
      <c r="A997" s="197" t="s">
        <v>145</v>
      </c>
      <c r="B997" s="198" t="s">
        <v>171</v>
      </c>
      <c r="C997" s="199">
        <v>2852.5</v>
      </c>
      <c r="D997" s="199">
        <v>2852.5</v>
      </c>
      <c r="E997" s="199">
        <v>1206.21</v>
      </c>
      <c r="F997" s="199">
        <v>-1646.29</v>
      </c>
      <c r="G997" s="199" t="s">
        <v>502</v>
      </c>
      <c r="H997" s="199">
        <v>1192.19</v>
      </c>
      <c r="I997" s="199">
        <v>14.02</v>
      </c>
      <c r="J997" s="199" t="s">
        <v>1068</v>
      </c>
    </row>
    <row r="998" spans="1:10" ht="38.25">
      <c r="A998" s="209" t="s">
        <v>901</v>
      </c>
      <c r="B998" s="194" t="s">
        <v>902</v>
      </c>
      <c r="C998" s="205">
        <v>2852.5</v>
      </c>
      <c r="D998" s="205">
        <v>2852.5</v>
      </c>
      <c r="E998" s="205">
        <v>1206.21</v>
      </c>
      <c r="F998" s="205">
        <v>-1646.29</v>
      </c>
      <c r="G998" s="205" t="s">
        <v>502</v>
      </c>
      <c r="H998" s="205">
        <v>1192.19</v>
      </c>
      <c r="I998" s="205">
        <v>14.02</v>
      </c>
      <c r="J998" s="205" t="s">
        <v>1068</v>
      </c>
    </row>
    <row r="999" spans="1:10" ht="12.75">
      <c r="A999" s="197" t="s">
        <v>256</v>
      </c>
      <c r="B999" s="198" t="s">
        <v>257</v>
      </c>
      <c r="C999" s="199"/>
      <c r="D999" s="199"/>
      <c r="E999" s="199"/>
      <c r="F999" s="199"/>
      <c r="G999" s="199" t="s">
        <v>144</v>
      </c>
      <c r="H999" s="199"/>
      <c r="I999" s="199"/>
      <c r="J999" s="199" t="s">
        <v>144</v>
      </c>
    </row>
    <row r="1000" spans="1:10" ht="12.75">
      <c r="A1000" s="197" t="s">
        <v>10</v>
      </c>
      <c r="B1000" s="198" t="s">
        <v>149</v>
      </c>
      <c r="C1000" s="199">
        <v>21717.1</v>
      </c>
      <c r="D1000" s="199">
        <v>21717.1</v>
      </c>
      <c r="E1000" s="199">
        <v>11514.97</v>
      </c>
      <c r="F1000" s="199">
        <v>-10202.13</v>
      </c>
      <c r="G1000" s="199" t="s">
        <v>1215</v>
      </c>
      <c r="H1000" s="199">
        <v>9559.59</v>
      </c>
      <c r="I1000" s="199">
        <v>1955.38</v>
      </c>
      <c r="J1000" s="199" t="s">
        <v>1216</v>
      </c>
    </row>
    <row r="1001" spans="1:10" ht="12.75">
      <c r="A1001" s="204" t="s">
        <v>150</v>
      </c>
      <c r="B1001" s="194" t="s">
        <v>151</v>
      </c>
      <c r="C1001" s="205">
        <v>21311.1</v>
      </c>
      <c r="D1001" s="205">
        <v>21311.1</v>
      </c>
      <c r="E1001" s="205">
        <v>11164.89</v>
      </c>
      <c r="F1001" s="205">
        <v>-10146.21</v>
      </c>
      <c r="G1001" s="205" t="s">
        <v>1217</v>
      </c>
      <c r="H1001" s="205">
        <v>9516.1</v>
      </c>
      <c r="I1001" s="205">
        <v>1648.79</v>
      </c>
      <c r="J1001" s="205" t="s">
        <v>487</v>
      </c>
    </row>
    <row r="1002" spans="1:10" ht="12.75">
      <c r="A1002" s="204" t="s">
        <v>152</v>
      </c>
      <c r="B1002" s="194" t="s">
        <v>153</v>
      </c>
      <c r="C1002" s="205">
        <v>406</v>
      </c>
      <c r="D1002" s="205">
        <v>406</v>
      </c>
      <c r="E1002" s="205">
        <v>350.08</v>
      </c>
      <c r="F1002" s="205">
        <v>-55.92</v>
      </c>
      <c r="G1002" s="205" t="s">
        <v>1218</v>
      </c>
      <c r="H1002" s="205">
        <v>43.49</v>
      </c>
      <c r="I1002" s="205">
        <v>306.59</v>
      </c>
      <c r="J1002" s="205" t="s">
        <v>255</v>
      </c>
    </row>
    <row r="1003" spans="1:10" ht="12.75">
      <c r="A1003" s="204" t="s">
        <v>156</v>
      </c>
      <c r="B1003" s="194" t="s">
        <v>157</v>
      </c>
      <c r="C1003" s="205"/>
      <c r="D1003" s="205"/>
      <c r="E1003" s="205"/>
      <c r="F1003" s="205"/>
      <c r="G1003" s="205" t="s">
        <v>144</v>
      </c>
      <c r="H1003" s="205"/>
      <c r="I1003" s="205"/>
      <c r="J1003" s="205" t="s">
        <v>144</v>
      </c>
    </row>
    <row r="1004" spans="1:10" ht="12.75">
      <c r="A1004" s="197" t="s">
        <v>145</v>
      </c>
      <c r="B1004" s="198" t="s">
        <v>171</v>
      </c>
      <c r="C1004" s="199">
        <v>21717.1</v>
      </c>
      <c r="D1004" s="199">
        <v>21717.1</v>
      </c>
      <c r="E1004" s="199">
        <v>11514.97</v>
      </c>
      <c r="F1004" s="199">
        <v>-10202.13</v>
      </c>
      <c r="G1004" s="199" t="s">
        <v>1215</v>
      </c>
      <c r="H1004" s="199">
        <v>9559.59</v>
      </c>
      <c r="I1004" s="199">
        <v>1955.38</v>
      </c>
      <c r="J1004" s="199" t="s">
        <v>1216</v>
      </c>
    </row>
    <row r="1005" spans="1:10" ht="12.75">
      <c r="A1005" s="209" t="s">
        <v>639</v>
      </c>
      <c r="B1005" s="194" t="s">
        <v>640</v>
      </c>
      <c r="C1005" s="205">
        <v>7763.6</v>
      </c>
      <c r="D1005" s="205">
        <v>7763.6</v>
      </c>
      <c r="E1005" s="205">
        <v>3524.97</v>
      </c>
      <c r="F1005" s="205">
        <v>-4238.63</v>
      </c>
      <c r="G1005" s="205" t="s">
        <v>765</v>
      </c>
      <c r="H1005" s="205">
        <v>3379.59</v>
      </c>
      <c r="I1005" s="205">
        <v>145.38</v>
      </c>
      <c r="J1005" s="205" t="s">
        <v>929</v>
      </c>
    </row>
    <row r="1006" spans="1:10" ht="12.75">
      <c r="A1006" s="209" t="s">
        <v>260</v>
      </c>
      <c r="B1006" s="194" t="s">
        <v>261</v>
      </c>
      <c r="C1006" s="205">
        <v>13953.5</v>
      </c>
      <c r="D1006" s="205">
        <v>13953.5</v>
      </c>
      <c r="E1006" s="205">
        <v>7990</v>
      </c>
      <c r="F1006" s="205">
        <v>-5963.5</v>
      </c>
      <c r="G1006" s="205" t="s">
        <v>169</v>
      </c>
      <c r="H1006" s="205">
        <v>6180</v>
      </c>
      <c r="I1006" s="205">
        <v>1810</v>
      </c>
      <c r="J1006" s="205" t="s">
        <v>1219</v>
      </c>
    </row>
    <row r="1007" spans="1:10" ht="12.75">
      <c r="A1007" s="210"/>
      <c r="B1007" s="194"/>
      <c r="C1007" s="205"/>
      <c r="D1007" s="205"/>
      <c r="E1007" s="205"/>
      <c r="F1007" s="205"/>
      <c r="G1007" s="205"/>
      <c r="H1007" s="205"/>
      <c r="I1007" s="205"/>
      <c r="J1007" s="205"/>
    </row>
    <row r="1008" spans="1:10" ht="12.75">
      <c r="A1008" s="193" t="s">
        <v>1220</v>
      </c>
      <c r="B1008" s="194" t="s">
        <v>356</v>
      </c>
      <c r="C1008" s="205"/>
      <c r="D1008" s="205"/>
      <c r="E1008" s="205"/>
      <c r="F1008" s="205"/>
      <c r="G1008" s="205"/>
      <c r="H1008" s="205"/>
      <c r="I1008" s="205"/>
      <c r="J1008" s="205"/>
    </row>
    <row r="1009" spans="1:10" ht="12.75">
      <c r="A1009" s="197" t="s">
        <v>145</v>
      </c>
      <c r="B1009" s="198" t="s">
        <v>11</v>
      </c>
      <c r="C1009" s="199">
        <v>26554.9</v>
      </c>
      <c r="D1009" s="199">
        <v>26554.9</v>
      </c>
      <c r="E1009" s="199">
        <v>6813.26</v>
      </c>
      <c r="F1009" s="199">
        <v>-19741.64</v>
      </c>
      <c r="G1009" s="199" t="s">
        <v>1221</v>
      </c>
      <c r="H1009" s="199">
        <v>6184.23</v>
      </c>
      <c r="I1009" s="199">
        <v>629.03</v>
      </c>
      <c r="J1009" s="199" t="s">
        <v>167</v>
      </c>
    </row>
    <row r="1010" spans="1:10" ht="12.75">
      <c r="A1010" s="197" t="s">
        <v>95</v>
      </c>
      <c r="B1010" s="198" t="s">
        <v>33</v>
      </c>
      <c r="C1010" s="199">
        <v>17862.4</v>
      </c>
      <c r="D1010" s="199">
        <v>17862.4</v>
      </c>
      <c r="E1010" s="199">
        <v>6813.26</v>
      </c>
      <c r="F1010" s="199">
        <v>-11049.14</v>
      </c>
      <c r="G1010" s="199" t="s">
        <v>856</v>
      </c>
      <c r="H1010" s="199">
        <v>6184.23</v>
      </c>
      <c r="I1010" s="199">
        <v>629.03</v>
      </c>
      <c r="J1010" s="199" t="s">
        <v>167</v>
      </c>
    </row>
    <row r="1011" spans="1:10" ht="12.75">
      <c r="A1011" s="204" t="s">
        <v>96</v>
      </c>
      <c r="B1011" s="194" t="s">
        <v>146</v>
      </c>
      <c r="C1011" s="205">
        <v>10162.2</v>
      </c>
      <c r="D1011" s="205">
        <v>10162.2</v>
      </c>
      <c r="E1011" s="205">
        <v>3826.48</v>
      </c>
      <c r="F1011" s="205">
        <v>-6335.72</v>
      </c>
      <c r="G1011" s="205" t="s">
        <v>368</v>
      </c>
      <c r="H1011" s="205">
        <v>3141.67</v>
      </c>
      <c r="I1011" s="205">
        <v>684.81</v>
      </c>
      <c r="J1011" s="205" t="s">
        <v>994</v>
      </c>
    </row>
    <row r="1012" spans="1:10" ht="12.75">
      <c r="A1012" s="197" t="s">
        <v>147</v>
      </c>
      <c r="B1012" s="198" t="s">
        <v>148</v>
      </c>
      <c r="C1012" s="199">
        <v>8692.5</v>
      </c>
      <c r="D1012" s="199">
        <v>8692.5</v>
      </c>
      <c r="E1012" s="199"/>
      <c r="F1012" s="199">
        <v>-8692.5</v>
      </c>
      <c r="G1012" s="199" t="s">
        <v>144</v>
      </c>
      <c r="H1012" s="199"/>
      <c r="I1012" s="199"/>
      <c r="J1012" s="199" t="s">
        <v>144</v>
      </c>
    </row>
    <row r="1013" spans="1:10" ht="12.75">
      <c r="A1013" s="197" t="s">
        <v>392</v>
      </c>
      <c r="B1013" s="198" t="s">
        <v>393</v>
      </c>
      <c r="C1013" s="199"/>
      <c r="D1013" s="199"/>
      <c r="E1013" s="199"/>
      <c r="F1013" s="199"/>
      <c r="G1013" s="199" t="s">
        <v>144</v>
      </c>
      <c r="H1013" s="199"/>
      <c r="I1013" s="199"/>
      <c r="J1013" s="199" t="s">
        <v>144</v>
      </c>
    </row>
    <row r="1014" spans="1:10" ht="12.75">
      <c r="A1014" s="197" t="s">
        <v>10</v>
      </c>
      <c r="B1014" s="198" t="s">
        <v>149</v>
      </c>
      <c r="C1014" s="199">
        <v>26554.9</v>
      </c>
      <c r="D1014" s="199">
        <v>26554.9</v>
      </c>
      <c r="E1014" s="199">
        <v>6813.26</v>
      </c>
      <c r="F1014" s="199">
        <v>-19741.64</v>
      </c>
      <c r="G1014" s="199" t="s">
        <v>1221</v>
      </c>
      <c r="H1014" s="199">
        <v>6184.23</v>
      </c>
      <c r="I1014" s="199">
        <v>629.03</v>
      </c>
      <c r="J1014" s="199" t="s">
        <v>167</v>
      </c>
    </row>
    <row r="1015" spans="1:10" ht="12.75">
      <c r="A1015" s="204" t="s">
        <v>150</v>
      </c>
      <c r="B1015" s="194" t="s">
        <v>151</v>
      </c>
      <c r="C1015" s="205">
        <v>26350.4</v>
      </c>
      <c r="D1015" s="205">
        <v>26350.4</v>
      </c>
      <c r="E1015" s="205">
        <v>6813.26</v>
      </c>
      <c r="F1015" s="205">
        <v>-19537.14</v>
      </c>
      <c r="G1015" s="205" t="s">
        <v>1222</v>
      </c>
      <c r="H1015" s="205">
        <v>6184.23</v>
      </c>
      <c r="I1015" s="205">
        <v>629.03</v>
      </c>
      <c r="J1015" s="205" t="s">
        <v>167</v>
      </c>
    </row>
    <row r="1016" spans="1:10" ht="12.75">
      <c r="A1016" s="204" t="s">
        <v>152</v>
      </c>
      <c r="B1016" s="194" t="s">
        <v>153</v>
      </c>
      <c r="C1016" s="205">
        <v>204.5</v>
      </c>
      <c r="D1016" s="205">
        <v>204.5</v>
      </c>
      <c r="E1016" s="205"/>
      <c r="F1016" s="205">
        <v>-204.5</v>
      </c>
      <c r="G1016" s="205" t="s">
        <v>144</v>
      </c>
      <c r="H1016" s="205"/>
      <c r="I1016" s="205"/>
      <c r="J1016" s="205" t="s">
        <v>144</v>
      </c>
    </row>
    <row r="1017" spans="1:10" ht="12.75">
      <c r="A1017" s="204" t="s">
        <v>156</v>
      </c>
      <c r="B1017" s="194" t="s">
        <v>157</v>
      </c>
      <c r="C1017" s="205"/>
      <c r="D1017" s="205"/>
      <c r="E1017" s="205"/>
      <c r="F1017" s="205"/>
      <c r="G1017" s="205" t="s">
        <v>144</v>
      </c>
      <c r="H1017" s="205"/>
      <c r="I1017" s="205"/>
      <c r="J1017" s="205" t="s">
        <v>144</v>
      </c>
    </row>
    <row r="1018" spans="1:10" ht="12.75">
      <c r="A1018" s="197" t="s">
        <v>145</v>
      </c>
      <c r="B1018" s="198" t="s">
        <v>171</v>
      </c>
      <c r="C1018" s="199">
        <v>26554.9</v>
      </c>
      <c r="D1018" s="199">
        <v>26554.9</v>
      </c>
      <c r="E1018" s="199">
        <v>6813.26</v>
      </c>
      <c r="F1018" s="199">
        <v>-19741.64</v>
      </c>
      <c r="G1018" s="199" t="s">
        <v>1221</v>
      </c>
      <c r="H1018" s="199">
        <v>6184.23</v>
      </c>
      <c r="I1018" s="199">
        <v>629.03</v>
      </c>
      <c r="J1018" s="199" t="s">
        <v>167</v>
      </c>
    </row>
    <row r="1019" spans="1:10" ht="12.75">
      <c r="A1019" s="209" t="s">
        <v>1223</v>
      </c>
      <c r="B1019" s="194" t="s">
        <v>1224</v>
      </c>
      <c r="C1019" s="205">
        <v>26554.9</v>
      </c>
      <c r="D1019" s="205">
        <v>26554.9</v>
      </c>
      <c r="E1019" s="205">
        <v>6813.26</v>
      </c>
      <c r="F1019" s="205">
        <v>-19741.64</v>
      </c>
      <c r="G1019" s="205" t="s">
        <v>1221</v>
      </c>
      <c r="H1019" s="205">
        <v>6184.23</v>
      </c>
      <c r="I1019" s="205">
        <v>629.03</v>
      </c>
      <c r="J1019" s="205" t="s">
        <v>167</v>
      </c>
    </row>
    <row r="1020" spans="1:10" ht="12.75">
      <c r="A1020" s="210"/>
      <c r="B1020" s="194"/>
      <c r="C1020" s="205"/>
      <c r="D1020" s="205"/>
      <c r="E1020" s="205"/>
      <c r="F1020" s="205"/>
      <c r="G1020" s="205"/>
      <c r="H1020" s="205"/>
      <c r="I1020" s="205"/>
      <c r="J1020" s="205"/>
    </row>
    <row r="1021" spans="1:10" ht="25.5">
      <c r="A1021" s="193" t="s">
        <v>1225</v>
      </c>
      <c r="B1021" s="194" t="s">
        <v>359</v>
      </c>
      <c r="C1021" s="205"/>
      <c r="D1021" s="205"/>
      <c r="E1021" s="205"/>
      <c r="F1021" s="205"/>
      <c r="G1021" s="205"/>
      <c r="H1021" s="205"/>
      <c r="I1021" s="205"/>
      <c r="J1021" s="205"/>
    </row>
    <row r="1022" spans="1:10" ht="12.75">
      <c r="A1022" s="197" t="s">
        <v>145</v>
      </c>
      <c r="B1022" s="198" t="s">
        <v>11</v>
      </c>
      <c r="C1022" s="199">
        <v>99583</v>
      </c>
      <c r="D1022" s="199">
        <v>99583</v>
      </c>
      <c r="E1022" s="199">
        <v>54017.9</v>
      </c>
      <c r="F1022" s="199">
        <v>-45565.1</v>
      </c>
      <c r="G1022" s="199" t="s">
        <v>1226</v>
      </c>
      <c r="H1022" s="199">
        <v>42873.2</v>
      </c>
      <c r="I1022" s="199">
        <v>11144.7</v>
      </c>
      <c r="J1022" s="199" t="s">
        <v>1227</v>
      </c>
    </row>
    <row r="1023" spans="1:10" ht="12.75">
      <c r="A1023" s="197" t="s">
        <v>95</v>
      </c>
      <c r="B1023" s="198" t="s">
        <v>33</v>
      </c>
      <c r="C1023" s="199">
        <v>99583</v>
      </c>
      <c r="D1023" s="199">
        <v>99583</v>
      </c>
      <c r="E1023" s="199">
        <v>54017.9</v>
      </c>
      <c r="F1023" s="199">
        <v>-45565.1</v>
      </c>
      <c r="G1023" s="199" t="s">
        <v>1226</v>
      </c>
      <c r="H1023" s="199">
        <v>42873.2</v>
      </c>
      <c r="I1023" s="199">
        <v>11144.7</v>
      </c>
      <c r="J1023" s="199" t="s">
        <v>1227</v>
      </c>
    </row>
    <row r="1024" spans="1:10" ht="12.75">
      <c r="A1024" s="197" t="s">
        <v>745</v>
      </c>
      <c r="B1024" s="198" t="s">
        <v>746</v>
      </c>
      <c r="C1024" s="199"/>
      <c r="D1024" s="199"/>
      <c r="E1024" s="199"/>
      <c r="F1024" s="199"/>
      <c r="G1024" s="199" t="s">
        <v>144</v>
      </c>
      <c r="H1024" s="199"/>
      <c r="I1024" s="199"/>
      <c r="J1024" s="199" t="s">
        <v>144</v>
      </c>
    </row>
    <row r="1025" spans="1:10" ht="12.75">
      <c r="A1025" s="197" t="s">
        <v>10</v>
      </c>
      <c r="B1025" s="198" t="s">
        <v>149</v>
      </c>
      <c r="C1025" s="199">
        <v>99583</v>
      </c>
      <c r="D1025" s="199">
        <v>99583</v>
      </c>
      <c r="E1025" s="199">
        <v>54017.9</v>
      </c>
      <c r="F1025" s="199">
        <v>-45565.1</v>
      </c>
      <c r="G1025" s="199" t="s">
        <v>1226</v>
      </c>
      <c r="H1025" s="199">
        <v>42873.2</v>
      </c>
      <c r="I1025" s="199">
        <v>11144.7</v>
      </c>
      <c r="J1025" s="199" t="s">
        <v>1227</v>
      </c>
    </row>
    <row r="1026" spans="1:10" ht="12.75">
      <c r="A1026" s="204" t="s">
        <v>150</v>
      </c>
      <c r="B1026" s="194" t="s">
        <v>151</v>
      </c>
      <c r="C1026" s="205">
        <v>99583</v>
      </c>
      <c r="D1026" s="205">
        <v>99583</v>
      </c>
      <c r="E1026" s="205">
        <v>54017.9</v>
      </c>
      <c r="F1026" s="205">
        <v>-45565.1</v>
      </c>
      <c r="G1026" s="205" t="s">
        <v>1226</v>
      </c>
      <c r="H1026" s="205">
        <v>42873.2</v>
      </c>
      <c r="I1026" s="205">
        <v>11144.7</v>
      </c>
      <c r="J1026" s="205" t="s">
        <v>1227</v>
      </c>
    </row>
    <row r="1027" spans="1:10" ht="12.75">
      <c r="A1027" s="204" t="s">
        <v>156</v>
      </c>
      <c r="B1027" s="194" t="s">
        <v>157</v>
      </c>
      <c r="C1027" s="205"/>
      <c r="D1027" s="205"/>
      <c r="E1027" s="205"/>
      <c r="F1027" s="205"/>
      <c r="G1027" s="205" t="s">
        <v>144</v>
      </c>
      <c r="H1027" s="205"/>
      <c r="I1027" s="205"/>
      <c r="J1027" s="205" t="s">
        <v>144</v>
      </c>
    </row>
    <row r="1028" spans="1:10" ht="12.75">
      <c r="A1028" s="197" t="s">
        <v>145</v>
      </c>
      <c r="B1028" s="198" t="s">
        <v>171</v>
      </c>
      <c r="C1028" s="199">
        <v>99583</v>
      </c>
      <c r="D1028" s="199">
        <v>99583</v>
      </c>
      <c r="E1028" s="199">
        <v>54017.9</v>
      </c>
      <c r="F1028" s="199">
        <v>-45565.1</v>
      </c>
      <c r="G1028" s="199" t="s">
        <v>1226</v>
      </c>
      <c r="H1028" s="199">
        <v>42873.2</v>
      </c>
      <c r="I1028" s="199">
        <v>11144.7</v>
      </c>
      <c r="J1028" s="199" t="s">
        <v>1227</v>
      </c>
    </row>
    <row r="1029" spans="1:10" ht="12.75">
      <c r="A1029" s="209" t="s">
        <v>1228</v>
      </c>
      <c r="B1029" s="194" t="s">
        <v>1229</v>
      </c>
      <c r="C1029" s="205">
        <v>99583</v>
      </c>
      <c r="D1029" s="205">
        <v>99583</v>
      </c>
      <c r="E1029" s="205">
        <v>54017.9</v>
      </c>
      <c r="F1029" s="205">
        <v>-45565.1</v>
      </c>
      <c r="G1029" s="205" t="s">
        <v>1226</v>
      </c>
      <c r="H1029" s="205">
        <v>42873.2</v>
      </c>
      <c r="I1029" s="205">
        <v>11144.7</v>
      </c>
      <c r="J1029" s="205" t="s">
        <v>1227</v>
      </c>
    </row>
    <row r="1030" spans="1:10" ht="12.75">
      <c r="A1030" s="210"/>
      <c r="B1030" s="194"/>
      <c r="C1030" s="205"/>
      <c r="D1030" s="205"/>
      <c r="E1030" s="205"/>
      <c r="F1030" s="205"/>
      <c r="G1030" s="205"/>
      <c r="H1030" s="205"/>
      <c r="I1030" s="205"/>
      <c r="J1030" s="205"/>
    </row>
    <row r="1031" spans="1:10" ht="12.75">
      <c r="A1031" s="193" t="s">
        <v>1230</v>
      </c>
      <c r="B1031" s="194" t="s">
        <v>363</v>
      </c>
      <c r="C1031" s="205"/>
      <c r="D1031" s="205"/>
      <c r="E1031" s="205"/>
      <c r="F1031" s="205"/>
      <c r="G1031" s="205"/>
      <c r="H1031" s="206"/>
      <c r="I1031" s="205"/>
      <c r="J1031" s="205"/>
    </row>
    <row r="1032" spans="1:10" ht="12.75">
      <c r="A1032" s="197" t="s">
        <v>145</v>
      </c>
      <c r="B1032" s="198" t="s">
        <v>11</v>
      </c>
      <c r="C1032" s="199">
        <v>277582.5</v>
      </c>
      <c r="D1032" s="199">
        <v>277582.5</v>
      </c>
      <c r="E1032" s="199">
        <v>38927.05</v>
      </c>
      <c r="F1032" s="199">
        <v>-238655.45</v>
      </c>
      <c r="G1032" s="199" t="s">
        <v>1231</v>
      </c>
      <c r="H1032" s="200">
        <v>42118.2</v>
      </c>
      <c r="I1032" s="199">
        <f>E1032-H1032</f>
        <v>-3191.149999999994</v>
      </c>
      <c r="J1032" s="203">
        <f>E1032/H1032*100</f>
        <v>92.42334667673359</v>
      </c>
    </row>
    <row r="1033" spans="1:10" ht="12.75">
      <c r="A1033" s="197" t="s">
        <v>95</v>
      </c>
      <c r="B1033" s="198" t="s">
        <v>33</v>
      </c>
      <c r="C1033" s="199">
        <v>268082.5</v>
      </c>
      <c r="D1033" s="199">
        <v>268082.5</v>
      </c>
      <c r="E1033" s="199">
        <v>29427.05</v>
      </c>
      <c r="F1033" s="199">
        <v>-238655.45</v>
      </c>
      <c r="G1033" s="199" t="s">
        <v>1232</v>
      </c>
      <c r="H1033" s="200">
        <v>42118.2</v>
      </c>
      <c r="I1033" s="199">
        <f>E1033-H1033</f>
        <v>-12691.149999999998</v>
      </c>
      <c r="J1033" s="203">
        <f>E1033/H1033*100</f>
        <v>69.867776875555</v>
      </c>
    </row>
    <row r="1034" spans="1:10" ht="12.75">
      <c r="A1034" s="197" t="s">
        <v>147</v>
      </c>
      <c r="B1034" s="198" t="s">
        <v>148</v>
      </c>
      <c r="C1034" s="199">
        <v>9500</v>
      </c>
      <c r="D1034" s="199">
        <v>9500</v>
      </c>
      <c r="E1034" s="199">
        <v>9500</v>
      </c>
      <c r="F1034" s="199"/>
      <c r="G1034" s="199" t="s">
        <v>170</v>
      </c>
      <c r="H1034" s="200"/>
      <c r="I1034" s="199">
        <v>9500</v>
      </c>
      <c r="J1034" s="203"/>
    </row>
    <row r="1035" spans="1:10" ht="12.75">
      <c r="A1035" s="197" t="s">
        <v>256</v>
      </c>
      <c r="B1035" s="198" t="s">
        <v>257</v>
      </c>
      <c r="C1035" s="199"/>
      <c r="D1035" s="199"/>
      <c r="E1035" s="199"/>
      <c r="F1035" s="199"/>
      <c r="G1035" s="199" t="s">
        <v>144</v>
      </c>
      <c r="H1035" s="200"/>
      <c r="I1035" s="199"/>
      <c r="J1035" s="203"/>
    </row>
    <row r="1036" spans="1:10" ht="12.75">
      <c r="A1036" s="197" t="s">
        <v>10</v>
      </c>
      <c r="B1036" s="198" t="s">
        <v>149</v>
      </c>
      <c r="C1036" s="199">
        <v>277582.5</v>
      </c>
      <c r="D1036" s="199">
        <v>277582.5</v>
      </c>
      <c r="E1036" s="199">
        <v>38927.05</v>
      </c>
      <c r="F1036" s="199">
        <v>-238655.45</v>
      </c>
      <c r="G1036" s="199" t="s">
        <v>1231</v>
      </c>
      <c r="H1036" s="200">
        <v>42118.2</v>
      </c>
      <c r="I1036" s="199">
        <f>E1036-H1036</f>
        <v>-3191.149999999994</v>
      </c>
      <c r="J1036" s="203">
        <f>E1036/H1036*100</f>
        <v>92.42334667673359</v>
      </c>
    </row>
    <row r="1037" spans="1:10" ht="12.75">
      <c r="A1037" s="204" t="s">
        <v>150</v>
      </c>
      <c r="B1037" s="194" t="s">
        <v>151</v>
      </c>
      <c r="C1037" s="205">
        <v>2000</v>
      </c>
      <c r="D1037" s="205">
        <v>2000</v>
      </c>
      <c r="E1037" s="205">
        <v>-23773.1</v>
      </c>
      <c r="F1037" s="205">
        <v>-25773.1</v>
      </c>
      <c r="G1037" s="205" t="s">
        <v>255</v>
      </c>
      <c r="H1037" s="206">
        <v>-77563.49</v>
      </c>
      <c r="I1037" s="205">
        <f>E1037-H1037</f>
        <v>53790.39000000001</v>
      </c>
      <c r="J1037" s="208">
        <f>E1037/H1037*100</f>
        <v>30.649858586817068</v>
      </c>
    </row>
    <row r="1038" spans="1:10" ht="12.75">
      <c r="A1038" s="204" t="s">
        <v>156</v>
      </c>
      <c r="B1038" s="194" t="s">
        <v>157</v>
      </c>
      <c r="C1038" s="205">
        <v>275582.5</v>
      </c>
      <c r="D1038" s="205">
        <v>275582.5</v>
      </c>
      <c r="E1038" s="205">
        <v>62700.15</v>
      </c>
      <c r="F1038" s="205">
        <v>-212882.35</v>
      </c>
      <c r="G1038" s="205" t="s">
        <v>1233</v>
      </c>
      <c r="H1038" s="206">
        <v>119681.7</v>
      </c>
      <c r="I1038" s="205">
        <f>E1038-H1038</f>
        <v>-56981.549999999996</v>
      </c>
      <c r="J1038" s="208">
        <f>E1038/H1038*100</f>
        <v>52.38908705340917</v>
      </c>
    </row>
    <row r="1039" spans="1:10" ht="12.75">
      <c r="A1039" s="197" t="s">
        <v>145</v>
      </c>
      <c r="B1039" s="198" t="s">
        <v>171</v>
      </c>
      <c r="C1039" s="199">
        <v>277582.5</v>
      </c>
      <c r="D1039" s="199">
        <v>277582.5</v>
      </c>
      <c r="E1039" s="199">
        <v>38927.05</v>
      </c>
      <c r="F1039" s="199">
        <v>-238655.45</v>
      </c>
      <c r="G1039" s="199" t="s">
        <v>1231</v>
      </c>
      <c r="H1039" s="200">
        <v>42118.2</v>
      </c>
      <c r="I1039" s="199">
        <f>E1039-H1039</f>
        <v>-3191.149999999994</v>
      </c>
      <c r="J1039" s="203">
        <f>E1039/H1039*100</f>
        <v>92.42334667673359</v>
      </c>
    </row>
    <row r="1040" spans="1:10" ht="12.75">
      <c r="A1040" s="209" t="s">
        <v>1234</v>
      </c>
      <c r="B1040" s="194" t="s">
        <v>1235</v>
      </c>
      <c r="C1040" s="205">
        <v>79490</v>
      </c>
      <c r="D1040" s="205">
        <v>79490</v>
      </c>
      <c r="E1040" s="205">
        <v>19369.53</v>
      </c>
      <c r="F1040" s="205">
        <v>-60120.47</v>
      </c>
      <c r="G1040" s="205" t="s">
        <v>1236</v>
      </c>
      <c r="H1040" s="206">
        <v>33040.3</v>
      </c>
      <c r="I1040" s="205">
        <f>E1040-H1040</f>
        <v>-13670.770000000004</v>
      </c>
      <c r="J1040" s="208">
        <f>E1040/H1040*100</f>
        <v>58.62395317233802</v>
      </c>
    </row>
    <row r="1041" spans="1:10" ht="12.75">
      <c r="A1041" s="209" t="s">
        <v>639</v>
      </c>
      <c r="B1041" s="194" t="s">
        <v>640</v>
      </c>
      <c r="C1041" s="205">
        <v>198092.5</v>
      </c>
      <c r="D1041" s="205">
        <v>198092.5</v>
      </c>
      <c r="E1041" s="205">
        <v>19557.52</v>
      </c>
      <c r="F1041" s="205">
        <v>-178534.98</v>
      </c>
      <c r="G1041" s="205" t="s">
        <v>1237</v>
      </c>
      <c r="H1041" s="206">
        <v>9077.87</v>
      </c>
      <c r="I1041" s="205">
        <v>10479.65</v>
      </c>
      <c r="J1041" s="205" t="s">
        <v>255</v>
      </c>
    </row>
    <row r="1042" spans="1:10" ht="12.75">
      <c r="A1042" s="210"/>
      <c r="B1042" s="194"/>
      <c r="C1042" s="205"/>
      <c r="D1042" s="205"/>
      <c r="E1042" s="205"/>
      <c r="F1042" s="205"/>
      <c r="G1042" s="205"/>
      <c r="H1042" s="205"/>
      <c r="I1042" s="205"/>
      <c r="J1042" s="205"/>
    </row>
    <row r="1043" spans="1:10" ht="12.75">
      <c r="A1043" s="193" t="s">
        <v>1238</v>
      </c>
      <c r="B1043" s="194" t="s">
        <v>367</v>
      </c>
      <c r="C1043" s="205"/>
      <c r="D1043" s="205"/>
      <c r="E1043" s="205"/>
      <c r="F1043" s="205"/>
      <c r="G1043" s="205"/>
      <c r="H1043" s="205"/>
      <c r="I1043" s="205"/>
      <c r="J1043" s="205"/>
    </row>
    <row r="1044" spans="1:10" ht="12.75">
      <c r="A1044" s="197" t="s">
        <v>145</v>
      </c>
      <c r="B1044" s="198" t="s">
        <v>11</v>
      </c>
      <c r="C1044" s="199">
        <v>67322.6</v>
      </c>
      <c r="D1044" s="199">
        <v>67322.6</v>
      </c>
      <c r="E1044" s="199">
        <v>16012.4</v>
      </c>
      <c r="F1044" s="199">
        <v>-51310.2</v>
      </c>
      <c r="G1044" s="199" t="s">
        <v>243</v>
      </c>
      <c r="H1044" s="199">
        <v>11018.75</v>
      </c>
      <c r="I1044" s="199">
        <v>4993.65</v>
      </c>
      <c r="J1044" s="199" t="s">
        <v>1239</v>
      </c>
    </row>
    <row r="1045" spans="1:10" ht="12.75">
      <c r="A1045" s="197" t="s">
        <v>95</v>
      </c>
      <c r="B1045" s="198" t="s">
        <v>33</v>
      </c>
      <c r="C1045" s="199">
        <v>67322.6</v>
      </c>
      <c r="D1045" s="199">
        <v>67322.6</v>
      </c>
      <c r="E1045" s="199">
        <v>16012.4</v>
      </c>
      <c r="F1045" s="199">
        <v>-51310.2</v>
      </c>
      <c r="G1045" s="199" t="s">
        <v>243</v>
      </c>
      <c r="H1045" s="199">
        <v>11018.75</v>
      </c>
      <c r="I1045" s="199">
        <v>4993.65</v>
      </c>
      <c r="J1045" s="199" t="s">
        <v>1239</v>
      </c>
    </row>
    <row r="1046" spans="1:10" ht="12.75">
      <c r="A1046" s="197" t="s">
        <v>275</v>
      </c>
      <c r="B1046" s="198" t="s">
        <v>276</v>
      </c>
      <c r="C1046" s="199"/>
      <c r="D1046" s="199"/>
      <c r="E1046" s="199"/>
      <c r="F1046" s="199"/>
      <c r="G1046" s="199" t="s">
        <v>144</v>
      </c>
      <c r="H1046" s="199"/>
      <c r="I1046" s="199"/>
      <c r="J1046" s="199" t="s">
        <v>144</v>
      </c>
    </row>
    <row r="1047" spans="1:10" ht="12.75">
      <c r="A1047" s="197" t="s">
        <v>10</v>
      </c>
      <c r="B1047" s="198" t="s">
        <v>149</v>
      </c>
      <c r="C1047" s="199">
        <v>67322.6</v>
      </c>
      <c r="D1047" s="199">
        <v>67322.6</v>
      </c>
      <c r="E1047" s="199">
        <v>16012.4</v>
      </c>
      <c r="F1047" s="199">
        <v>-51310.2</v>
      </c>
      <c r="G1047" s="199" t="s">
        <v>243</v>
      </c>
      <c r="H1047" s="199">
        <v>11018.75</v>
      </c>
      <c r="I1047" s="199">
        <v>4993.65</v>
      </c>
      <c r="J1047" s="199" t="s">
        <v>1239</v>
      </c>
    </row>
    <row r="1048" spans="1:10" ht="12.75">
      <c r="A1048" s="204" t="s">
        <v>150</v>
      </c>
      <c r="B1048" s="194" t="s">
        <v>151</v>
      </c>
      <c r="C1048" s="205"/>
      <c r="D1048" s="205"/>
      <c r="E1048" s="205">
        <v>-100301.63</v>
      </c>
      <c r="F1048" s="205">
        <v>-100301.63</v>
      </c>
      <c r="G1048" s="205" t="s">
        <v>144</v>
      </c>
      <c r="H1048" s="205">
        <v>-118531.54</v>
      </c>
      <c r="I1048" s="205">
        <v>18229.91</v>
      </c>
      <c r="J1048" s="205" t="s">
        <v>1240</v>
      </c>
    </row>
    <row r="1049" spans="1:10" ht="12.75">
      <c r="A1049" s="204" t="s">
        <v>156</v>
      </c>
      <c r="B1049" s="194" t="s">
        <v>157</v>
      </c>
      <c r="C1049" s="205">
        <v>67322.6</v>
      </c>
      <c r="D1049" s="205">
        <v>67322.6</v>
      </c>
      <c r="E1049" s="205">
        <v>116314.03</v>
      </c>
      <c r="F1049" s="205">
        <v>48991.43</v>
      </c>
      <c r="G1049" s="205" t="s">
        <v>1241</v>
      </c>
      <c r="H1049" s="205">
        <v>129550.29</v>
      </c>
      <c r="I1049" s="205">
        <v>-13236.26</v>
      </c>
      <c r="J1049" s="205" t="s">
        <v>1242</v>
      </c>
    </row>
    <row r="1050" spans="1:10" ht="12.75">
      <c r="A1050" s="197" t="s">
        <v>145</v>
      </c>
      <c r="B1050" s="198" t="s">
        <v>171</v>
      </c>
      <c r="C1050" s="199">
        <v>67322.6</v>
      </c>
      <c r="D1050" s="199">
        <v>67322.6</v>
      </c>
      <c r="E1050" s="199">
        <v>16012.4</v>
      </c>
      <c r="F1050" s="199">
        <v>-51310.2</v>
      </c>
      <c r="G1050" s="199" t="s">
        <v>243</v>
      </c>
      <c r="H1050" s="199">
        <v>11018.75</v>
      </c>
      <c r="I1050" s="199">
        <v>4993.65</v>
      </c>
      <c r="J1050" s="199" t="s">
        <v>1239</v>
      </c>
    </row>
    <row r="1051" spans="1:10" ht="12.75">
      <c r="A1051" s="209" t="s">
        <v>686</v>
      </c>
      <c r="B1051" s="194" t="s">
        <v>687</v>
      </c>
      <c r="C1051" s="205">
        <v>67322.6</v>
      </c>
      <c r="D1051" s="205">
        <v>67322.6</v>
      </c>
      <c r="E1051" s="205">
        <v>16012.4</v>
      </c>
      <c r="F1051" s="205">
        <v>-51310.2</v>
      </c>
      <c r="G1051" s="205" t="s">
        <v>243</v>
      </c>
      <c r="H1051" s="205">
        <v>11018.75</v>
      </c>
      <c r="I1051" s="205">
        <v>4993.65</v>
      </c>
      <c r="J1051" s="205" t="s">
        <v>1239</v>
      </c>
    </row>
    <row r="1052" spans="1:10" ht="12.75">
      <c r="A1052" s="210"/>
      <c r="B1052" s="194"/>
      <c r="C1052" s="205"/>
      <c r="D1052" s="205"/>
      <c r="E1052" s="205"/>
      <c r="F1052" s="205"/>
      <c r="G1052" s="205"/>
      <c r="H1052" s="205"/>
      <c r="I1052" s="205"/>
      <c r="J1052" s="205"/>
    </row>
    <row r="1053" spans="1:10" ht="12.75">
      <c r="A1053" s="193" t="s">
        <v>1243</v>
      </c>
      <c r="B1053" s="194" t="s">
        <v>1244</v>
      </c>
      <c r="C1053" s="205"/>
      <c r="D1053" s="205"/>
      <c r="E1053" s="205"/>
      <c r="F1053" s="205"/>
      <c r="G1053" s="205"/>
      <c r="H1053" s="205"/>
      <c r="I1053" s="205"/>
      <c r="J1053" s="205"/>
    </row>
    <row r="1054" spans="1:10" ht="12.75">
      <c r="A1054" s="197" t="s">
        <v>145</v>
      </c>
      <c r="B1054" s="198" t="s">
        <v>11</v>
      </c>
      <c r="C1054" s="199">
        <v>19339463.2</v>
      </c>
      <c r="D1054" s="199">
        <v>20038560.5</v>
      </c>
      <c r="E1054" s="199">
        <v>9758466.9</v>
      </c>
      <c r="F1054" s="199">
        <f>E1054-D1054</f>
        <v>-10280093.6</v>
      </c>
      <c r="G1054" s="203">
        <f>E1054/D1054*100</f>
        <v>48.698442685042174</v>
      </c>
      <c r="H1054" s="199">
        <v>8991099.85</v>
      </c>
      <c r="I1054" s="199">
        <v>767367.05</v>
      </c>
      <c r="J1054" s="199" t="s">
        <v>843</v>
      </c>
    </row>
    <row r="1055" spans="1:10" ht="12.75">
      <c r="A1055" s="197" t="s">
        <v>95</v>
      </c>
      <c r="B1055" s="198" t="s">
        <v>33</v>
      </c>
      <c r="C1055" s="199">
        <v>19339463.2</v>
      </c>
      <c r="D1055" s="199">
        <v>20038560.5</v>
      </c>
      <c r="E1055" s="199">
        <v>9758466.9</v>
      </c>
      <c r="F1055" s="199">
        <f>E1055-D1055</f>
        <v>-10280093.6</v>
      </c>
      <c r="G1055" s="203">
        <f>E1055/D1055*100</f>
        <v>48.698442685042174</v>
      </c>
      <c r="H1055" s="199">
        <v>8991099.85</v>
      </c>
      <c r="I1055" s="199">
        <v>767367.05</v>
      </c>
      <c r="J1055" s="199" t="s">
        <v>843</v>
      </c>
    </row>
    <row r="1056" spans="1:10" ht="12.75">
      <c r="A1056" s="204" t="s">
        <v>96</v>
      </c>
      <c r="B1056" s="194" t="s">
        <v>146</v>
      </c>
      <c r="C1056" s="205"/>
      <c r="D1056" s="205"/>
      <c r="E1056" s="205"/>
      <c r="F1056" s="205"/>
      <c r="G1056" s="205" t="s">
        <v>144</v>
      </c>
      <c r="H1056" s="205"/>
      <c r="I1056" s="205"/>
      <c r="J1056" s="205" t="s">
        <v>144</v>
      </c>
    </row>
    <row r="1057" spans="1:10" ht="12.75">
      <c r="A1057" s="197" t="s">
        <v>144</v>
      </c>
      <c r="B1057" s="198" t="s">
        <v>1245</v>
      </c>
      <c r="C1057" s="199"/>
      <c r="D1057" s="199"/>
      <c r="E1057" s="199"/>
      <c r="F1057" s="199"/>
      <c r="G1057" s="199" t="s">
        <v>144</v>
      </c>
      <c r="H1057" s="199"/>
      <c r="I1057" s="199"/>
      <c r="J1057" s="199" t="s">
        <v>144</v>
      </c>
    </row>
    <row r="1058" spans="1:10" ht="12.75">
      <c r="A1058" s="197" t="s">
        <v>10</v>
      </c>
      <c r="B1058" s="198" t="s">
        <v>149</v>
      </c>
      <c r="C1058" s="199"/>
      <c r="D1058" s="199"/>
      <c r="E1058" s="199">
        <v>-178674.99</v>
      </c>
      <c r="F1058" s="199">
        <v>-178674.99</v>
      </c>
      <c r="G1058" s="199" t="s">
        <v>144</v>
      </c>
      <c r="H1058" s="199">
        <v>-1925.72</v>
      </c>
      <c r="I1058" s="199">
        <v>-176749.27</v>
      </c>
      <c r="J1058" s="199" t="s">
        <v>255</v>
      </c>
    </row>
    <row r="1059" spans="1:10" ht="12.75">
      <c r="A1059" s="204" t="s">
        <v>150</v>
      </c>
      <c r="B1059" s="194" t="s">
        <v>151</v>
      </c>
      <c r="C1059" s="205"/>
      <c r="D1059" s="205"/>
      <c r="E1059" s="205">
        <v>-178674.99</v>
      </c>
      <c r="F1059" s="205">
        <v>-178674.99</v>
      </c>
      <c r="G1059" s="205" t="s">
        <v>144</v>
      </c>
      <c r="H1059" s="205">
        <v>-1925.72</v>
      </c>
      <c r="I1059" s="205">
        <v>-176749.27</v>
      </c>
      <c r="J1059" s="205" t="s">
        <v>255</v>
      </c>
    </row>
    <row r="1060" spans="1:10" ht="12.75">
      <c r="A1060" s="197" t="s">
        <v>145</v>
      </c>
      <c r="B1060" s="198" t="s">
        <v>171</v>
      </c>
      <c r="C1060" s="199"/>
      <c r="D1060" s="199"/>
      <c r="E1060" s="199">
        <v>-178502.84</v>
      </c>
      <c r="F1060" s="199">
        <v>-178502.84</v>
      </c>
      <c r="G1060" s="199" t="s">
        <v>144</v>
      </c>
      <c r="H1060" s="199">
        <v>-1925.72</v>
      </c>
      <c r="I1060" s="199">
        <v>-176577.12</v>
      </c>
      <c r="J1060" s="199" t="s">
        <v>255</v>
      </c>
    </row>
    <row r="1061" spans="1:10" ht="12.75">
      <c r="A1061" s="209" t="s">
        <v>865</v>
      </c>
      <c r="B1061" s="194"/>
      <c r="C1061" s="205"/>
      <c r="D1061" s="205"/>
      <c r="E1061" s="205">
        <v>-178502.84</v>
      </c>
      <c r="F1061" s="205">
        <v>-178502.84</v>
      </c>
      <c r="G1061" s="205" t="s">
        <v>144</v>
      </c>
      <c r="H1061" s="205">
        <v>-1925.72</v>
      </c>
      <c r="I1061" s="205">
        <v>-176577.12</v>
      </c>
      <c r="J1061" s="205" t="s">
        <v>255</v>
      </c>
    </row>
    <row r="1062" spans="1:10" ht="12.75">
      <c r="A1062" s="197" t="s">
        <v>164</v>
      </c>
      <c r="B1062" s="198" t="s">
        <v>165</v>
      </c>
      <c r="C1062" s="199"/>
      <c r="D1062" s="199"/>
      <c r="E1062" s="199"/>
      <c r="F1062" s="199"/>
      <c r="G1062" s="199" t="s">
        <v>144</v>
      </c>
      <c r="H1062" s="199"/>
      <c r="I1062" s="199"/>
      <c r="J1062" s="199" t="s">
        <v>144</v>
      </c>
    </row>
    <row r="1063" spans="1:10" ht="12.75">
      <c r="A1063" s="197" t="s">
        <v>10</v>
      </c>
      <c r="B1063" s="198" t="s">
        <v>149</v>
      </c>
      <c r="C1063" s="199">
        <v>3560005.3</v>
      </c>
      <c r="D1063" s="199">
        <v>3522946.7</v>
      </c>
      <c r="E1063" s="199">
        <v>1667193.86</v>
      </c>
      <c r="F1063" s="199">
        <f>E1063-D1063</f>
        <v>-1855752.84</v>
      </c>
      <c r="G1063" s="203">
        <f>E1063/D1063*100</f>
        <v>47.32384568861062</v>
      </c>
      <c r="H1063" s="199">
        <v>1425153.69</v>
      </c>
      <c r="I1063" s="199">
        <v>242040.17</v>
      </c>
      <c r="J1063" s="199" t="s">
        <v>1246</v>
      </c>
    </row>
    <row r="1064" spans="1:10" ht="12.75">
      <c r="A1064" s="204" t="s">
        <v>150</v>
      </c>
      <c r="B1064" s="194" t="s">
        <v>151</v>
      </c>
      <c r="C1064" s="205">
        <v>3560005.3</v>
      </c>
      <c r="D1064" s="205">
        <v>3522946.7</v>
      </c>
      <c r="E1064" s="205">
        <v>1667193.86</v>
      </c>
      <c r="F1064" s="205">
        <f>E1064-D1064</f>
        <v>-1855752.84</v>
      </c>
      <c r="G1064" s="208">
        <f>E1064/D1064*100</f>
        <v>47.32384568861062</v>
      </c>
      <c r="H1064" s="205">
        <v>1425153.69</v>
      </c>
      <c r="I1064" s="205">
        <v>242040.17</v>
      </c>
      <c r="J1064" s="205" t="s">
        <v>1246</v>
      </c>
    </row>
    <row r="1065" spans="1:10" ht="12.75">
      <c r="A1065" s="197" t="s">
        <v>145</v>
      </c>
      <c r="B1065" s="198" t="s">
        <v>171</v>
      </c>
      <c r="C1065" s="199">
        <v>3560005.3</v>
      </c>
      <c r="D1065" s="199">
        <v>3522946.7</v>
      </c>
      <c r="E1065" s="199">
        <v>1667193.86</v>
      </c>
      <c r="F1065" s="199">
        <f>E1065-D1065</f>
        <v>-1855752.84</v>
      </c>
      <c r="G1065" s="203">
        <f>E1065/D1065*100</f>
        <v>47.32384568861062</v>
      </c>
      <c r="H1065" s="199">
        <v>1425153.69</v>
      </c>
      <c r="I1065" s="199">
        <v>242040.17</v>
      </c>
      <c r="J1065" s="199" t="s">
        <v>1246</v>
      </c>
    </row>
    <row r="1066" spans="1:10" ht="12.75">
      <c r="A1066" s="209" t="s">
        <v>358</v>
      </c>
      <c r="B1066" s="194" t="s">
        <v>359</v>
      </c>
      <c r="C1066" s="205">
        <v>19136</v>
      </c>
      <c r="D1066" s="205">
        <v>19136</v>
      </c>
      <c r="E1066" s="205">
        <v>9298.5</v>
      </c>
      <c r="F1066" s="205">
        <f>E1066-D1066</f>
        <v>-9837.5</v>
      </c>
      <c r="G1066" s="208">
        <f>E1066/D1066*100</f>
        <v>48.59165969899665</v>
      </c>
      <c r="H1066" s="205">
        <v>10577.67</v>
      </c>
      <c r="I1066" s="205">
        <f>H1066-E1066</f>
        <v>1279.17</v>
      </c>
      <c r="J1066" s="208">
        <f>H1066/E1066*100</f>
        <v>113.75673495725115</v>
      </c>
    </row>
    <row r="1067" spans="1:10" ht="25.5">
      <c r="A1067" s="209" t="s">
        <v>507</v>
      </c>
      <c r="B1067" s="194" t="s">
        <v>508</v>
      </c>
      <c r="C1067" s="205"/>
      <c r="D1067" s="205"/>
      <c r="E1067" s="205">
        <v>-8.18</v>
      </c>
      <c r="F1067" s="205">
        <v>-8.18</v>
      </c>
      <c r="G1067" s="205" t="s">
        <v>144</v>
      </c>
      <c r="H1067" s="205">
        <v>-15960.52</v>
      </c>
      <c r="I1067" s="205">
        <v>15952.34</v>
      </c>
      <c r="J1067" s="205" t="s">
        <v>456</v>
      </c>
    </row>
    <row r="1068" spans="1:10" ht="12.75">
      <c r="A1068" s="209" t="s">
        <v>1247</v>
      </c>
      <c r="B1068" s="194" t="s">
        <v>1248</v>
      </c>
      <c r="C1068" s="205">
        <v>119974.3</v>
      </c>
      <c r="D1068" s="205">
        <v>119974.3</v>
      </c>
      <c r="E1068" s="205">
        <v>65125.42</v>
      </c>
      <c r="F1068" s="205">
        <v>-54848.88</v>
      </c>
      <c r="G1068" s="205" t="s">
        <v>186</v>
      </c>
      <c r="H1068" s="205">
        <v>23707.29</v>
      </c>
      <c r="I1068" s="205">
        <v>41418.13</v>
      </c>
      <c r="J1068" s="205" t="s">
        <v>255</v>
      </c>
    </row>
    <row r="1069" spans="1:10" ht="12.75">
      <c r="A1069" s="209" t="s">
        <v>1249</v>
      </c>
      <c r="B1069" s="194" t="s">
        <v>1250</v>
      </c>
      <c r="C1069" s="205">
        <v>70000</v>
      </c>
      <c r="D1069" s="205">
        <v>38911.66</v>
      </c>
      <c r="E1069" s="205">
        <v>364.61</v>
      </c>
      <c r="F1069" s="205">
        <v>-38547.05</v>
      </c>
      <c r="G1069" s="205" t="s">
        <v>462</v>
      </c>
      <c r="H1069" s="205"/>
      <c r="I1069" s="205">
        <v>364.61</v>
      </c>
      <c r="J1069" s="205" t="s">
        <v>144</v>
      </c>
    </row>
    <row r="1070" spans="1:10" ht="12.75">
      <c r="A1070" s="209" t="s">
        <v>1251</v>
      </c>
      <c r="B1070" s="194" t="s">
        <v>1252</v>
      </c>
      <c r="C1070" s="205">
        <v>15000</v>
      </c>
      <c r="D1070" s="205">
        <v>15000</v>
      </c>
      <c r="E1070" s="205"/>
      <c r="F1070" s="205">
        <v>-15000</v>
      </c>
      <c r="G1070" s="205" t="s">
        <v>144</v>
      </c>
      <c r="H1070" s="205"/>
      <c r="I1070" s="205"/>
      <c r="J1070" s="205" t="s">
        <v>144</v>
      </c>
    </row>
    <row r="1071" spans="1:10" ht="12.75">
      <c r="A1071" s="209" t="s">
        <v>1253</v>
      </c>
      <c r="B1071" s="194" t="s">
        <v>1254</v>
      </c>
      <c r="C1071" s="205">
        <v>40000</v>
      </c>
      <c r="D1071" s="205">
        <v>34029.7</v>
      </c>
      <c r="E1071" s="205"/>
      <c r="F1071" s="205">
        <v>-34029.7</v>
      </c>
      <c r="G1071" s="205" t="s">
        <v>144</v>
      </c>
      <c r="H1071" s="205"/>
      <c r="I1071" s="205"/>
      <c r="J1071" s="205" t="s">
        <v>144</v>
      </c>
    </row>
    <row r="1072" spans="1:10" ht="12.75">
      <c r="A1072" s="209" t="s">
        <v>766</v>
      </c>
      <c r="B1072" s="194" t="s">
        <v>767</v>
      </c>
      <c r="C1072" s="205">
        <v>9000</v>
      </c>
      <c r="D1072" s="205">
        <v>9000</v>
      </c>
      <c r="E1072" s="214">
        <v>9400.8</v>
      </c>
      <c r="F1072" s="206">
        <f>E1072-D1072</f>
        <v>400.7999999999993</v>
      </c>
      <c r="G1072" s="207">
        <f>E1072/D1072*100</f>
        <v>104.45333333333333</v>
      </c>
      <c r="H1072" s="205">
        <v>4866.32</v>
      </c>
      <c r="I1072" s="205">
        <f>H1072-E1072</f>
        <v>-4534.48</v>
      </c>
      <c r="J1072" s="208">
        <f>H1072/E1072*100</f>
        <v>51.76495617394264</v>
      </c>
    </row>
    <row r="1073" spans="1:10" ht="25.5">
      <c r="A1073" s="209" t="s">
        <v>1255</v>
      </c>
      <c r="B1073" s="194" t="s">
        <v>1256</v>
      </c>
      <c r="C1073" s="205">
        <v>1225168.8</v>
      </c>
      <c r="D1073" s="205">
        <v>1225168.8</v>
      </c>
      <c r="E1073" s="205">
        <v>733790.78</v>
      </c>
      <c r="F1073" s="205">
        <v>-491378.02</v>
      </c>
      <c r="G1073" s="205" t="s">
        <v>1257</v>
      </c>
      <c r="H1073" s="205">
        <v>488981.3</v>
      </c>
      <c r="I1073" s="205">
        <v>244809.48</v>
      </c>
      <c r="J1073" s="205" t="s">
        <v>1258</v>
      </c>
    </row>
    <row r="1074" spans="1:10" ht="12.75">
      <c r="A1074" s="209" t="s">
        <v>1259</v>
      </c>
      <c r="B1074" s="194" t="s">
        <v>1260</v>
      </c>
      <c r="C1074" s="205">
        <v>43786.4</v>
      </c>
      <c r="D1074" s="205">
        <v>43786.4</v>
      </c>
      <c r="E1074" s="205">
        <v>8203.23</v>
      </c>
      <c r="F1074" s="205">
        <v>-35583.17</v>
      </c>
      <c r="G1074" s="205" t="s">
        <v>587</v>
      </c>
      <c r="H1074" s="205">
        <v>2147.3</v>
      </c>
      <c r="I1074" s="205">
        <v>6055.93</v>
      </c>
      <c r="J1074" s="205" t="s">
        <v>255</v>
      </c>
    </row>
    <row r="1075" spans="1:10" ht="12.75">
      <c r="A1075" s="209" t="s">
        <v>1261</v>
      </c>
      <c r="B1075" s="194" t="s">
        <v>1262</v>
      </c>
      <c r="C1075" s="205">
        <v>84325</v>
      </c>
      <c r="D1075" s="205">
        <v>84325</v>
      </c>
      <c r="E1075" s="205">
        <v>50577.95</v>
      </c>
      <c r="F1075" s="205">
        <v>-33747.05</v>
      </c>
      <c r="G1075" s="205" t="s">
        <v>731</v>
      </c>
      <c r="H1075" s="205">
        <v>29981.8</v>
      </c>
      <c r="I1075" s="205">
        <v>20596.15</v>
      </c>
      <c r="J1075" s="205" t="s">
        <v>1263</v>
      </c>
    </row>
    <row r="1076" spans="1:10" ht="12.75">
      <c r="A1076" s="209" t="s">
        <v>1264</v>
      </c>
      <c r="B1076" s="194" t="s">
        <v>1265</v>
      </c>
      <c r="C1076" s="205">
        <v>1473100</v>
      </c>
      <c r="D1076" s="205">
        <v>1473100</v>
      </c>
      <c r="E1076" s="205">
        <v>621456.55</v>
      </c>
      <c r="F1076" s="205">
        <v>-851643.45</v>
      </c>
      <c r="G1076" s="205" t="s">
        <v>239</v>
      </c>
      <c r="H1076" s="205">
        <v>747014.05</v>
      </c>
      <c r="I1076" s="205">
        <v>-125557.5</v>
      </c>
      <c r="J1076" s="205" t="s">
        <v>1266</v>
      </c>
    </row>
    <row r="1077" spans="1:10" ht="12.75">
      <c r="A1077" s="209" t="s">
        <v>1267</v>
      </c>
      <c r="B1077" s="194" t="s">
        <v>1268</v>
      </c>
      <c r="C1077" s="205">
        <v>460514.8</v>
      </c>
      <c r="D1077" s="205">
        <v>460514.8</v>
      </c>
      <c r="E1077" s="205">
        <v>168984.21</v>
      </c>
      <c r="F1077" s="205">
        <v>-291530.59</v>
      </c>
      <c r="G1077" s="205" t="s">
        <v>1269</v>
      </c>
      <c r="H1077" s="205">
        <v>133838.49</v>
      </c>
      <c r="I1077" s="205">
        <v>35145.72</v>
      </c>
      <c r="J1077" s="205" t="s">
        <v>1270</v>
      </c>
    </row>
    <row r="1078" spans="1:10" ht="12.75">
      <c r="A1078" s="197" t="s">
        <v>275</v>
      </c>
      <c r="B1078" s="198" t="s">
        <v>276</v>
      </c>
      <c r="C1078" s="199"/>
      <c r="D1078" s="199"/>
      <c r="E1078" s="199"/>
      <c r="F1078" s="199"/>
      <c r="G1078" s="199" t="s">
        <v>144</v>
      </c>
      <c r="H1078" s="199"/>
      <c r="I1078" s="199"/>
      <c r="J1078" s="199" t="s">
        <v>144</v>
      </c>
    </row>
    <row r="1079" spans="1:10" ht="12.75">
      <c r="A1079" s="197" t="s">
        <v>10</v>
      </c>
      <c r="B1079" s="198" t="s">
        <v>149</v>
      </c>
      <c r="C1079" s="199">
        <v>20000</v>
      </c>
      <c r="D1079" s="199">
        <v>756155.9</v>
      </c>
      <c r="E1079" s="199">
        <v>27394.38</v>
      </c>
      <c r="F1079" s="199">
        <v>-728761.52</v>
      </c>
      <c r="G1079" s="199" t="s">
        <v>314</v>
      </c>
      <c r="H1079" s="199"/>
      <c r="I1079" s="199">
        <v>27394.38</v>
      </c>
      <c r="J1079" s="199" t="s">
        <v>144</v>
      </c>
    </row>
    <row r="1080" spans="1:10" ht="12.75">
      <c r="A1080" s="204" t="s">
        <v>150</v>
      </c>
      <c r="B1080" s="194" t="s">
        <v>151</v>
      </c>
      <c r="C1080" s="205">
        <v>20000</v>
      </c>
      <c r="D1080" s="205">
        <v>756155.9</v>
      </c>
      <c r="E1080" s="205">
        <v>27394.38</v>
      </c>
      <c r="F1080" s="205">
        <v>-728761.52</v>
      </c>
      <c r="G1080" s="205" t="s">
        <v>314</v>
      </c>
      <c r="H1080" s="205"/>
      <c r="I1080" s="205">
        <v>27394.38</v>
      </c>
      <c r="J1080" s="205" t="s">
        <v>144</v>
      </c>
    </row>
    <row r="1081" spans="1:10" ht="12.75">
      <c r="A1081" s="197" t="s">
        <v>145</v>
      </c>
      <c r="B1081" s="198" t="s">
        <v>171</v>
      </c>
      <c r="C1081" s="199">
        <v>20000</v>
      </c>
      <c r="D1081" s="199">
        <v>756155.9</v>
      </c>
      <c r="E1081" s="199">
        <v>27394.38</v>
      </c>
      <c r="F1081" s="199">
        <v>-728761.52</v>
      </c>
      <c r="G1081" s="199" t="s">
        <v>314</v>
      </c>
      <c r="H1081" s="199"/>
      <c r="I1081" s="199">
        <v>27394.38</v>
      </c>
      <c r="J1081" s="199" t="s">
        <v>144</v>
      </c>
    </row>
    <row r="1082" spans="1:10" ht="12.75">
      <c r="A1082" s="209" t="s">
        <v>290</v>
      </c>
      <c r="B1082" s="194" t="s">
        <v>291</v>
      </c>
      <c r="C1082" s="205">
        <v>20000</v>
      </c>
      <c r="D1082" s="205">
        <v>20000</v>
      </c>
      <c r="E1082" s="205"/>
      <c r="F1082" s="205">
        <v>-20000</v>
      </c>
      <c r="G1082" s="205" t="s">
        <v>144</v>
      </c>
      <c r="H1082" s="205"/>
      <c r="I1082" s="205"/>
      <c r="J1082" s="205" t="s">
        <v>144</v>
      </c>
    </row>
    <row r="1083" spans="1:10" ht="12.75">
      <c r="A1083" s="209" t="s">
        <v>567</v>
      </c>
      <c r="B1083" s="194" t="s">
        <v>568</v>
      </c>
      <c r="C1083" s="205"/>
      <c r="D1083" s="205">
        <v>736155.9</v>
      </c>
      <c r="E1083" s="205">
        <v>27394.38</v>
      </c>
      <c r="F1083" s="205">
        <v>-708761.52</v>
      </c>
      <c r="G1083" s="205" t="s">
        <v>1271</v>
      </c>
      <c r="H1083" s="205"/>
      <c r="I1083" s="205">
        <v>27394.38</v>
      </c>
      <c r="J1083" s="205" t="s">
        <v>144</v>
      </c>
    </row>
    <row r="1084" spans="1:10" ht="12.75">
      <c r="A1084" s="197" t="s">
        <v>488</v>
      </c>
      <c r="B1084" s="198" t="s">
        <v>489</v>
      </c>
      <c r="C1084" s="199"/>
      <c r="D1084" s="199"/>
      <c r="E1084" s="199"/>
      <c r="F1084" s="199"/>
      <c r="G1084" s="199" t="s">
        <v>144</v>
      </c>
      <c r="H1084" s="199"/>
      <c r="I1084" s="199"/>
      <c r="J1084" s="199" t="s">
        <v>144</v>
      </c>
    </row>
    <row r="1085" spans="1:10" ht="12.75">
      <c r="A1085" s="197" t="s">
        <v>10</v>
      </c>
      <c r="B1085" s="198" t="s">
        <v>149</v>
      </c>
      <c r="C1085" s="199">
        <v>788.7</v>
      </c>
      <c r="D1085" s="199">
        <v>788.7</v>
      </c>
      <c r="E1085" s="199">
        <v>394.38</v>
      </c>
      <c r="F1085" s="199">
        <v>-394.32</v>
      </c>
      <c r="G1085" s="199" t="s">
        <v>330</v>
      </c>
      <c r="H1085" s="199">
        <v>229.2</v>
      </c>
      <c r="I1085" s="199">
        <v>165.18</v>
      </c>
      <c r="J1085" s="199" t="s">
        <v>1272</v>
      </c>
    </row>
    <row r="1086" spans="1:10" ht="12.75">
      <c r="A1086" s="204" t="s">
        <v>150</v>
      </c>
      <c r="B1086" s="194" t="s">
        <v>151</v>
      </c>
      <c r="C1086" s="205">
        <v>788.7</v>
      </c>
      <c r="D1086" s="205">
        <v>788.7</v>
      </c>
      <c r="E1086" s="205">
        <v>394.38</v>
      </c>
      <c r="F1086" s="205">
        <v>-394.32</v>
      </c>
      <c r="G1086" s="205" t="s">
        <v>330</v>
      </c>
      <c r="H1086" s="205">
        <v>229.2</v>
      </c>
      <c r="I1086" s="205">
        <v>165.18</v>
      </c>
      <c r="J1086" s="205" t="s">
        <v>1272</v>
      </c>
    </row>
    <row r="1087" spans="1:10" ht="12.75">
      <c r="A1087" s="197" t="s">
        <v>145</v>
      </c>
      <c r="B1087" s="198" t="s">
        <v>171</v>
      </c>
      <c r="C1087" s="199">
        <v>788.7</v>
      </c>
      <c r="D1087" s="199">
        <v>788.7</v>
      </c>
      <c r="E1087" s="199">
        <v>394.38</v>
      </c>
      <c r="F1087" s="199">
        <v>-394.32</v>
      </c>
      <c r="G1087" s="199" t="s">
        <v>330</v>
      </c>
      <c r="H1087" s="199">
        <v>229.2</v>
      </c>
      <c r="I1087" s="199">
        <v>165.18</v>
      </c>
      <c r="J1087" s="199" t="s">
        <v>1272</v>
      </c>
    </row>
    <row r="1088" spans="1:10" ht="12.75">
      <c r="A1088" s="209" t="s">
        <v>1273</v>
      </c>
      <c r="B1088" s="194" t="s">
        <v>1274</v>
      </c>
      <c r="C1088" s="205">
        <v>788.7</v>
      </c>
      <c r="D1088" s="205">
        <v>788.7</v>
      </c>
      <c r="E1088" s="205">
        <v>394.38</v>
      </c>
      <c r="F1088" s="205">
        <v>-394.32</v>
      </c>
      <c r="G1088" s="205" t="s">
        <v>330</v>
      </c>
      <c r="H1088" s="205">
        <v>229.2</v>
      </c>
      <c r="I1088" s="205">
        <v>165.18</v>
      </c>
      <c r="J1088" s="205" t="s">
        <v>1272</v>
      </c>
    </row>
    <row r="1089" spans="1:10" ht="12.75">
      <c r="A1089" s="197" t="s">
        <v>237</v>
      </c>
      <c r="B1089" s="198" t="s">
        <v>238</v>
      </c>
      <c r="C1089" s="199"/>
      <c r="D1089" s="199"/>
      <c r="E1089" s="199"/>
      <c r="F1089" s="199"/>
      <c r="G1089" s="199" t="s">
        <v>144</v>
      </c>
      <c r="H1089" s="199"/>
      <c r="I1089" s="199"/>
      <c r="J1089" s="199" t="s">
        <v>144</v>
      </c>
    </row>
    <row r="1090" spans="1:10" ht="12.75">
      <c r="A1090" s="197" t="s">
        <v>10</v>
      </c>
      <c r="B1090" s="198" t="s">
        <v>149</v>
      </c>
      <c r="C1090" s="199">
        <v>2593027.4</v>
      </c>
      <c r="D1090" s="199">
        <v>2593027.4</v>
      </c>
      <c r="E1090" s="199">
        <v>1296513.72</v>
      </c>
      <c r="F1090" s="199">
        <v>-1296513.68</v>
      </c>
      <c r="G1090" s="199" t="s">
        <v>330</v>
      </c>
      <c r="H1090" s="199">
        <v>1140431.2</v>
      </c>
      <c r="I1090" s="199">
        <v>156082.52</v>
      </c>
      <c r="J1090" s="199" t="s">
        <v>860</v>
      </c>
    </row>
    <row r="1091" spans="1:10" ht="12.75">
      <c r="A1091" s="204" t="s">
        <v>150</v>
      </c>
      <c r="B1091" s="194" t="s">
        <v>151</v>
      </c>
      <c r="C1091" s="205">
        <v>2593027.4</v>
      </c>
      <c r="D1091" s="205">
        <v>2593027.4</v>
      </c>
      <c r="E1091" s="205">
        <v>1296513.72</v>
      </c>
      <c r="F1091" s="205">
        <v>-1296513.68</v>
      </c>
      <c r="G1091" s="205" t="s">
        <v>330</v>
      </c>
      <c r="H1091" s="205">
        <v>1140431.2</v>
      </c>
      <c r="I1091" s="205">
        <v>156082.52</v>
      </c>
      <c r="J1091" s="205" t="s">
        <v>860</v>
      </c>
    </row>
    <row r="1092" spans="1:10" ht="12.75">
      <c r="A1092" s="197" t="s">
        <v>145</v>
      </c>
      <c r="B1092" s="198" t="s">
        <v>171</v>
      </c>
      <c r="C1092" s="199">
        <v>2593027.4</v>
      </c>
      <c r="D1092" s="199">
        <v>2593027.4</v>
      </c>
      <c r="E1092" s="199">
        <v>1296513.72</v>
      </c>
      <c r="F1092" s="199">
        <v>-1296513.68</v>
      </c>
      <c r="G1092" s="199" t="s">
        <v>330</v>
      </c>
      <c r="H1092" s="199">
        <v>1140431.2</v>
      </c>
      <c r="I1092" s="199">
        <v>156082.52</v>
      </c>
      <c r="J1092" s="199" t="s">
        <v>860</v>
      </c>
    </row>
    <row r="1093" spans="1:10" ht="25.5">
      <c r="A1093" s="209" t="s">
        <v>253</v>
      </c>
      <c r="B1093" s="194" t="s">
        <v>254</v>
      </c>
      <c r="C1093" s="205">
        <v>62033.7</v>
      </c>
      <c r="D1093" s="205">
        <v>62033.7</v>
      </c>
      <c r="E1093" s="205">
        <v>31020</v>
      </c>
      <c r="F1093" s="205">
        <v>-31013.7</v>
      </c>
      <c r="G1093" s="205" t="s">
        <v>330</v>
      </c>
      <c r="H1093" s="205">
        <v>15700</v>
      </c>
      <c r="I1093" s="205">
        <v>15320</v>
      </c>
      <c r="J1093" s="205" t="s">
        <v>1275</v>
      </c>
    </row>
    <row r="1094" spans="1:10" ht="25.5">
      <c r="A1094" s="209" t="s">
        <v>913</v>
      </c>
      <c r="B1094" s="194" t="s">
        <v>914</v>
      </c>
      <c r="C1094" s="205">
        <v>4626.1</v>
      </c>
      <c r="D1094" s="205">
        <v>4626.1</v>
      </c>
      <c r="E1094" s="205">
        <v>2310</v>
      </c>
      <c r="F1094" s="205">
        <v>-2316.1</v>
      </c>
      <c r="G1094" s="205" t="s">
        <v>725</v>
      </c>
      <c r="H1094" s="205">
        <v>12421.68</v>
      </c>
      <c r="I1094" s="205">
        <v>-10111.68</v>
      </c>
      <c r="J1094" s="205" t="s">
        <v>1276</v>
      </c>
    </row>
    <row r="1095" spans="1:10" ht="25.5">
      <c r="A1095" s="209" t="s">
        <v>1277</v>
      </c>
      <c r="B1095" s="194" t="s">
        <v>1278</v>
      </c>
      <c r="C1095" s="205">
        <v>2526367.6</v>
      </c>
      <c r="D1095" s="205">
        <v>2526367.6</v>
      </c>
      <c r="E1095" s="205">
        <v>1263183.72</v>
      </c>
      <c r="F1095" s="205">
        <v>-1263183.88</v>
      </c>
      <c r="G1095" s="205" t="s">
        <v>330</v>
      </c>
      <c r="H1095" s="205">
        <v>1112309.52</v>
      </c>
      <c r="I1095" s="205">
        <v>150874.2</v>
      </c>
      <c r="J1095" s="205" t="s">
        <v>1279</v>
      </c>
    </row>
    <row r="1096" spans="1:10" ht="12.75">
      <c r="A1096" s="197" t="s">
        <v>745</v>
      </c>
      <c r="B1096" s="198" t="s">
        <v>746</v>
      </c>
      <c r="C1096" s="199"/>
      <c r="D1096" s="199"/>
      <c r="E1096" s="199"/>
      <c r="F1096" s="199"/>
      <c r="G1096" s="199" t="s">
        <v>144</v>
      </c>
      <c r="H1096" s="199"/>
      <c r="I1096" s="199"/>
      <c r="J1096" s="199" t="s">
        <v>144</v>
      </c>
    </row>
    <row r="1097" spans="1:10" ht="12.75">
      <c r="A1097" s="197" t="s">
        <v>10</v>
      </c>
      <c r="B1097" s="198" t="s">
        <v>149</v>
      </c>
      <c r="C1097" s="199">
        <v>162028</v>
      </c>
      <c r="D1097" s="199">
        <v>162028</v>
      </c>
      <c r="E1097" s="199">
        <v>78664.01</v>
      </c>
      <c r="F1097" s="199">
        <v>-83363.99</v>
      </c>
      <c r="G1097" s="199" t="s">
        <v>637</v>
      </c>
      <c r="H1097" s="199">
        <v>78635.37</v>
      </c>
      <c r="I1097" s="199">
        <v>28.64</v>
      </c>
      <c r="J1097" s="199" t="s">
        <v>170</v>
      </c>
    </row>
    <row r="1098" spans="1:10" ht="12.75">
      <c r="A1098" s="204" t="s">
        <v>150</v>
      </c>
      <c r="B1098" s="194" t="s">
        <v>151</v>
      </c>
      <c r="C1098" s="205">
        <v>162028</v>
      </c>
      <c r="D1098" s="205">
        <v>162028</v>
      </c>
      <c r="E1098" s="205">
        <v>78664.01</v>
      </c>
      <c r="F1098" s="205">
        <v>-83363.99</v>
      </c>
      <c r="G1098" s="205" t="s">
        <v>637</v>
      </c>
      <c r="H1098" s="205">
        <v>78635.37</v>
      </c>
      <c r="I1098" s="205">
        <v>28.64</v>
      </c>
      <c r="J1098" s="205" t="s">
        <v>170</v>
      </c>
    </row>
    <row r="1099" spans="1:10" ht="12.75">
      <c r="A1099" s="197" t="s">
        <v>145</v>
      </c>
      <c r="B1099" s="198" t="s">
        <v>171</v>
      </c>
      <c r="C1099" s="199">
        <v>162028</v>
      </c>
      <c r="D1099" s="199">
        <v>162028</v>
      </c>
      <c r="E1099" s="199">
        <v>78664.01</v>
      </c>
      <c r="F1099" s="199">
        <v>-83363.99</v>
      </c>
      <c r="G1099" s="199" t="s">
        <v>637</v>
      </c>
      <c r="H1099" s="199">
        <v>78635.37</v>
      </c>
      <c r="I1099" s="199">
        <v>28.64</v>
      </c>
      <c r="J1099" s="199" t="s">
        <v>170</v>
      </c>
    </row>
    <row r="1100" spans="1:10" ht="12.75">
      <c r="A1100" s="209" t="s">
        <v>1280</v>
      </c>
      <c r="B1100" s="194" t="s">
        <v>1281</v>
      </c>
      <c r="C1100" s="205">
        <v>162028</v>
      </c>
      <c r="D1100" s="205">
        <v>162028</v>
      </c>
      <c r="E1100" s="205">
        <v>78664.01</v>
      </c>
      <c r="F1100" s="205">
        <v>-83363.99</v>
      </c>
      <c r="G1100" s="205" t="s">
        <v>637</v>
      </c>
      <c r="H1100" s="205">
        <v>78635.37</v>
      </c>
      <c r="I1100" s="205">
        <v>28.64</v>
      </c>
      <c r="J1100" s="205" t="s">
        <v>170</v>
      </c>
    </row>
    <row r="1101" spans="1:10" ht="12.75">
      <c r="A1101" s="197" t="s">
        <v>256</v>
      </c>
      <c r="B1101" s="198" t="s">
        <v>257</v>
      </c>
      <c r="C1101" s="199"/>
      <c r="D1101" s="199"/>
      <c r="E1101" s="199"/>
      <c r="F1101" s="199"/>
      <c r="G1101" s="199" t="s">
        <v>144</v>
      </c>
      <c r="H1101" s="199"/>
      <c r="I1101" s="199"/>
      <c r="J1101" s="199" t="s">
        <v>144</v>
      </c>
    </row>
    <row r="1102" spans="1:10" ht="12.75">
      <c r="A1102" s="197" t="s">
        <v>10</v>
      </c>
      <c r="B1102" s="198" t="s">
        <v>149</v>
      </c>
      <c r="C1102" s="199">
        <v>6629564.3</v>
      </c>
      <c r="D1102" s="199">
        <v>6629564.3</v>
      </c>
      <c r="E1102" s="199">
        <v>3316457.09</v>
      </c>
      <c r="F1102" s="199">
        <v>-3313107.21</v>
      </c>
      <c r="G1102" s="199" t="s">
        <v>330</v>
      </c>
      <c r="H1102" s="199">
        <v>3193668.23</v>
      </c>
      <c r="I1102" s="199">
        <v>122788.86</v>
      </c>
      <c r="J1102" s="199" t="s">
        <v>886</v>
      </c>
    </row>
    <row r="1103" spans="1:10" ht="12.75">
      <c r="A1103" s="204" t="s">
        <v>150</v>
      </c>
      <c r="B1103" s="194" t="s">
        <v>151</v>
      </c>
      <c r="C1103" s="205">
        <v>6629564.3</v>
      </c>
      <c r="D1103" s="205">
        <v>6629564.3</v>
      </c>
      <c r="E1103" s="205">
        <v>3316457.09</v>
      </c>
      <c r="F1103" s="205">
        <v>-3313107.21</v>
      </c>
      <c r="G1103" s="205" t="s">
        <v>330</v>
      </c>
      <c r="H1103" s="205">
        <v>3193668.23</v>
      </c>
      <c r="I1103" s="205">
        <v>122788.86</v>
      </c>
      <c r="J1103" s="205" t="s">
        <v>886</v>
      </c>
    </row>
    <row r="1104" spans="1:10" ht="12.75">
      <c r="A1104" s="197" t="s">
        <v>145</v>
      </c>
      <c r="B1104" s="198" t="s">
        <v>171</v>
      </c>
      <c r="C1104" s="199">
        <v>6629564.3</v>
      </c>
      <c r="D1104" s="199">
        <v>6629564.3</v>
      </c>
      <c r="E1104" s="199">
        <v>3316457.09</v>
      </c>
      <c r="F1104" s="199">
        <v>-3313107.21</v>
      </c>
      <c r="G1104" s="199" t="s">
        <v>330</v>
      </c>
      <c r="H1104" s="199">
        <v>3193668.23</v>
      </c>
      <c r="I1104" s="199">
        <v>122788.86</v>
      </c>
      <c r="J1104" s="199" t="s">
        <v>886</v>
      </c>
    </row>
    <row r="1105" spans="1:10" ht="12.75">
      <c r="A1105" s="209" t="s">
        <v>772</v>
      </c>
      <c r="B1105" s="194" t="s">
        <v>773</v>
      </c>
      <c r="C1105" s="205"/>
      <c r="D1105" s="205">
        <v>1223.1</v>
      </c>
      <c r="E1105" s="205">
        <v>1223.1</v>
      </c>
      <c r="F1105" s="205"/>
      <c r="G1105" s="205" t="s">
        <v>170</v>
      </c>
      <c r="H1105" s="205"/>
      <c r="I1105" s="205">
        <v>1223.1</v>
      </c>
      <c r="J1105" s="205" t="s">
        <v>144</v>
      </c>
    </row>
    <row r="1106" spans="1:10" ht="12.75">
      <c r="A1106" s="209" t="s">
        <v>639</v>
      </c>
      <c r="B1106" s="194" t="s">
        <v>640</v>
      </c>
      <c r="C1106" s="205">
        <v>110000</v>
      </c>
      <c r="D1106" s="205">
        <v>108776.9</v>
      </c>
      <c r="E1106" s="205">
        <v>14111.87</v>
      </c>
      <c r="F1106" s="205">
        <v>-94665.03</v>
      </c>
      <c r="G1106" s="205" t="s">
        <v>1282</v>
      </c>
      <c r="H1106" s="205">
        <v>339.87</v>
      </c>
      <c r="I1106" s="205">
        <v>13772</v>
      </c>
      <c r="J1106" s="205" t="s">
        <v>255</v>
      </c>
    </row>
    <row r="1107" spans="1:10" ht="12.75">
      <c r="A1107" s="209" t="s">
        <v>1283</v>
      </c>
      <c r="B1107" s="194" t="s">
        <v>1284</v>
      </c>
      <c r="C1107" s="205">
        <v>6519564.3</v>
      </c>
      <c r="D1107" s="205">
        <v>6519564.3</v>
      </c>
      <c r="E1107" s="205">
        <v>3301122.12</v>
      </c>
      <c r="F1107" s="205">
        <v>-3218442.18</v>
      </c>
      <c r="G1107" s="205" t="s">
        <v>688</v>
      </c>
      <c r="H1107" s="205">
        <v>3193328.36</v>
      </c>
      <c r="I1107" s="205">
        <v>107793.76</v>
      </c>
      <c r="J1107" s="205" t="s">
        <v>1285</v>
      </c>
    </row>
    <row r="1108" spans="1:10" ht="12.75">
      <c r="A1108" s="197" t="s">
        <v>438</v>
      </c>
      <c r="B1108" s="198" t="s">
        <v>439</v>
      </c>
      <c r="C1108" s="199"/>
      <c r="D1108" s="199"/>
      <c r="E1108" s="199"/>
      <c r="F1108" s="199"/>
      <c r="G1108" s="199" t="s">
        <v>144</v>
      </c>
      <c r="H1108" s="199"/>
      <c r="I1108" s="199"/>
      <c r="J1108" s="199" t="s">
        <v>144</v>
      </c>
    </row>
    <row r="1109" spans="1:10" ht="12.75">
      <c r="A1109" s="197" t="s">
        <v>10</v>
      </c>
      <c r="B1109" s="198" t="s">
        <v>149</v>
      </c>
      <c r="C1109" s="199">
        <v>6374049.5</v>
      </c>
      <c r="D1109" s="199">
        <v>6374049.5</v>
      </c>
      <c r="E1109" s="199">
        <v>3550352.3</v>
      </c>
      <c r="F1109" s="199">
        <v>-2823697.2</v>
      </c>
      <c r="G1109" s="199" t="s">
        <v>1286</v>
      </c>
      <c r="H1109" s="199">
        <v>3154907.88</v>
      </c>
      <c r="I1109" s="199">
        <v>395444.42</v>
      </c>
      <c r="J1109" s="199" t="s">
        <v>828</v>
      </c>
    </row>
    <row r="1110" spans="1:10" ht="12.75">
      <c r="A1110" s="204" t="s">
        <v>150</v>
      </c>
      <c r="B1110" s="194" t="s">
        <v>151</v>
      </c>
      <c r="C1110" s="205">
        <v>6374049.5</v>
      </c>
      <c r="D1110" s="205">
        <v>6374049.5</v>
      </c>
      <c r="E1110" s="205">
        <v>3550352.3</v>
      </c>
      <c r="F1110" s="205">
        <v>-2823697.2</v>
      </c>
      <c r="G1110" s="205" t="s">
        <v>1286</v>
      </c>
      <c r="H1110" s="205">
        <v>3154907.88</v>
      </c>
      <c r="I1110" s="205">
        <v>395444.42</v>
      </c>
      <c r="J1110" s="205" t="s">
        <v>828</v>
      </c>
    </row>
    <row r="1111" spans="1:10" ht="12.75">
      <c r="A1111" s="197" t="s">
        <v>145</v>
      </c>
      <c r="B1111" s="198" t="s">
        <v>171</v>
      </c>
      <c r="C1111" s="199">
        <v>6374049.5</v>
      </c>
      <c r="D1111" s="199">
        <v>6374049.5</v>
      </c>
      <c r="E1111" s="199">
        <v>3550352.3</v>
      </c>
      <c r="F1111" s="199">
        <v>-2823697.2</v>
      </c>
      <c r="G1111" s="199" t="s">
        <v>1286</v>
      </c>
      <c r="H1111" s="199">
        <v>3154907.88</v>
      </c>
      <c r="I1111" s="199">
        <v>395444.42</v>
      </c>
      <c r="J1111" s="199" t="s">
        <v>828</v>
      </c>
    </row>
    <row r="1112" spans="1:10" ht="12.75">
      <c r="A1112" s="209" t="s">
        <v>849</v>
      </c>
      <c r="B1112" s="194" t="s">
        <v>850</v>
      </c>
      <c r="C1112" s="205">
        <v>22800</v>
      </c>
      <c r="D1112" s="205">
        <v>22800</v>
      </c>
      <c r="E1112" s="205">
        <v>1447.75</v>
      </c>
      <c r="F1112" s="205">
        <v>-21352.25</v>
      </c>
      <c r="G1112" s="205" t="s">
        <v>1287</v>
      </c>
      <c r="H1112" s="205"/>
      <c r="I1112" s="205">
        <v>1447.75</v>
      </c>
      <c r="J1112" s="205" t="s">
        <v>144</v>
      </c>
    </row>
    <row r="1113" spans="1:10" ht="12.75">
      <c r="A1113" s="209" t="s">
        <v>444</v>
      </c>
      <c r="B1113" s="194" t="s">
        <v>445</v>
      </c>
      <c r="C1113" s="205">
        <v>1138524.7</v>
      </c>
      <c r="D1113" s="205">
        <v>1138524.7</v>
      </c>
      <c r="E1113" s="205">
        <v>523125.9</v>
      </c>
      <c r="F1113" s="205">
        <v>-615398.8</v>
      </c>
      <c r="G1113" s="205" t="s">
        <v>454</v>
      </c>
      <c r="H1113" s="205">
        <v>553076.4</v>
      </c>
      <c r="I1113" s="205">
        <v>-29950.5</v>
      </c>
      <c r="J1113" s="205" t="s">
        <v>1288</v>
      </c>
    </row>
    <row r="1114" spans="1:10" ht="25.5">
      <c r="A1114" s="209" t="s">
        <v>1289</v>
      </c>
      <c r="B1114" s="194" t="s">
        <v>1290</v>
      </c>
      <c r="C1114" s="205">
        <v>40000</v>
      </c>
      <c r="D1114" s="205">
        <v>40000</v>
      </c>
      <c r="E1114" s="205">
        <v>4000</v>
      </c>
      <c r="F1114" s="205">
        <v>-36000</v>
      </c>
      <c r="G1114" s="205" t="s">
        <v>1291</v>
      </c>
      <c r="H1114" s="205"/>
      <c r="I1114" s="205">
        <v>4000</v>
      </c>
      <c r="J1114" s="205" t="s">
        <v>144</v>
      </c>
    </row>
    <row r="1115" spans="1:10" ht="12.75">
      <c r="A1115" s="209" t="s">
        <v>1292</v>
      </c>
      <c r="B1115" s="194" t="s">
        <v>1293</v>
      </c>
      <c r="C1115" s="205">
        <v>2948455.8</v>
      </c>
      <c r="D1115" s="205">
        <v>2948455.8</v>
      </c>
      <c r="E1115" s="205">
        <v>1503285.5</v>
      </c>
      <c r="F1115" s="205">
        <v>-1445170.3</v>
      </c>
      <c r="G1115" s="205" t="s">
        <v>292</v>
      </c>
      <c r="H1115" s="205">
        <v>1374780.1</v>
      </c>
      <c r="I1115" s="205">
        <v>128505.4</v>
      </c>
      <c r="J1115" s="205" t="s">
        <v>1294</v>
      </c>
    </row>
    <row r="1116" spans="1:10" ht="12.75">
      <c r="A1116" s="209" t="s">
        <v>1295</v>
      </c>
      <c r="B1116" s="194" t="s">
        <v>1296</v>
      </c>
      <c r="C1116" s="205">
        <v>898561</v>
      </c>
      <c r="D1116" s="205">
        <v>898561</v>
      </c>
      <c r="E1116" s="205">
        <v>898561</v>
      </c>
      <c r="F1116" s="205"/>
      <c r="G1116" s="205" t="s">
        <v>170</v>
      </c>
      <c r="H1116" s="205">
        <v>1139000</v>
      </c>
      <c r="I1116" s="205">
        <v>-240439</v>
      </c>
      <c r="J1116" s="205" t="s">
        <v>1297</v>
      </c>
    </row>
    <row r="1117" spans="1:10" ht="25.5">
      <c r="A1117" s="209" t="s">
        <v>446</v>
      </c>
      <c r="B1117" s="194" t="s">
        <v>447</v>
      </c>
      <c r="C1117" s="205">
        <v>1119663.4</v>
      </c>
      <c r="D1117" s="205">
        <v>1119663.4</v>
      </c>
      <c r="E1117" s="205">
        <v>533938.3</v>
      </c>
      <c r="F1117" s="205">
        <v>-585725.1</v>
      </c>
      <c r="G1117" s="205" t="s">
        <v>209</v>
      </c>
      <c r="H1117" s="205"/>
      <c r="I1117" s="205">
        <v>533938.3</v>
      </c>
      <c r="J1117" s="205" t="s">
        <v>144</v>
      </c>
    </row>
    <row r="1118" spans="1:10" ht="12.75">
      <c r="A1118" s="209" t="s">
        <v>857</v>
      </c>
      <c r="B1118" s="194" t="s">
        <v>858</v>
      </c>
      <c r="C1118" s="205">
        <v>13059</v>
      </c>
      <c r="D1118" s="205">
        <v>13059</v>
      </c>
      <c r="E1118" s="205">
        <v>2486.45</v>
      </c>
      <c r="F1118" s="205">
        <v>-10572.55</v>
      </c>
      <c r="G1118" s="205" t="s">
        <v>1298</v>
      </c>
      <c r="H1118" s="205"/>
      <c r="I1118" s="205">
        <v>2486.45</v>
      </c>
      <c r="J1118" s="205" t="s">
        <v>144</v>
      </c>
    </row>
    <row r="1119" spans="1:10" ht="25.5">
      <c r="A1119" s="209" t="s">
        <v>1299</v>
      </c>
      <c r="B1119" s="194" t="s">
        <v>1300</v>
      </c>
      <c r="C1119" s="205">
        <v>250</v>
      </c>
      <c r="D1119" s="205">
        <v>250</v>
      </c>
      <c r="E1119" s="205">
        <v>50.82</v>
      </c>
      <c r="F1119" s="205">
        <v>-199.18</v>
      </c>
      <c r="G1119" s="205" t="s">
        <v>549</v>
      </c>
      <c r="H1119" s="205">
        <v>111.48</v>
      </c>
      <c r="I1119" s="205">
        <v>-60.66</v>
      </c>
      <c r="J1119" s="205" t="s">
        <v>486</v>
      </c>
    </row>
    <row r="1120" spans="1:10" ht="51">
      <c r="A1120" s="209" t="s">
        <v>1301</v>
      </c>
      <c r="B1120" s="194" t="s">
        <v>1302</v>
      </c>
      <c r="C1120" s="205">
        <v>35734.8</v>
      </c>
      <c r="D1120" s="205">
        <v>35734.8</v>
      </c>
      <c r="E1120" s="205">
        <v>23243.99</v>
      </c>
      <c r="F1120" s="205">
        <v>-12490.81</v>
      </c>
      <c r="G1120" s="205" t="s">
        <v>1303</v>
      </c>
      <c r="H1120" s="205">
        <v>19040</v>
      </c>
      <c r="I1120" s="205">
        <v>4203.99</v>
      </c>
      <c r="J1120" s="205" t="s">
        <v>1047</v>
      </c>
    </row>
    <row r="1121" spans="1:10" ht="25.5">
      <c r="A1121" s="209" t="s">
        <v>1304</v>
      </c>
      <c r="B1121" s="194" t="s">
        <v>1305</v>
      </c>
      <c r="C1121" s="205">
        <v>157000.8</v>
      </c>
      <c r="D1121" s="205">
        <v>157000.8</v>
      </c>
      <c r="E1121" s="205">
        <v>60212.59</v>
      </c>
      <c r="F1121" s="205">
        <v>-96788.21</v>
      </c>
      <c r="G1121" s="205" t="s">
        <v>626</v>
      </c>
      <c r="H1121" s="205">
        <v>68899.9</v>
      </c>
      <c r="I1121" s="205">
        <v>-8687.31</v>
      </c>
      <c r="J1121" s="205" t="s">
        <v>547</v>
      </c>
    </row>
  </sheetData>
  <sheetProtection/>
  <mergeCells count="11">
    <mergeCell ref="H9:H10"/>
    <mergeCell ref="I1:J1"/>
    <mergeCell ref="A3:J3"/>
    <mergeCell ref="A4:J4"/>
    <mergeCell ref="A5:J5"/>
    <mergeCell ref="A6:J6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82"/>
  <sheetViews>
    <sheetView view="pageBreakPreview" zoomScaleSheetLayoutView="100" zoomScalePageLayoutView="0" workbookViewId="0" topLeftCell="A6">
      <selection activeCell="G21" sqref="G21"/>
    </sheetView>
  </sheetViews>
  <sheetFormatPr defaultColWidth="9.00390625" defaultRowHeight="12.75"/>
  <cols>
    <col min="1" max="1" width="8.125" style="2" customWidth="1"/>
    <col min="2" max="2" width="34.00390625" style="2" customWidth="1"/>
    <col min="3" max="3" width="15.00390625" style="2" customWidth="1"/>
    <col min="4" max="4" width="10.25390625" style="2" customWidth="1"/>
    <col min="5" max="5" width="12.625" style="2" customWidth="1"/>
    <col min="6" max="6" width="12.125" style="2" customWidth="1"/>
    <col min="7" max="7" width="11.375" style="2" customWidth="1"/>
    <col min="8" max="8" width="10.75390625" style="2" customWidth="1"/>
    <col min="9" max="9" width="11.375" style="2" customWidth="1"/>
    <col min="10" max="10" width="11.625" style="2" customWidth="1"/>
    <col min="11" max="11" width="13.75390625" style="2" hidden="1" customWidth="1"/>
    <col min="12" max="16384" width="9.125" style="2" customWidth="1"/>
  </cols>
  <sheetData>
    <row r="1" ht="12.75">
      <c r="H1" s="2" t="s">
        <v>93</v>
      </c>
    </row>
    <row r="2" spans="9:10" ht="12.75">
      <c r="I2" s="28"/>
      <c r="J2" s="28"/>
    </row>
    <row r="3" spans="2:10" ht="15.75">
      <c r="B3" s="160" t="s">
        <v>111</v>
      </c>
      <c r="C3" s="160"/>
      <c r="D3" s="160"/>
      <c r="E3" s="160"/>
      <c r="F3" s="160"/>
      <c r="G3" s="160"/>
      <c r="H3" s="160"/>
      <c r="I3" s="160"/>
      <c r="J3" s="160"/>
    </row>
    <row r="4" spans="2:10" ht="15.75">
      <c r="B4" s="160" t="s">
        <v>126</v>
      </c>
      <c r="C4" s="160"/>
      <c r="D4" s="160"/>
      <c r="E4" s="160"/>
      <c r="F4" s="160"/>
      <c r="G4" s="160"/>
      <c r="H4" s="160"/>
      <c r="I4" s="160"/>
      <c r="J4" s="160"/>
    </row>
    <row r="5" spans="9:10" ht="12.75">
      <c r="I5" s="28"/>
      <c r="J5" s="28"/>
    </row>
    <row r="6" spans="1:10" ht="15.75">
      <c r="A6" s="160"/>
      <c r="B6" s="160"/>
      <c r="C6" s="160"/>
      <c r="D6" s="160"/>
      <c r="E6" s="160"/>
      <c r="F6" s="160"/>
      <c r="G6" s="160"/>
      <c r="H6" s="160"/>
      <c r="I6" s="160"/>
      <c r="J6" s="160"/>
    </row>
    <row r="8" spans="9:10" ht="13.5" thickBot="1">
      <c r="I8" s="174" t="s">
        <v>32</v>
      </c>
      <c r="J8" s="174"/>
    </row>
    <row r="9" spans="2:11" ht="40.5" customHeight="1" thickBot="1">
      <c r="B9" s="141" t="s">
        <v>19</v>
      </c>
      <c r="C9" s="175"/>
      <c r="D9" s="141" t="s">
        <v>20</v>
      </c>
      <c r="E9" s="141" t="s">
        <v>0</v>
      </c>
      <c r="F9" s="141" t="s">
        <v>1</v>
      </c>
      <c r="G9" s="141" t="s">
        <v>112</v>
      </c>
      <c r="H9" s="141" t="s">
        <v>114</v>
      </c>
      <c r="I9" s="154" t="s">
        <v>115</v>
      </c>
      <c r="J9" s="155"/>
      <c r="K9" s="141"/>
    </row>
    <row r="10" spans="2:11" ht="30" customHeight="1" thickBot="1">
      <c r="B10" s="175"/>
      <c r="C10" s="175"/>
      <c r="D10" s="141"/>
      <c r="E10" s="141"/>
      <c r="F10" s="141"/>
      <c r="G10" s="141"/>
      <c r="H10" s="141"/>
      <c r="I10" s="3" t="s">
        <v>2</v>
      </c>
      <c r="J10" s="3" t="s">
        <v>3</v>
      </c>
      <c r="K10" s="141"/>
    </row>
    <row r="11" spans="2:11" ht="13.5" thickBot="1">
      <c r="B11" s="139">
        <v>1</v>
      </c>
      <c r="C11" s="140"/>
      <c r="D11" s="52">
        <v>2</v>
      </c>
      <c r="E11" s="52">
        <v>3</v>
      </c>
      <c r="F11" s="52">
        <v>4</v>
      </c>
      <c r="G11" s="52">
        <v>5</v>
      </c>
      <c r="H11" s="52">
        <v>6</v>
      </c>
      <c r="I11" s="52">
        <v>7</v>
      </c>
      <c r="J11" s="52">
        <v>8</v>
      </c>
      <c r="K11" s="3">
        <v>3</v>
      </c>
    </row>
    <row r="12" spans="2:11" ht="15" customHeight="1">
      <c r="B12" s="145"/>
      <c r="C12" s="146"/>
      <c r="D12" s="23"/>
      <c r="E12" s="5"/>
      <c r="F12" s="5"/>
      <c r="G12" s="5"/>
      <c r="H12" s="5"/>
      <c r="I12" s="5"/>
      <c r="J12" s="5"/>
      <c r="K12" s="20"/>
    </row>
    <row r="13" spans="2:11" ht="19.5" customHeight="1">
      <c r="B13" s="156" t="s">
        <v>36</v>
      </c>
      <c r="C13" s="157"/>
      <c r="D13" s="157"/>
      <c r="E13" s="157"/>
      <c r="F13" s="157"/>
      <c r="G13" s="157"/>
      <c r="H13" s="157"/>
      <c r="I13" s="157"/>
      <c r="J13" s="157"/>
      <c r="K13" s="20"/>
    </row>
    <row r="14" spans="2:11" ht="15" customHeight="1">
      <c r="B14" s="150" t="s">
        <v>24</v>
      </c>
      <c r="C14" s="151"/>
      <c r="D14" s="30">
        <v>1</v>
      </c>
      <c r="E14" s="65">
        <v>51593.3</v>
      </c>
      <c r="F14" s="65">
        <v>51804.3</v>
      </c>
      <c r="G14" s="65">
        <v>24909.2</v>
      </c>
      <c r="H14" s="31"/>
      <c r="I14" s="31"/>
      <c r="J14" s="31"/>
      <c r="K14" s="22">
        <v>10</v>
      </c>
    </row>
    <row r="15" spans="2:11" ht="15" customHeight="1">
      <c r="B15" s="150" t="s">
        <v>25</v>
      </c>
      <c r="C15" s="151"/>
      <c r="D15" s="34" t="s">
        <v>11</v>
      </c>
      <c r="E15" s="67">
        <v>55882.9</v>
      </c>
      <c r="F15" s="67">
        <v>57186.3</v>
      </c>
      <c r="G15" s="67">
        <v>25010.7</v>
      </c>
      <c r="H15" s="7"/>
      <c r="I15" s="7"/>
      <c r="J15" s="7"/>
      <c r="K15" s="19"/>
    </row>
    <row r="16" spans="2:11" ht="22.5" customHeight="1" hidden="1">
      <c r="B16" s="161" t="s">
        <v>26</v>
      </c>
      <c r="C16" s="162"/>
      <c r="D16" s="24"/>
      <c r="E16" s="67"/>
      <c r="F16" s="67"/>
      <c r="G16" s="67"/>
      <c r="H16" s="7"/>
      <c r="I16" s="7"/>
      <c r="J16" s="7"/>
      <c r="K16" s="19"/>
    </row>
    <row r="17" spans="2:11" ht="15" customHeight="1" hidden="1">
      <c r="B17" s="147"/>
      <c r="C17" s="148"/>
      <c r="D17" s="24"/>
      <c r="E17" s="67"/>
      <c r="F17" s="67"/>
      <c r="G17" s="67"/>
      <c r="H17" s="7"/>
      <c r="I17" s="7"/>
      <c r="J17" s="7"/>
      <c r="K17" s="19"/>
    </row>
    <row r="18" spans="2:11" ht="15" customHeight="1" hidden="1">
      <c r="B18" s="147"/>
      <c r="C18" s="148"/>
      <c r="D18" s="24"/>
      <c r="E18" s="68"/>
      <c r="F18" s="68"/>
      <c r="G18" s="67"/>
      <c r="H18" s="7"/>
      <c r="I18" s="7"/>
      <c r="J18" s="7"/>
      <c r="K18" s="19"/>
    </row>
    <row r="19" spans="2:11" ht="24" customHeight="1" hidden="1">
      <c r="B19" s="142"/>
      <c r="C19" s="143"/>
      <c r="D19" s="24"/>
      <c r="E19" s="68"/>
      <c r="F19" s="68"/>
      <c r="G19" s="67"/>
      <c r="H19" s="7"/>
      <c r="I19" s="7"/>
      <c r="J19" s="7"/>
      <c r="K19" s="21"/>
    </row>
    <row r="20" spans="2:11" ht="27" customHeight="1" hidden="1">
      <c r="B20" s="142"/>
      <c r="C20" s="143"/>
      <c r="D20" s="24"/>
      <c r="E20" s="68"/>
      <c r="F20" s="68"/>
      <c r="G20" s="67"/>
      <c r="H20" s="7"/>
      <c r="I20" s="7"/>
      <c r="J20" s="7"/>
      <c r="K20" s="21"/>
    </row>
    <row r="21" spans="2:11" ht="15" customHeight="1">
      <c r="B21" s="150" t="s">
        <v>27</v>
      </c>
      <c r="C21" s="151"/>
      <c r="D21" s="34" t="s">
        <v>28</v>
      </c>
      <c r="E21" s="67">
        <f>E14-E15</f>
        <v>-4289.5999999999985</v>
      </c>
      <c r="F21" s="67">
        <f>F14-F15</f>
        <v>-5382</v>
      </c>
      <c r="G21" s="67">
        <f>G14-G15</f>
        <v>-101.5</v>
      </c>
      <c r="H21" s="7"/>
      <c r="I21" s="7"/>
      <c r="J21" s="7"/>
      <c r="K21" s="18"/>
    </row>
    <row r="22" spans="2:11" ht="15" customHeight="1">
      <c r="B22" s="150" t="s">
        <v>29</v>
      </c>
      <c r="C22" s="151"/>
      <c r="D22" s="35" t="s">
        <v>30</v>
      </c>
      <c r="E22" s="65">
        <f>-E21</f>
        <v>4289.5999999999985</v>
      </c>
      <c r="F22" s="65">
        <f>-F21</f>
        <v>5382</v>
      </c>
      <c r="G22" s="65">
        <f>-G21</f>
        <v>101.5</v>
      </c>
      <c r="H22" s="31"/>
      <c r="I22" s="31"/>
      <c r="J22" s="31"/>
      <c r="K22" s="22" t="s">
        <v>21</v>
      </c>
    </row>
    <row r="23" spans="2:11" ht="15" customHeight="1" hidden="1">
      <c r="B23" s="152" t="s">
        <v>31</v>
      </c>
      <c r="C23" s="153"/>
      <c r="D23" s="33"/>
      <c r="E23" s="31"/>
      <c r="F23" s="31"/>
      <c r="G23" s="31"/>
      <c r="H23" s="31"/>
      <c r="I23" s="31"/>
      <c r="J23" s="31"/>
      <c r="K23" s="22">
        <v>30</v>
      </c>
    </row>
    <row r="24" spans="2:11" ht="15" customHeight="1">
      <c r="B24" s="156" t="s">
        <v>37</v>
      </c>
      <c r="C24" s="157"/>
      <c r="D24" s="157"/>
      <c r="E24" s="157"/>
      <c r="F24" s="157"/>
      <c r="G24" s="157"/>
      <c r="H24" s="157"/>
      <c r="I24" s="157"/>
      <c r="J24" s="157"/>
      <c r="K24" s="43"/>
    </row>
    <row r="25" spans="2:11" ht="15" customHeight="1">
      <c r="B25" s="150" t="s">
        <v>24</v>
      </c>
      <c r="C25" s="151"/>
      <c r="D25" s="30">
        <v>1</v>
      </c>
      <c r="E25" s="65">
        <v>32839.2</v>
      </c>
      <c r="F25" s="130">
        <v>33244.6</v>
      </c>
      <c r="G25" s="65">
        <v>15721.6</v>
      </c>
      <c r="H25" s="31"/>
      <c r="I25" s="31"/>
      <c r="J25" s="31"/>
      <c r="K25" s="43"/>
    </row>
    <row r="26" spans="2:11" ht="15" customHeight="1">
      <c r="B26" s="150" t="s">
        <v>25</v>
      </c>
      <c r="C26" s="151"/>
      <c r="D26" s="34" t="s">
        <v>11</v>
      </c>
      <c r="E26" s="67">
        <v>36994.8</v>
      </c>
      <c r="F26" s="67">
        <v>37400.2</v>
      </c>
      <c r="G26" s="67">
        <v>16668.1</v>
      </c>
      <c r="H26" s="7"/>
      <c r="I26" s="7"/>
      <c r="J26" s="7"/>
      <c r="K26" s="43"/>
    </row>
    <row r="27" spans="2:11" ht="15" customHeight="1" hidden="1">
      <c r="B27" s="161" t="s">
        <v>26</v>
      </c>
      <c r="C27" s="162"/>
      <c r="D27" s="24"/>
      <c r="E27" s="67"/>
      <c r="F27" s="67"/>
      <c r="G27" s="67"/>
      <c r="H27" s="7"/>
      <c r="I27" s="7"/>
      <c r="J27" s="7"/>
      <c r="K27" s="43"/>
    </row>
    <row r="28" spans="2:11" ht="15" customHeight="1">
      <c r="B28" s="36" t="s">
        <v>94</v>
      </c>
      <c r="C28" s="37"/>
      <c r="D28" s="24"/>
      <c r="E28" s="67">
        <v>17009.1</v>
      </c>
      <c r="F28" s="67">
        <v>17993.1</v>
      </c>
      <c r="G28" s="67">
        <v>9206.3</v>
      </c>
      <c r="H28" s="7"/>
      <c r="I28" s="7"/>
      <c r="J28" s="7"/>
      <c r="K28" s="43"/>
    </row>
    <row r="29" spans="2:11" ht="15" customHeight="1">
      <c r="B29" s="150" t="s">
        <v>27</v>
      </c>
      <c r="C29" s="151"/>
      <c r="D29" s="34" t="s">
        <v>28</v>
      </c>
      <c r="E29" s="67">
        <f>E25-E26</f>
        <v>-4155.600000000006</v>
      </c>
      <c r="F29" s="67">
        <f>F25-F26</f>
        <v>-4155.5999999999985</v>
      </c>
      <c r="G29" s="67">
        <f>G25-G26</f>
        <v>-946.4999999999982</v>
      </c>
      <c r="H29" s="7"/>
      <c r="I29" s="7"/>
      <c r="J29" s="7"/>
      <c r="K29" s="43"/>
    </row>
    <row r="30" spans="2:11" ht="15" customHeight="1">
      <c r="B30" s="150" t="s">
        <v>29</v>
      </c>
      <c r="C30" s="151"/>
      <c r="D30" s="35" t="s">
        <v>30</v>
      </c>
      <c r="E30" s="65">
        <f>-E29</f>
        <v>4155.600000000006</v>
      </c>
      <c r="F30" s="65">
        <f>-F29</f>
        <v>4155.5999999999985</v>
      </c>
      <c r="G30" s="65">
        <f>-G29</f>
        <v>946.4999999999982</v>
      </c>
      <c r="H30" s="31"/>
      <c r="I30" s="31"/>
      <c r="J30" s="31"/>
      <c r="K30" s="43"/>
    </row>
    <row r="31" spans="2:11" ht="15" customHeight="1" hidden="1">
      <c r="B31" s="152" t="s">
        <v>31</v>
      </c>
      <c r="C31" s="153"/>
      <c r="D31" s="33"/>
      <c r="E31" s="31"/>
      <c r="F31" s="31"/>
      <c r="G31" s="31"/>
      <c r="H31" s="31"/>
      <c r="I31" s="31"/>
      <c r="J31" s="31"/>
      <c r="K31" s="43"/>
    </row>
    <row r="32" spans="2:11" ht="15" customHeight="1">
      <c r="B32" s="156" t="s">
        <v>38</v>
      </c>
      <c r="C32" s="157"/>
      <c r="D32" s="157"/>
      <c r="E32" s="157"/>
      <c r="F32" s="157"/>
      <c r="G32" s="157"/>
      <c r="H32" s="157"/>
      <c r="I32" s="157"/>
      <c r="J32" s="157"/>
      <c r="K32" s="43"/>
    </row>
    <row r="33" spans="2:11" ht="15" customHeight="1">
      <c r="B33" s="150" t="s">
        <v>24</v>
      </c>
      <c r="C33" s="151"/>
      <c r="D33" s="30">
        <v>1</v>
      </c>
      <c r="E33" s="65">
        <v>17513.8</v>
      </c>
      <c r="F33" s="65">
        <v>17513.8</v>
      </c>
      <c r="G33" s="65">
        <v>8994.1</v>
      </c>
      <c r="H33" s="31"/>
      <c r="I33" s="31"/>
      <c r="J33" s="31"/>
      <c r="K33" s="43"/>
    </row>
    <row r="34" spans="2:11" ht="15" customHeight="1">
      <c r="B34" s="36" t="s">
        <v>42</v>
      </c>
      <c r="C34" s="50"/>
      <c r="D34" s="30"/>
      <c r="E34" s="65">
        <v>6105.2</v>
      </c>
      <c r="F34" s="65">
        <v>6105.2</v>
      </c>
      <c r="G34" s="65">
        <v>3458.9</v>
      </c>
      <c r="H34" s="31"/>
      <c r="I34" s="31"/>
      <c r="J34" s="31"/>
      <c r="K34" s="43"/>
    </row>
    <row r="35" spans="2:11" ht="15" customHeight="1">
      <c r="B35" s="150" t="s">
        <v>25</v>
      </c>
      <c r="C35" s="151"/>
      <c r="D35" s="34" t="s">
        <v>11</v>
      </c>
      <c r="E35" s="67">
        <v>17513.8</v>
      </c>
      <c r="F35" s="67">
        <v>17513.8</v>
      </c>
      <c r="G35" s="67">
        <v>8713.1</v>
      </c>
      <c r="H35" s="7"/>
      <c r="I35" s="7"/>
      <c r="J35" s="7"/>
      <c r="K35" s="43"/>
    </row>
    <row r="36" spans="2:11" ht="15" customHeight="1">
      <c r="B36" s="150" t="s">
        <v>27</v>
      </c>
      <c r="C36" s="151"/>
      <c r="D36" s="34" t="s">
        <v>28</v>
      </c>
      <c r="E36" s="67">
        <f>E33-E35</f>
        <v>0</v>
      </c>
      <c r="F36" s="67">
        <f>F33-F35</f>
        <v>0</v>
      </c>
      <c r="G36" s="67">
        <f>G33-G35</f>
        <v>281</v>
      </c>
      <c r="H36" s="7"/>
      <c r="I36" s="7"/>
      <c r="J36" s="7"/>
      <c r="K36" s="43"/>
    </row>
    <row r="37" spans="2:11" ht="15" customHeight="1">
      <c r="B37" s="150" t="s">
        <v>29</v>
      </c>
      <c r="C37" s="151"/>
      <c r="D37" s="35" t="s">
        <v>30</v>
      </c>
      <c r="E37" s="65">
        <f>-E36</f>
        <v>0</v>
      </c>
      <c r="F37" s="65">
        <f>-F36</f>
        <v>0</v>
      </c>
      <c r="G37" s="65">
        <f>-G36</f>
        <v>-281</v>
      </c>
      <c r="H37" s="31"/>
      <c r="I37" s="31"/>
      <c r="J37" s="31"/>
      <c r="K37" s="43"/>
    </row>
    <row r="38" spans="2:11" ht="15" customHeight="1" hidden="1">
      <c r="B38" s="152" t="s">
        <v>31</v>
      </c>
      <c r="C38" s="153"/>
      <c r="D38" s="33"/>
      <c r="E38" s="31"/>
      <c r="F38" s="31"/>
      <c r="G38" s="31"/>
      <c r="H38" s="31"/>
      <c r="I38" s="31"/>
      <c r="J38" s="31"/>
      <c r="K38" s="43"/>
    </row>
    <row r="39" spans="2:11" ht="15" customHeight="1">
      <c r="B39" s="156" t="s">
        <v>39</v>
      </c>
      <c r="C39" s="157"/>
      <c r="D39" s="157"/>
      <c r="E39" s="157"/>
      <c r="F39" s="157"/>
      <c r="G39" s="157"/>
      <c r="H39" s="157"/>
      <c r="I39" s="157"/>
      <c r="J39" s="157"/>
      <c r="K39" s="43"/>
    </row>
    <row r="40" spans="2:11" ht="15" customHeight="1">
      <c r="B40" s="150" t="s">
        <v>24</v>
      </c>
      <c r="C40" s="151"/>
      <c r="D40" s="30">
        <v>1</v>
      </c>
      <c r="E40" s="65">
        <v>6141.6</v>
      </c>
      <c r="F40" s="65">
        <v>6141.6</v>
      </c>
      <c r="G40" s="65">
        <v>3047.1</v>
      </c>
      <c r="H40" s="31"/>
      <c r="I40" s="31"/>
      <c r="J40" s="31"/>
      <c r="K40" s="43"/>
    </row>
    <row r="41" spans="2:11" ht="15" customHeight="1">
      <c r="B41" s="36" t="s">
        <v>42</v>
      </c>
      <c r="C41" s="50"/>
      <c r="D41" s="30"/>
      <c r="E41" s="65">
        <v>2593</v>
      </c>
      <c r="F41" s="65">
        <v>2593</v>
      </c>
      <c r="G41" s="65">
        <v>1296.5</v>
      </c>
      <c r="H41" s="31"/>
      <c r="I41" s="31"/>
      <c r="J41" s="31"/>
      <c r="K41" s="43"/>
    </row>
    <row r="42" spans="2:11" ht="15" customHeight="1">
      <c r="B42" s="150" t="s">
        <v>25</v>
      </c>
      <c r="C42" s="151"/>
      <c r="D42" s="34" t="s">
        <v>11</v>
      </c>
      <c r="E42" s="67">
        <v>6234.4</v>
      </c>
      <c r="F42" s="67">
        <v>6234.4</v>
      </c>
      <c r="G42" s="67">
        <v>2916.4</v>
      </c>
      <c r="H42" s="7"/>
      <c r="I42" s="7"/>
      <c r="J42" s="7"/>
      <c r="K42" s="43"/>
    </row>
    <row r="43" spans="2:11" ht="15" customHeight="1">
      <c r="B43" s="150" t="s">
        <v>27</v>
      </c>
      <c r="C43" s="151"/>
      <c r="D43" s="34" t="s">
        <v>28</v>
      </c>
      <c r="E43" s="67">
        <f>E40-E42</f>
        <v>-92.79999999999927</v>
      </c>
      <c r="F43" s="67">
        <f>F40-F42</f>
        <v>-92.79999999999927</v>
      </c>
      <c r="G43" s="67">
        <f>G40-G42</f>
        <v>130.69999999999982</v>
      </c>
      <c r="H43" s="7"/>
      <c r="I43" s="7"/>
      <c r="J43" s="7"/>
      <c r="K43" s="43"/>
    </row>
    <row r="44" spans="2:11" ht="15" customHeight="1">
      <c r="B44" s="150" t="s">
        <v>29</v>
      </c>
      <c r="C44" s="151"/>
      <c r="D44" s="35" t="s">
        <v>30</v>
      </c>
      <c r="E44" s="65">
        <f>-E43</f>
        <v>92.79999999999927</v>
      </c>
      <c r="F44" s="65">
        <f>-F43</f>
        <v>92.79999999999927</v>
      </c>
      <c r="G44" s="65">
        <f>-G43</f>
        <v>-130.69999999999982</v>
      </c>
      <c r="H44" s="31"/>
      <c r="I44" s="31"/>
      <c r="J44" s="31"/>
      <c r="K44" s="43"/>
    </row>
    <row r="45" spans="2:11" ht="15" customHeight="1" hidden="1">
      <c r="B45" s="152" t="s">
        <v>31</v>
      </c>
      <c r="C45" s="153"/>
      <c r="D45" s="33"/>
      <c r="E45" s="31"/>
      <c r="F45" s="31"/>
      <c r="G45" s="31"/>
      <c r="H45" s="31"/>
      <c r="I45" s="31"/>
      <c r="J45" s="31"/>
      <c r="K45" s="43"/>
    </row>
    <row r="46" spans="2:11" ht="15" customHeight="1">
      <c r="B46" s="156" t="s">
        <v>116</v>
      </c>
      <c r="C46" s="157"/>
      <c r="D46" s="157"/>
      <c r="E46" s="157"/>
      <c r="F46" s="157"/>
      <c r="G46" s="157"/>
      <c r="H46" s="157"/>
      <c r="I46" s="157"/>
      <c r="J46" s="157"/>
      <c r="K46" s="43"/>
    </row>
    <row r="47" spans="2:11" ht="15" customHeight="1">
      <c r="B47" s="150" t="s">
        <v>24</v>
      </c>
      <c r="C47" s="151"/>
      <c r="D47" s="30">
        <v>1</v>
      </c>
      <c r="E47" s="65">
        <v>12126.8</v>
      </c>
      <c r="F47" s="65">
        <v>13163.2</v>
      </c>
      <c r="G47" s="65">
        <v>6359.8</v>
      </c>
      <c r="H47" s="31"/>
      <c r="I47" s="31"/>
      <c r="J47" s="31"/>
      <c r="K47" s="43"/>
    </row>
    <row r="48" spans="2:11" ht="15" customHeight="1">
      <c r="B48" s="36" t="s">
        <v>42</v>
      </c>
      <c r="C48" s="50"/>
      <c r="D48" s="30"/>
      <c r="E48" s="65">
        <v>8310.9</v>
      </c>
      <c r="F48" s="65">
        <v>9294.9</v>
      </c>
      <c r="G48" s="65">
        <v>4450.9</v>
      </c>
      <c r="H48" s="31"/>
      <c r="I48" s="31"/>
      <c r="J48" s="31"/>
      <c r="K48" s="43"/>
    </row>
    <row r="49" spans="2:11" ht="15" customHeight="1">
      <c r="B49" s="150" t="s">
        <v>25</v>
      </c>
      <c r="C49" s="151"/>
      <c r="D49" s="34" t="s">
        <v>11</v>
      </c>
      <c r="E49" s="67">
        <v>12416.7</v>
      </c>
      <c r="F49" s="67">
        <v>14296.8</v>
      </c>
      <c r="G49" s="67">
        <v>5926.5</v>
      </c>
      <c r="H49" s="7"/>
      <c r="I49" s="7"/>
      <c r="J49" s="7"/>
      <c r="K49" s="43"/>
    </row>
    <row r="50" spans="2:11" ht="15" customHeight="1">
      <c r="B50" s="150" t="s">
        <v>27</v>
      </c>
      <c r="C50" s="151"/>
      <c r="D50" s="34" t="s">
        <v>28</v>
      </c>
      <c r="E50" s="67">
        <f>E47-E49</f>
        <v>-289.90000000000146</v>
      </c>
      <c r="F50" s="67">
        <f>F47-F49</f>
        <v>-1133.5999999999985</v>
      </c>
      <c r="G50" s="67">
        <f>G47-G49</f>
        <v>433.3000000000002</v>
      </c>
      <c r="H50" s="7"/>
      <c r="I50" s="7"/>
      <c r="J50" s="7"/>
      <c r="K50" s="43"/>
    </row>
    <row r="51" spans="2:11" ht="15" customHeight="1">
      <c r="B51" s="150" t="s">
        <v>29</v>
      </c>
      <c r="C51" s="151"/>
      <c r="D51" s="35" t="s">
        <v>30</v>
      </c>
      <c r="E51" s="65">
        <f>-E50</f>
        <v>289.90000000000146</v>
      </c>
      <c r="F51" s="65">
        <f>-F50</f>
        <v>1133.5999999999985</v>
      </c>
      <c r="G51" s="65">
        <f>-G50</f>
        <v>-433.3000000000002</v>
      </c>
      <c r="H51" s="31"/>
      <c r="I51" s="31"/>
      <c r="J51" s="31"/>
      <c r="K51" s="43"/>
    </row>
    <row r="52" spans="2:11" ht="15" customHeight="1" hidden="1">
      <c r="B52" s="152" t="s">
        <v>31</v>
      </c>
      <c r="C52" s="153"/>
      <c r="D52" s="33"/>
      <c r="E52" s="31"/>
      <c r="F52" s="31"/>
      <c r="G52" s="31"/>
      <c r="H52" s="31"/>
      <c r="I52" s="31"/>
      <c r="J52" s="31"/>
      <c r="K52" s="43"/>
    </row>
    <row r="53" spans="2:11" ht="15" customHeight="1">
      <c r="B53" s="40"/>
      <c r="C53" s="40"/>
      <c r="D53" s="41"/>
      <c r="E53" s="42"/>
      <c r="F53" s="42"/>
      <c r="G53" s="42"/>
      <c r="H53" s="42"/>
      <c r="I53" s="42"/>
      <c r="J53" s="42"/>
      <c r="K53" s="43"/>
    </row>
    <row r="54" spans="2:11" ht="15" customHeight="1">
      <c r="B54" s="40"/>
      <c r="C54" s="40"/>
      <c r="D54" s="41"/>
      <c r="E54" s="42"/>
      <c r="F54" s="42"/>
      <c r="G54" s="42"/>
      <c r="H54" s="42"/>
      <c r="I54" s="42"/>
      <c r="J54" s="42"/>
      <c r="K54" s="43"/>
    </row>
    <row r="55" spans="2:11" ht="15" customHeight="1">
      <c r="B55" s="40"/>
      <c r="C55" s="40"/>
      <c r="D55" s="41"/>
      <c r="E55" s="42"/>
      <c r="F55" s="42"/>
      <c r="G55" s="42"/>
      <c r="H55" s="42"/>
      <c r="I55" s="42"/>
      <c r="J55" s="42"/>
      <c r="K55" s="43"/>
    </row>
    <row r="56" spans="2:11" ht="15" customHeight="1">
      <c r="B56" s="40"/>
      <c r="C56" s="40"/>
      <c r="D56" s="41"/>
      <c r="E56" s="42"/>
      <c r="F56" s="42"/>
      <c r="G56" s="42"/>
      <c r="H56" s="42"/>
      <c r="I56" s="42"/>
      <c r="J56" s="42"/>
      <c r="K56" s="43"/>
    </row>
    <row r="57" spans="2:11" ht="15" customHeight="1">
      <c r="B57" s="40"/>
      <c r="C57" s="40"/>
      <c r="D57" s="41"/>
      <c r="E57" s="42"/>
      <c r="F57" s="42"/>
      <c r="G57" s="42"/>
      <c r="H57" s="42"/>
      <c r="I57" s="42"/>
      <c r="J57" s="42"/>
      <c r="K57" s="43"/>
    </row>
    <row r="58" spans="2:11" ht="15" customHeight="1">
      <c r="B58" s="40"/>
      <c r="C58" s="40"/>
      <c r="D58" s="41"/>
      <c r="E58" s="42"/>
      <c r="F58" s="42"/>
      <c r="G58" s="42"/>
      <c r="H58" s="42"/>
      <c r="I58" s="42"/>
      <c r="J58" s="42"/>
      <c r="K58" s="43"/>
    </row>
    <row r="59" spans="2:11" ht="15" customHeight="1">
      <c r="B59" s="40"/>
      <c r="C59" s="40"/>
      <c r="D59" s="41"/>
      <c r="E59" s="42"/>
      <c r="F59" s="42"/>
      <c r="G59" s="42"/>
      <c r="H59" s="42"/>
      <c r="I59" s="42"/>
      <c r="J59" s="42"/>
      <c r="K59" s="43"/>
    </row>
    <row r="60" spans="2:11" ht="15" customHeight="1">
      <c r="B60" s="40"/>
      <c r="C60" s="40"/>
      <c r="D60" s="41"/>
      <c r="E60" s="42"/>
      <c r="F60" s="42"/>
      <c r="G60" s="42"/>
      <c r="H60" s="42"/>
      <c r="I60" s="42"/>
      <c r="J60" s="42"/>
      <c r="K60" s="43"/>
    </row>
    <row r="61" spans="2:10" ht="12.75">
      <c r="B61" s="136"/>
      <c r="C61" s="136"/>
      <c r="D61" s="25"/>
      <c r="E61" s="26"/>
      <c r="F61" s="26"/>
      <c r="H61" s="26"/>
      <c r="I61" s="26"/>
      <c r="J61" s="17"/>
    </row>
    <row r="62" spans="2:10" ht="12.75">
      <c r="B62" s="25"/>
      <c r="C62" s="25"/>
      <c r="D62" s="25"/>
      <c r="E62" s="135"/>
      <c r="F62" s="135"/>
      <c r="H62" s="135"/>
      <c r="I62" s="135"/>
      <c r="J62" s="17"/>
    </row>
    <row r="63" spans="1:10" ht="12.75">
      <c r="A63" s="27"/>
      <c r="B63" s="25"/>
      <c r="C63" s="25"/>
      <c r="D63" s="25"/>
      <c r="J63" s="17"/>
    </row>
    <row r="64" spans="2:10" ht="24" customHeight="1">
      <c r="B64" s="159"/>
      <c r="C64" s="159"/>
      <c r="D64" s="159"/>
      <c r="E64" s="159"/>
      <c r="F64" s="159"/>
      <c r="G64" s="159"/>
      <c r="H64" s="159"/>
      <c r="I64" s="159"/>
      <c r="J64" s="159"/>
    </row>
    <row r="65" spans="2:10" ht="28.5" customHeight="1">
      <c r="B65" s="159"/>
      <c r="C65" s="159"/>
      <c r="D65" s="159"/>
      <c r="E65" s="159"/>
      <c r="F65" s="159"/>
      <c r="G65" s="159"/>
      <c r="H65" s="159"/>
      <c r="I65" s="159"/>
      <c r="J65" s="159"/>
    </row>
    <row r="66" spans="2:10" ht="12.75">
      <c r="B66" s="159"/>
      <c r="C66" s="159"/>
      <c r="D66" s="159"/>
      <c r="E66" s="159"/>
      <c r="F66" s="159"/>
      <c r="G66" s="159"/>
      <c r="H66" s="159"/>
      <c r="I66" s="159"/>
      <c r="J66" s="159"/>
    </row>
    <row r="67" spans="2:10" ht="12.75">
      <c r="B67" s="159"/>
      <c r="C67" s="159"/>
      <c r="D67" s="159"/>
      <c r="E67" s="159"/>
      <c r="F67" s="159"/>
      <c r="G67" s="159"/>
      <c r="H67" s="159"/>
      <c r="I67" s="159"/>
      <c r="J67" s="159"/>
    </row>
    <row r="68" spans="2:10" ht="13.5" customHeight="1">
      <c r="B68" s="29"/>
      <c r="C68" s="29"/>
      <c r="D68" s="29"/>
      <c r="E68" s="29"/>
      <c r="F68" s="29"/>
      <c r="G68" s="29"/>
      <c r="H68" s="29"/>
      <c r="I68" s="29"/>
      <c r="J68" s="29"/>
    </row>
    <row r="69" spans="2:14" s="16" customFormat="1" ht="15.75" customHeight="1">
      <c r="B69" s="29"/>
      <c r="C69" s="29"/>
      <c r="D69" s="29"/>
      <c r="E69" s="29"/>
      <c r="F69" s="29"/>
      <c r="G69" s="29"/>
      <c r="H69" s="29"/>
      <c r="I69" s="29"/>
      <c r="J69" s="29"/>
      <c r="K69" s="2"/>
      <c r="L69" s="2"/>
      <c r="M69" s="12"/>
      <c r="N69" s="12"/>
    </row>
    <row r="70" spans="2:10" s="12" customFormat="1" ht="12.75">
      <c r="B70" s="29"/>
      <c r="C70" s="29"/>
      <c r="D70" s="29"/>
      <c r="E70" s="29"/>
      <c r="F70" s="29"/>
      <c r="G70" s="29"/>
      <c r="H70" s="29"/>
      <c r="I70" s="29"/>
      <c r="J70" s="29"/>
    </row>
    <row r="71" spans="2:12" s="4" customFormat="1" ht="12.75">
      <c r="B71" s="29"/>
      <c r="C71" s="29"/>
      <c r="D71" s="29"/>
      <c r="E71" s="29"/>
      <c r="F71" s="29"/>
      <c r="G71" s="29"/>
      <c r="H71" s="29"/>
      <c r="I71" s="29"/>
      <c r="J71" s="29"/>
      <c r="K71" s="12"/>
      <c r="L71" s="12"/>
    </row>
    <row r="72" spans="2:12" s="4" customFormat="1" ht="15">
      <c r="B72" s="2"/>
      <c r="C72" s="2"/>
      <c r="D72" s="2"/>
      <c r="E72" s="2"/>
      <c r="F72" s="2"/>
      <c r="G72" s="2"/>
      <c r="H72" s="2"/>
      <c r="I72" s="2"/>
      <c r="J72" s="2"/>
      <c r="K72" s="14"/>
      <c r="L72" s="14"/>
    </row>
    <row r="73" spans="2:12" s="4" customFormat="1" ht="15.75">
      <c r="B73" s="9" t="s">
        <v>6</v>
      </c>
      <c r="C73" s="10"/>
      <c r="D73" s="10"/>
      <c r="E73" s="11"/>
      <c r="F73" s="11"/>
      <c r="G73" s="11"/>
      <c r="H73" s="11"/>
      <c r="I73" s="11"/>
      <c r="J73" s="11"/>
      <c r="K73" s="14"/>
      <c r="L73" s="14"/>
    </row>
    <row r="74" spans="2:12" s="4" customFormat="1" ht="15">
      <c r="B74" s="12"/>
      <c r="C74" s="13"/>
      <c r="D74" s="13"/>
      <c r="E74" s="12"/>
      <c r="F74" s="12"/>
      <c r="G74" s="12"/>
      <c r="H74" s="12"/>
      <c r="I74" s="12"/>
      <c r="J74" s="12"/>
      <c r="K74" s="14"/>
      <c r="L74" s="14"/>
    </row>
    <row r="75" spans="2:12" s="4" customFormat="1" ht="15">
      <c r="B75" s="14" t="s">
        <v>12</v>
      </c>
      <c r="C75" s="14" t="s">
        <v>22</v>
      </c>
      <c r="D75" s="14"/>
      <c r="E75" s="14"/>
      <c r="F75" s="14"/>
      <c r="G75" s="14"/>
      <c r="H75" s="14"/>
      <c r="I75" s="14"/>
      <c r="J75" s="14"/>
      <c r="K75" s="14"/>
      <c r="L75" s="14"/>
    </row>
    <row r="76" spans="2:12" s="4" customFormat="1" ht="15">
      <c r="B76" s="15" t="s">
        <v>13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s="4" customFormat="1" ht="15">
      <c r="B77" s="14" t="s">
        <v>14</v>
      </c>
      <c r="C77" s="14" t="s">
        <v>23</v>
      </c>
      <c r="D77" s="14"/>
      <c r="E77" s="14"/>
      <c r="F77" s="14"/>
      <c r="G77" s="14"/>
      <c r="H77" s="14"/>
      <c r="I77" s="14"/>
      <c r="J77" s="14"/>
      <c r="K77" s="14"/>
      <c r="L77" s="14"/>
    </row>
    <row r="78" spans="2:12" s="12" customFormat="1" ht="15">
      <c r="B78" s="14" t="s">
        <v>15</v>
      </c>
      <c r="C78" s="14" t="s">
        <v>23</v>
      </c>
      <c r="D78" s="14"/>
      <c r="E78" s="14"/>
      <c r="F78" s="14"/>
      <c r="G78" s="14"/>
      <c r="H78" s="14"/>
      <c r="I78" s="14"/>
      <c r="J78" s="14"/>
      <c r="K78" s="14"/>
      <c r="L78" s="14"/>
    </row>
    <row r="79" spans="2:12" ht="15">
      <c r="B79" s="14" t="s">
        <v>16</v>
      </c>
      <c r="C79" s="14" t="s">
        <v>7</v>
      </c>
      <c r="D79" s="14"/>
      <c r="E79" s="14"/>
      <c r="F79" s="14"/>
      <c r="G79" s="14"/>
      <c r="H79" s="14"/>
      <c r="I79" s="14"/>
      <c r="J79" s="14"/>
      <c r="K79" s="12"/>
      <c r="L79" s="12"/>
    </row>
    <row r="80" spans="2:10" ht="15">
      <c r="B80" s="14" t="s">
        <v>17</v>
      </c>
      <c r="C80" s="14" t="s">
        <v>8</v>
      </c>
      <c r="D80" s="14"/>
      <c r="E80" s="14"/>
      <c r="F80" s="14"/>
      <c r="G80" s="14"/>
      <c r="H80" s="14"/>
      <c r="I80" s="14"/>
      <c r="J80" s="14"/>
    </row>
    <row r="81" spans="2:10" ht="15">
      <c r="B81" s="14" t="s">
        <v>18</v>
      </c>
      <c r="C81" s="14" t="s">
        <v>9</v>
      </c>
      <c r="D81" s="14"/>
      <c r="E81" s="14"/>
      <c r="F81" s="14"/>
      <c r="G81" s="14"/>
      <c r="H81" s="14"/>
      <c r="I81" s="14"/>
      <c r="J81" s="14"/>
    </row>
    <row r="82" spans="2:10" ht="12.75">
      <c r="B82" s="12"/>
      <c r="C82" s="13"/>
      <c r="D82" s="13"/>
      <c r="E82" s="12"/>
      <c r="F82" s="12"/>
      <c r="G82" s="12"/>
      <c r="H82" s="12"/>
      <c r="I82" s="12"/>
      <c r="J82" s="12"/>
    </row>
  </sheetData>
  <sheetProtection/>
  <mergeCells count="57">
    <mergeCell ref="B67:J67"/>
    <mergeCell ref="B49:C49"/>
    <mergeCell ref="B50:C50"/>
    <mergeCell ref="B51:C51"/>
    <mergeCell ref="B52:C52"/>
    <mergeCell ref="B61:C61"/>
    <mergeCell ref="E62:F62"/>
    <mergeCell ref="B46:J46"/>
    <mergeCell ref="B47:C47"/>
    <mergeCell ref="B64:J64"/>
    <mergeCell ref="B65:J65"/>
    <mergeCell ref="B66:J66"/>
    <mergeCell ref="H62:I62"/>
    <mergeCell ref="B39:J39"/>
    <mergeCell ref="B40:C40"/>
    <mergeCell ref="B45:C45"/>
    <mergeCell ref="B42:C42"/>
    <mergeCell ref="B43:C43"/>
    <mergeCell ref="B44:C44"/>
    <mergeCell ref="B32:J32"/>
    <mergeCell ref="B33:C33"/>
    <mergeCell ref="B36:C36"/>
    <mergeCell ref="B37:C37"/>
    <mergeCell ref="B38:C38"/>
    <mergeCell ref="B35:C35"/>
    <mergeCell ref="B24:J24"/>
    <mergeCell ref="B25:C25"/>
    <mergeCell ref="B26:C26"/>
    <mergeCell ref="B31:C31"/>
    <mergeCell ref="B27:C27"/>
    <mergeCell ref="B29:C29"/>
    <mergeCell ref="B30:C30"/>
    <mergeCell ref="B17:C17"/>
    <mergeCell ref="B18:C18"/>
    <mergeCell ref="B19:C19"/>
    <mergeCell ref="B20:C20"/>
    <mergeCell ref="B22:C22"/>
    <mergeCell ref="B23:C23"/>
    <mergeCell ref="B21:C21"/>
    <mergeCell ref="K9:K10"/>
    <mergeCell ref="B11:C11"/>
    <mergeCell ref="B12:C12"/>
    <mergeCell ref="B13:J13"/>
    <mergeCell ref="B14:C14"/>
    <mergeCell ref="H9:H10"/>
    <mergeCell ref="I9:J9"/>
    <mergeCell ref="G9:G10"/>
    <mergeCell ref="B15:C15"/>
    <mergeCell ref="B16:C16"/>
    <mergeCell ref="B3:J3"/>
    <mergeCell ref="B4:J4"/>
    <mergeCell ref="A6:J6"/>
    <mergeCell ref="I8:J8"/>
    <mergeCell ref="B9:C10"/>
    <mergeCell ref="D9:D10"/>
    <mergeCell ref="E9:E10"/>
    <mergeCell ref="F9:F10"/>
  </mergeCells>
  <printOptions horizontalCentered="1"/>
  <pageMargins left="0.28" right="0.32" top="0.4" bottom="0.1968503937007874" header="0.9" footer="0.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poprea</dc:creator>
  <cp:keywords/>
  <dc:description/>
  <cp:lastModifiedBy>Diana Belaia</cp:lastModifiedBy>
  <cp:lastPrinted>2017-08-18T09:41:42Z</cp:lastPrinted>
  <dcterms:created xsi:type="dcterms:W3CDTF">2011-04-01T06:28:23Z</dcterms:created>
  <dcterms:modified xsi:type="dcterms:W3CDTF">2017-09-21T10:52:32Z</dcterms:modified>
  <cp:category/>
  <cp:version/>
  <cp:contentType/>
  <cp:contentStatus/>
</cp:coreProperties>
</file>