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165"/>
  </bookViews>
  <sheets>
    <sheet name="Лист1 - Tаблица 1" sheetId="1" r:id="rId1"/>
    <sheet name="Лист2 - Tаблица 1" sheetId="2" r:id="rId2"/>
    <sheet name="Отчет о совместимости" sheetId="3" r:id="rId3"/>
  </sheets>
  <calcPr calcId="125725"/>
</workbook>
</file>

<file path=xl/calcChain.xml><?xml version="1.0" encoding="utf-8"?>
<calcChain xmlns="http://schemas.openxmlformats.org/spreadsheetml/2006/main">
  <c r="N28" i="1"/>
  <c r="N17"/>
  <c r="N32" l="1"/>
  <c r="P17"/>
  <c r="S8" l="1"/>
  <c r="S9"/>
  <c r="S10"/>
  <c r="S16"/>
  <c r="S11"/>
  <c r="S13"/>
  <c r="S14"/>
  <c r="S12"/>
  <c r="S15"/>
  <c r="B17"/>
  <c r="C17"/>
  <c r="D17"/>
  <c r="E17"/>
  <c r="F17"/>
  <c r="G17"/>
  <c r="G32" s="1"/>
  <c r="H17"/>
  <c r="H32" s="1"/>
  <c r="I17"/>
  <c r="I32" s="1"/>
  <c r="J17"/>
  <c r="J32" s="1"/>
  <c r="K17"/>
  <c r="K32" s="1"/>
  <c r="L17"/>
  <c r="M17"/>
  <c r="M32" s="1"/>
  <c r="O17"/>
  <c r="Q17"/>
  <c r="Q28"/>
  <c r="R17"/>
  <c r="R32" s="1"/>
  <c r="S18"/>
  <c r="S20"/>
  <c r="S21"/>
  <c r="S22"/>
  <c r="S23"/>
  <c r="S24"/>
  <c r="S25"/>
  <c r="S26"/>
  <c r="S27"/>
  <c r="B28"/>
  <c r="C28"/>
  <c r="D28"/>
  <c r="E28"/>
  <c r="F28"/>
  <c r="G28"/>
  <c r="H28"/>
  <c r="I28"/>
  <c r="J28"/>
  <c r="K28"/>
  <c r="L28"/>
  <c r="M28"/>
  <c r="O28"/>
  <c r="P28"/>
  <c r="P32" s="1"/>
  <c r="R28"/>
  <c r="S29"/>
  <c r="S31"/>
  <c r="B33"/>
  <c r="C33"/>
  <c r="D33"/>
  <c r="E33"/>
  <c r="F33"/>
  <c r="G33"/>
  <c r="H33"/>
  <c r="I33"/>
  <c r="J33"/>
  <c r="K33"/>
  <c r="L33"/>
  <c r="M33"/>
  <c r="N33"/>
  <c r="O33"/>
  <c r="P33"/>
  <c r="Q33"/>
  <c r="R33"/>
  <c r="S33" l="1"/>
  <c r="D32"/>
  <c r="B32"/>
  <c r="E32"/>
  <c r="L32"/>
  <c r="S28"/>
  <c r="O32"/>
  <c r="C32"/>
  <c r="S17"/>
  <c r="Q32"/>
  <c r="F32"/>
  <c r="S32" l="1"/>
</calcChain>
</file>

<file path=xl/sharedStrings.xml><?xml version="1.0" encoding="utf-8"?>
<sst xmlns="http://schemas.openxmlformats.org/spreadsheetml/2006/main" count="53" uniqueCount="53">
  <si>
    <t>Date statistice</t>
  </si>
  <si>
    <t>Liberați Condamnați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</si>
  <si>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</si>
  <si>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</si>
  <si>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</si>
  <si>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</si>
  <si>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</si>
  <si>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</si>
  <si>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</si>
  <si>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</si>
  <si>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</si>
  <si>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</si>
  <si>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</si>
  <si>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</si>
  <si>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</si>
  <si>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P-15</t>
  </si>
  <si>
    <t>P-16</t>
  </si>
  <si>
    <t>P-17</t>
  </si>
  <si>
    <t>P-18</t>
  </si>
  <si>
    <t>Total</t>
  </si>
  <si>
    <t>la executarea integrală a termenului de pedeapsă</t>
  </si>
  <si>
    <t>condiţionat de pedeapsă  înainte de termen</t>
  </si>
  <si>
    <t>graţiaţi</t>
  </si>
  <si>
    <t>amnistiaţi</t>
  </si>
  <si>
    <t>pe motiv de boală</t>
  </si>
  <si>
    <t>cu înlocuirea părţii neexecutate a pedepsei cu o pedeapsă mai blândă</t>
  </si>
  <si>
    <t>cu înlocuirea părţii neexecutate a pedepsei cu amendă</t>
  </si>
  <si>
    <t>achitați prin Deciziile CSJ,CA</t>
  </si>
  <si>
    <t>alte motive (art. 96CP, rejudecare și alte)</t>
  </si>
  <si>
    <t>Total liberați condamnați</t>
  </si>
  <si>
    <t>Decedați condamnați</t>
  </si>
  <si>
    <t>Liberați Preveniți</t>
  </si>
  <si>
    <t>în legătură cu clasarea dosarelor  de către organele de urmărire penală</t>
  </si>
  <si>
    <t>în legătură cu schimbarea măsurii preventive</t>
  </si>
  <si>
    <t>în legătură cu revocarea măsurii preventive</t>
  </si>
  <si>
    <t>în legătură cu încetarea procesului penal (achitare)</t>
  </si>
  <si>
    <t>în legătură cu încetarea procesului penal (împăcarea părților)</t>
  </si>
  <si>
    <t xml:space="preserve">conform sentinţei de judecată condamnaţi la pedeapsa nonprivative de libertate </t>
  </si>
  <si>
    <t>expirarea mandatului de arest</t>
  </si>
  <si>
    <t>amnistiați</t>
  </si>
  <si>
    <t>Total Liberați preveniți</t>
  </si>
  <si>
    <t>Decedați preveniți</t>
  </si>
  <si>
    <t>Liberați cu arest contravențional</t>
  </si>
  <si>
    <t>liberați în legătură cu executarea arestului contravențional</t>
  </si>
  <si>
    <t>Total liberați</t>
  </si>
  <si>
    <t>Total Decedați</t>
  </si>
  <si>
    <t>Отчет о совместимости для 29 01 2018.xls</t>
  </si>
  <si>
    <t>Дата отчета: 29.01.2018 15:55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</si>
  <si>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</si>
  <si>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</si>
  <si>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</si>
  <si>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 более ранних версиях Excel отсутствует поддержка форматирования цветом для текста в колонтитулах. Поэтому в более ранних версиях Excel текст в колонтитулах будет отображаться как обычный текст.</t>
  </si>
  <si>
    <t>privind liberarea deținuților din penitenciare la data de 01.07.2018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</si>
</sst>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/>
    <xf numFmtId="14" fontId="2" fillId="2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0" fontId="0" fillId="2" borderId="4" xfId="0" applyFont="1" applyFill="1" applyBorder="1" applyAlignment="1"/>
    <xf numFmtId="0" fontId="0" fillId="0" borderId="5" xfId="0" applyFont="1" applyBorder="1" applyAlignment="1"/>
    <xf numFmtId="49" fontId="3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wrapText="1"/>
    </xf>
    <xf numFmtId="0" fontId="5" fillId="0" borderId="6" xfId="0" applyNumberFormat="1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/>
    </xf>
    <xf numFmtId="0" fontId="0" fillId="2" borderId="9" xfId="0" applyFont="1" applyFill="1" applyBorder="1" applyAlignment="1"/>
    <xf numFmtId="0" fontId="0" fillId="0" borderId="10" xfId="0" applyFont="1" applyBorder="1" applyAlignment="1"/>
    <xf numFmtId="0" fontId="0" fillId="2" borderId="10" xfId="0" applyFont="1" applyFill="1" applyBorder="1" applyAlignment="1"/>
    <xf numFmtId="0" fontId="0" fillId="0" borderId="11" xfId="0" applyFont="1" applyBorder="1" applyAlignment="1"/>
    <xf numFmtId="0" fontId="0" fillId="2" borderId="12" xfId="0" applyFont="1" applyFill="1" applyBorder="1" applyAlignment="1"/>
    <xf numFmtId="0" fontId="0" fillId="0" borderId="0" xfId="0" applyFont="1" applyBorder="1" applyAlignment="1"/>
    <xf numFmtId="0" fontId="0" fillId="2" borderId="0" xfId="0" applyFont="1" applyFill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0" borderId="15" xfId="0" applyFont="1" applyBorder="1" applyAlignment="1"/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4" xfId="0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topLeftCell="A7" zoomScaleNormal="100" zoomScaleSheetLayoutView="100" workbookViewId="0">
      <selection activeCell="N12" sqref="N12"/>
    </sheetView>
  </sheetViews>
  <sheetFormatPr defaultColWidth="8.85546875" defaultRowHeight="15" customHeight="1"/>
  <cols>
    <col min="1" max="1" width="22.42578125" style="1" customWidth="1"/>
    <col min="2" max="11" width="8.85546875" style="1" customWidth="1"/>
    <col min="12" max="12" width="11.28515625" style="1" customWidth="1"/>
    <col min="13" max="16384" width="8.85546875" style="1"/>
  </cols>
  <sheetData>
    <row r="1" spans="1:19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</row>
    <row r="2" spans="1:19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</row>
    <row r="3" spans="1:19" ht="18.399999999999999" customHeight="1">
      <c r="A3" s="2"/>
      <c r="B3" s="3"/>
      <c r="C3" s="3"/>
      <c r="D3" s="3"/>
      <c r="E3" s="3"/>
      <c r="F3" s="3"/>
      <c r="G3" s="3"/>
      <c r="H3" s="3"/>
      <c r="I3" s="4" t="s">
        <v>0</v>
      </c>
      <c r="J3" s="3"/>
      <c r="K3" s="3"/>
      <c r="L3" s="2"/>
      <c r="M3" s="3"/>
      <c r="N3" s="3"/>
      <c r="O3" s="3"/>
      <c r="P3" s="3"/>
      <c r="Q3" s="3"/>
      <c r="R3" s="3"/>
      <c r="S3" s="3"/>
    </row>
    <row r="4" spans="1:19" ht="18.399999999999999" customHeight="1">
      <c r="A4" s="2"/>
      <c r="B4" s="3"/>
      <c r="C4" s="5"/>
      <c r="D4" s="3"/>
      <c r="E4" s="3"/>
      <c r="F4" s="3"/>
      <c r="G4" s="3"/>
      <c r="H4" s="3"/>
      <c r="I4" s="4" t="s">
        <v>52</v>
      </c>
      <c r="J4" s="3"/>
      <c r="K4" s="3"/>
      <c r="L4" s="6"/>
      <c r="M4" s="3"/>
      <c r="N4" s="3"/>
      <c r="O4" s="3"/>
      <c r="P4" s="3"/>
      <c r="Q4" s="3"/>
      <c r="R4" s="3"/>
      <c r="S4" s="3"/>
    </row>
    <row r="5" spans="1:19" ht="15" customHeight="1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7"/>
    </row>
    <row r="6" spans="1:19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49"/>
      <c r="P6" s="49"/>
      <c r="Q6" s="49"/>
      <c r="R6" s="10"/>
      <c r="S6" s="12"/>
    </row>
    <row r="7" spans="1:19" ht="18.399999999999999" customHeight="1">
      <c r="A7" s="13" t="s">
        <v>1</v>
      </c>
      <c r="B7" s="50" t="s">
        <v>2</v>
      </c>
      <c r="C7" s="50" t="s">
        <v>3</v>
      </c>
      <c r="D7" s="50" t="s">
        <v>4</v>
      </c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  <c r="J7" s="50" t="s">
        <v>10</v>
      </c>
      <c r="K7" s="50" t="s">
        <v>11</v>
      </c>
      <c r="L7" s="50" t="s">
        <v>12</v>
      </c>
      <c r="M7" s="50" t="s">
        <v>13</v>
      </c>
      <c r="N7" s="50" t="s">
        <v>14</v>
      </c>
      <c r="O7" s="50" t="s">
        <v>15</v>
      </c>
      <c r="P7" s="50" t="s">
        <v>16</v>
      </c>
      <c r="Q7" s="50" t="s">
        <v>17</v>
      </c>
      <c r="R7" s="50" t="s">
        <v>18</v>
      </c>
      <c r="S7" s="51" t="s">
        <v>19</v>
      </c>
    </row>
    <row r="8" spans="1:19" ht="33" customHeight="1">
      <c r="A8" s="14" t="s">
        <v>20</v>
      </c>
      <c r="B8" s="46">
        <v>24</v>
      </c>
      <c r="C8" s="46">
        <v>36</v>
      </c>
      <c r="D8" s="46">
        <v>15</v>
      </c>
      <c r="E8" s="46">
        <v>138</v>
      </c>
      <c r="F8" s="46">
        <v>15</v>
      </c>
      <c r="G8" s="46">
        <v>64</v>
      </c>
      <c r="H8" s="46">
        <v>24</v>
      </c>
      <c r="I8" s="46">
        <v>6</v>
      </c>
      <c r="J8" s="46">
        <v>47</v>
      </c>
      <c r="K8" s="46">
        <v>2</v>
      </c>
      <c r="L8" s="46">
        <v>20</v>
      </c>
      <c r="M8" s="46">
        <v>5</v>
      </c>
      <c r="N8" s="46">
        <v>23</v>
      </c>
      <c r="O8" s="46">
        <v>42</v>
      </c>
      <c r="P8" s="46">
        <v>21</v>
      </c>
      <c r="Q8" s="46">
        <v>19</v>
      </c>
      <c r="R8" s="46">
        <v>89</v>
      </c>
      <c r="S8" s="15">
        <f t="shared" ref="S8:S16" si="0">SUM(B8:R8)</f>
        <v>590</v>
      </c>
    </row>
    <row r="9" spans="1:19" ht="32.450000000000003" customHeight="1">
      <c r="A9" s="14" t="s">
        <v>21</v>
      </c>
      <c r="B9" s="46">
        <v>8</v>
      </c>
      <c r="C9" s="46">
        <v>24</v>
      </c>
      <c r="D9" s="46">
        <v>33</v>
      </c>
      <c r="E9" s="46">
        <v>37</v>
      </c>
      <c r="F9" s="46">
        <v>9</v>
      </c>
      <c r="G9" s="46">
        <v>29</v>
      </c>
      <c r="H9" s="46">
        <v>13</v>
      </c>
      <c r="I9" s="46">
        <v>0</v>
      </c>
      <c r="J9" s="46">
        <v>32</v>
      </c>
      <c r="K9" s="46">
        <v>0</v>
      </c>
      <c r="L9" s="46">
        <v>13</v>
      </c>
      <c r="M9" s="46">
        <v>0</v>
      </c>
      <c r="N9" s="46">
        <v>7</v>
      </c>
      <c r="O9" s="46">
        <v>30</v>
      </c>
      <c r="P9" s="46">
        <v>6</v>
      </c>
      <c r="Q9" s="46">
        <v>7</v>
      </c>
      <c r="R9" s="46">
        <v>12</v>
      </c>
      <c r="S9" s="15">
        <f t="shared" si="0"/>
        <v>260</v>
      </c>
    </row>
    <row r="10" spans="1:19" ht="17.45" customHeight="1">
      <c r="A10" s="17" t="s">
        <v>22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15">
        <f t="shared" si="0"/>
        <v>0</v>
      </c>
    </row>
    <row r="11" spans="1:19" ht="17.45" customHeight="1">
      <c r="A11" s="17" t="s">
        <v>23</v>
      </c>
      <c r="B11" s="46">
        <v>0</v>
      </c>
      <c r="C11" s="46">
        <v>2</v>
      </c>
      <c r="D11" s="46">
        <v>0</v>
      </c>
      <c r="E11" s="46">
        <v>5</v>
      </c>
      <c r="F11" s="46">
        <v>0</v>
      </c>
      <c r="G11" s="46">
        <v>0</v>
      </c>
      <c r="H11" s="46">
        <v>1</v>
      </c>
      <c r="I11" s="46">
        <v>0</v>
      </c>
      <c r="J11" s="46">
        <v>1</v>
      </c>
      <c r="K11" s="47"/>
      <c r="L11" s="46">
        <v>2</v>
      </c>
      <c r="M11" s="47"/>
      <c r="N11" s="46">
        <v>13</v>
      </c>
      <c r="O11" s="46">
        <v>1</v>
      </c>
      <c r="P11" s="46">
        <v>0</v>
      </c>
      <c r="Q11" s="46">
        <v>2</v>
      </c>
      <c r="R11" s="46">
        <v>1</v>
      </c>
      <c r="S11" s="15">
        <f t="shared" si="0"/>
        <v>28</v>
      </c>
    </row>
    <row r="12" spans="1:19" ht="17.45" customHeight="1">
      <c r="A12" s="17" t="s">
        <v>24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4</v>
      </c>
      <c r="Q12" s="46">
        <v>0</v>
      </c>
      <c r="R12" s="46">
        <v>0</v>
      </c>
      <c r="S12" s="15">
        <f t="shared" si="0"/>
        <v>4</v>
      </c>
    </row>
    <row r="13" spans="1:19" ht="71.25" customHeight="1">
      <c r="A13" s="14" t="s">
        <v>25</v>
      </c>
      <c r="B13" s="46">
        <v>1</v>
      </c>
      <c r="C13" s="46">
        <v>30</v>
      </c>
      <c r="D13" s="46">
        <v>1</v>
      </c>
      <c r="E13" s="46">
        <v>11</v>
      </c>
      <c r="F13" s="46">
        <v>0</v>
      </c>
      <c r="G13" s="46">
        <v>3</v>
      </c>
      <c r="H13" s="46">
        <v>0</v>
      </c>
      <c r="I13" s="46">
        <v>0</v>
      </c>
      <c r="J13" s="46">
        <v>9</v>
      </c>
      <c r="K13" s="46">
        <v>0</v>
      </c>
      <c r="L13" s="46">
        <v>11</v>
      </c>
      <c r="M13" s="46">
        <v>0</v>
      </c>
      <c r="N13" s="46">
        <v>6</v>
      </c>
      <c r="O13" s="46">
        <v>0</v>
      </c>
      <c r="P13" s="46">
        <v>0</v>
      </c>
      <c r="Q13" s="46">
        <v>0</v>
      </c>
      <c r="R13" s="46">
        <v>0</v>
      </c>
      <c r="S13" s="15">
        <f t="shared" si="0"/>
        <v>72</v>
      </c>
    </row>
    <row r="14" spans="1:19" ht="47.45" customHeight="1">
      <c r="A14" s="14" t="s">
        <v>26</v>
      </c>
      <c r="B14" s="46">
        <v>0</v>
      </c>
      <c r="C14" s="46">
        <v>0</v>
      </c>
      <c r="D14" s="46">
        <v>0</v>
      </c>
      <c r="E14" s="46">
        <v>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2</v>
      </c>
      <c r="M14" s="46">
        <v>0</v>
      </c>
      <c r="N14" s="46">
        <v>5</v>
      </c>
      <c r="O14" s="46">
        <v>3</v>
      </c>
      <c r="P14" s="46">
        <v>0</v>
      </c>
      <c r="Q14" s="46">
        <v>0</v>
      </c>
      <c r="R14" s="46">
        <v>6</v>
      </c>
      <c r="S14" s="15">
        <f t="shared" si="0"/>
        <v>25</v>
      </c>
    </row>
    <row r="15" spans="1:19" ht="32.450000000000003" customHeight="1">
      <c r="A15" s="14" t="s">
        <v>27</v>
      </c>
      <c r="B15" s="46">
        <v>0</v>
      </c>
      <c r="C15" s="46">
        <v>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2</v>
      </c>
      <c r="Q15" s="46">
        <v>0</v>
      </c>
      <c r="R15" s="46">
        <v>3</v>
      </c>
      <c r="S15" s="15">
        <f t="shared" si="0"/>
        <v>7</v>
      </c>
    </row>
    <row r="16" spans="1:19" ht="32.450000000000003" customHeight="1">
      <c r="A16" s="14" t="s">
        <v>28</v>
      </c>
      <c r="B16" s="46">
        <v>0</v>
      </c>
      <c r="C16" s="46">
        <v>0</v>
      </c>
      <c r="D16" s="46">
        <v>0</v>
      </c>
      <c r="E16" s="46">
        <v>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</v>
      </c>
      <c r="M16" s="46">
        <v>0</v>
      </c>
      <c r="N16" s="46">
        <v>2</v>
      </c>
      <c r="O16" s="46">
        <v>0</v>
      </c>
      <c r="P16" s="46">
        <v>1</v>
      </c>
      <c r="Q16" s="46">
        <v>2</v>
      </c>
      <c r="R16" s="46">
        <v>0</v>
      </c>
      <c r="S16" s="15">
        <f t="shared" si="0"/>
        <v>9</v>
      </c>
    </row>
    <row r="17" spans="1:19" ht="34.35" customHeight="1">
      <c r="A17" s="18" t="s">
        <v>29</v>
      </c>
      <c r="B17" s="46">
        <f t="shared" ref="B17:R17" si="1">SUM(B8:B16)</f>
        <v>33</v>
      </c>
      <c r="C17" s="46">
        <f t="shared" si="1"/>
        <v>94</v>
      </c>
      <c r="D17" s="46">
        <f t="shared" si="1"/>
        <v>49</v>
      </c>
      <c r="E17" s="46">
        <f t="shared" si="1"/>
        <v>203</v>
      </c>
      <c r="F17" s="46">
        <f t="shared" si="1"/>
        <v>24</v>
      </c>
      <c r="G17" s="46">
        <f t="shared" si="1"/>
        <v>96</v>
      </c>
      <c r="H17" s="46">
        <f t="shared" si="1"/>
        <v>38</v>
      </c>
      <c r="I17" s="46">
        <f t="shared" si="1"/>
        <v>6</v>
      </c>
      <c r="J17" s="46">
        <f t="shared" si="1"/>
        <v>89</v>
      </c>
      <c r="K17" s="46">
        <f t="shared" si="1"/>
        <v>2</v>
      </c>
      <c r="L17" s="46">
        <f t="shared" si="1"/>
        <v>49</v>
      </c>
      <c r="M17" s="46">
        <f t="shared" si="1"/>
        <v>5</v>
      </c>
      <c r="N17" s="46">
        <f>SUM(N8:N16)</f>
        <v>56</v>
      </c>
      <c r="O17" s="46">
        <f t="shared" si="1"/>
        <v>76</v>
      </c>
      <c r="P17" s="46">
        <f>SUM(P8:P16)</f>
        <v>34</v>
      </c>
      <c r="Q17" s="46">
        <f t="shared" si="1"/>
        <v>30</v>
      </c>
      <c r="R17" s="46">
        <f t="shared" si="1"/>
        <v>111</v>
      </c>
      <c r="S17" s="15">
        <f>SUM(,S8:S16)</f>
        <v>995</v>
      </c>
    </row>
    <row r="18" spans="1:19" ht="18.399999999999999" customHeight="1">
      <c r="A18" s="18" t="s">
        <v>30</v>
      </c>
      <c r="B18" s="46">
        <v>1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</v>
      </c>
      <c r="K18" s="46">
        <v>0</v>
      </c>
      <c r="L18" s="46">
        <v>0</v>
      </c>
      <c r="M18" s="46">
        <v>0</v>
      </c>
      <c r="N18" s="46">
        <v>0</v>
      </c>
      <c r="O18" s="46">
        <v>1</v>
      </c>
      <c r="P18" s="46">
        <v>4</v>
      </c>
      <c r="Q18" s="46">
        <v>0</v>
      </c>
      <c r="R18" s="46">
        <v>1</v>
      </c>
      <c r="S18" s="15">
        <f>SUM(B18:R18)</f>
        <v>8</v>
      </c>
    </row>
    <row r="19" spans="1:19" ht="18.399999999999999" customHeight="1">
      <c r="A19" s="19" t="s">
        <v>31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20"/>
    </row>
    <row r="20" spans="1:19" ht="62.45" customHeight="1">
      <c r="A20" s="14" t="s">
        <v>32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18</v>
      </c>
      <c r="O20" s="46">
        <v>0</v>
      </c>
      <c r="P20" s="46">
        <v>0</v>
      </c>
      <c r="Q20" s="46">
        <v>0</v>
      </c>
      <c r="R20" s="46">
        <v>0</v>
      </c>
      <c r="S20" s="15">
        <f t="shared" ref="S20:S27" si="2">SUM(B20:R20)</f>
        <v>18</v>
      </c>
    </row>
    <row r="21" spans="1:19" ht="32.450000000000003" customHeight="1">
      <c r="A21" s="14" t="s">
        <v>33</v>
      </c>
      <c r="B21" s="46">
        <v>0</v>
      </c>
      <c r="C21" s="46">
        <v>0</v>
      </c>
      <c r="D21" s="46">
        <v>0</v>
      </c>
      <c r="E21" s="46">
        <v>0</v>
      </c>
      <c r="F21" s="46">
        <v>21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56</v>
      </c>
      <c r="M21" s="46">
        <v>0</v>
      </c>
      <c r="N21" s="46">
        <v>321</v>
      </c>
      <c r="O21" s="46">
        <v>0</v>
      </c>
      <c r="P21" s="46">
        <v>13</v>
      </c>
      <c r="Q21" s="46">
        <v>38</v>
      </c>
      <c r="R21" s="46">
        <v>0</v>
      </c>
      <c r="S21" s="15">
        <f t="shared" si="2"/>
        <v>449</v>
      </c>
    </row>
    <row r="22" spans="1:19" ht="32.450000000000003" customHeight="1">
      <c r="A22" s="14" t="s">
        <v>34</v>
      </c>
      <c r="B22" s="46">
        <v>0</v>
      </c>
      <c r="C22" s="46">
        <v>0</v>
      </c>
      <c r="D22" s="46">
        <v>0</v>
      </c>
      <c r="E22" s="46">
        <v>0</v>
      </c>
      <c r="F22" s="46">
        <v>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2</v>
      </c>
      <c r="M22" s="46">
        <v>0</v>
      </c>
      <c r="N22" s="46">
        <v>50</v>
      </c>
      <c r="O22" s="46">
        <v>0</v>
      </c>
      <c r="P22" s="46">
        <v>2</v>
      </c>
      <c r="Q22" s="46">
        <v>8</v>
      </c>
      <c r="R22" s="46">
        <v>0</v>
      </c>
      <c r="S22" s="15">
        <f t="shared" si="2"/>
        <v>65</v>
      </c>
    </row>
    <row r="23" spans="1:19" ht="47.45" customHeight="1">
      <c r="A23" s="14" t="s">
        <v>35</v>
      </c>
      <c r="B23" s="46">
        <v>0</v>
      </c>
      <c r="C23" s="46">
        <v>0</v>
      </c>
      <c r="D23" s="46">
        <v>0</v>
      </c>
      <c r="E23" s="46">
        <v>0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7</v>
      </c>
      <c r="M23" s="46">
        <v>0</v>
      </c>
      <c r="N23" s="46">
        <v>12</v>
      </c>
      <c r="O23" s="46">
        <v>0</v>
      </c>
      <c r="P23" s="46">
        <v>0</v>
      </c>
      <c r="Q23" s="46">
        <v>0</v>
      </c>
      <c r="R23" s="46">
        <v>0</v>
      </c>
      <c r="S23" s="15">
        <f t="shared" si="2"/>
        <v>21</v>
      </c>
    </row>
    <row r="24" spans="1:19" ht="47.45" customHeight="1">
      <c r="A24" s="14" t="s">
        <v>36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1</v>
      </c>
      <c r="M24" s="46">
        <v>0</v>
      </c>
      <c r="N24" s="46">
        <v>9</v>
      </c>
      <c r="O24" s="46">
        <v>0</v>
      </c>
      <c r="P24" s="46">
        <v>0</v>
      </c>
      <c r="Q24" s="46">
        <v>6</v>
      </c>
      <c r="R24" s="46">
        <v>0</v>
      </c>
      <c r="S24" s="15">
        <f t="shared" si="2"/>
        <v>16</v>
      </c>
    </row>
    <row r="25" spans="1:19" ht="62.45" customHeight="1">
      <c r="A25" s="14" t="s">
        <v>37</v>
      </c>
      <c r="B25" s="46">
        <v>0</v>
      </c>
      <c r="C25" s="46">
        <v>0</v>
      </c>
      <c r="D25" s="46">
        <v>0</v>
      </c>
      <c r="E25" s="46">
        <v>0</v>
      </c>
      <c r="F25" s="46">
        <v>16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33</v>
      </c>
      <c r="M25" s="46">
        <v>0</v>
      </c>
      <c r="N25" s="46">
        <v>62</v>
      </c>
      <c r="O25" s="46">
        <v>0</v>
      </c>
      <c r="P25" s="46">
        <v>4</v>
      </c>
      <c r="Q25" s="46">
        <v>13</v>
      </c>
      <c r="R25" s="46">
        <v>0</v>
      </c>
      <c r="S25" s="15">
        <f t="shared" si="2"/>
        <v>128</v>
      </c>
    </row>
    <row r="26" spans="1:19" ht="32.450000000000003" customHeight="1">
      <c r="A26" s="14" t="s">
        <v>38</v>
      </c>
      <c r="B26" s="46">
        <v>0</v>
      </c>
      <c r="C26" s="46">
        <v>0</v>
      </c>
      <c r="D26" s="46">
        <v>0</v>
      </c>
      <c r="E26" s="46">
        <v>0</v>
      </c>
      <c r="F26" s="46">
        <v>16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16</v>
      </c>
      <c r="M26" s="46">
        <v>0</v>
      </c>
      <c r="N26" s="46">
        <v>76</v>
      </c>
      <c r="O26" s="46">
        <v>0</v>
      </c>
      <c r="P26" s="46">
        <v>4</v>
      </c>
      <c r="Q26" s="46">
        <v>14</v>
      </c>
      <c r="R26" s="46">
        <v>0</v>
      </c>
      <c r="S26" s="15">
        <f t="shared" si="2"/>
        <v>126</v>
      </c>
    </row>
    <row r="27" spans="1:19" ht="17.45" customHeight="1">
      <c r="A27" s="17" t="s">
        <v>39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3</v>
      </c>
      <c r="M27" s="46">
        <v>0</v>
      </c>
      <c r="N27" s="46">
        <v>0</v>
      </c>
      <c r="O27" s="46">
        <v>0</v>
      </c>
      <c r="P27" s="46">
        <v>0</v>
      </c>
      <c r="Q27" s="46">
        <v>2</v>
      </c>
      <c r="R27" s="46">
        <v>0</v>
      </c>
      <c r="S27" s="15">
        <f t="shared" si="2"/>
        <v>6</v>
      </c>
    </row>
    <row r="28" spans="1:19" ht="34.35" customHeight="1">
      <c r="A28" s="18" t="s">
        <v>40</v>
      </c>
      <c r="B28" s="46">
        <f t="shared" ref="B28:S28" si="3">SUM(B20:B27)</f>
        <v>0</v>
      </c>
      <c r="C28" s="46">
        <f t="shared" si="3"/>
        <v>0</v>
      </c>
      <c r="D28" s="46">
        <f t="shared" si="3"/>
        <v>0</v>
      </c>
      <c r="E28" s="46">
        <f t="shared" si="3"/>
        <v>0</v>
      </c>
      <c r="F28" s="46">
        <f t="shared" si="3"/>
        <v>59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118</v>
      </c>
      <c r="M28" s="46">
        <f t="shared" si="3"/>
        <v>0</v>
      </c>
      <c r="N28" s="46">
        <f>SUM(N20:N27)</f>
        <v>548</v>
      </c>
      <c r="O28" s="46">
        <f t="shared" si="3"/>
        <v>0</v>
      </c>
      <c r="P28" s="46">
        <f t="shared" si="3"/>
        <v>23</v>
      </c>
      <c r="Q28" s="46">
        <f t="shared" si="3"/>
        <v>81</v>
      </c>
      <c r="R28" s="46">
        <f t="shared" si="3"/>
        <v>0</v>
      </c>
      <c r="S28" s="15">
        <f t="shared" si="3"/>
        <v>829</v>
      </c>
    </row>
    <row r="29" spans="1:19" ht="18.399999999999999" customHeight="1">
      <c r="A29" s="21" t="s">
        <v>41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1</v>
      </c>
      <c r="M29" s="46">
        <v>0</v>
      </c>
      <c r="N29" s="46">
        <v>2</v>
      </c>
      <c r="O29" s="46">
        <v>0</v>
      </c>
      <c r="P29" s="46">
        <v>0</v>
      </c>
      <c r="Q29" s="46">
        <v>0</v>
      </c>
      <c r="R29" s="46">
        <v>0</v>
      </c>
      <c r="S29" s="15">
        <f>SUM(B29:R29)</f>
        <v>3</v>
      </c>
    </row>
    <row r="30" spans="1:19" ht="34.35" customHeight="1">
      <c r="A30" s="22" t="s">
        <v>42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/>
    </row>
    <row r="31" spans="1:19" ht="47.45" customHeight="1">
      <c r="A31" s="14" t="s">
        <v>43</v>
      </c>
      <c r="B31" s="46">
        <v>0</v>
      </c>
      <c r="C31" s="46">
        <v>0</v>
      </c>
      <c r="D31" s="46">
        <v>0</v>
      </c>
      <c r="E31" s="46">
        <v>0</v>
      </c>
      <c r="F31" s="46">
        <v>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30</v>
      </c>
      <c r="M31" s="46">
        <v>0</v>
      </c>
      <c r="N31" s="46">
        <v>43</v>
      </c>
      <c r="O31" s="46">
        <v>0</v>
      </c>
      <c r="P31" s="46">
        <v>0</v>
      </c>
      <c r="Q31" s="46">
        <v>16</v>
      </c>
      <c r="R31" s="46">
        <v>0</v>
      </c>
      <c r="S31" s="15">
        <f>SUM(B31:R31)</f>
        <v>96</v>
      </c>
    </row>
    <row r="32" spans="1:19" ht="18.399999999999999" customHeight="1">
      <c r="A32" s="23" t="s">
        <v>44</v>
      </c>
      <c r="B32" s="15">
        <f>SUM(B17,B28,B31)</f>
        <v>33</v>
      </c>
      <c r="C32" s="15">
        <f>SUM(C17,C28,C31)</f>
        <v>94</v>
      </c>
      <c r="D32" s="15">
        <f>SUM(D17,D28,D31)</f>
        <v>49</v>
      </c>
      <c r="E32" s="15">
        <f>SUM(E17,E28,E31)</f>
        <v>203</v>
      </c>
      <c r="F32" s="15">
        <f>SUM(F17,F28,F31)</f>
        <v>90</v>
      </c>
      <c r="G32" s="15">
        <f t="shared" ref="G32:R32" si="4">SUM(G17,G28,G31)</f>
        <v>96</v>
      </c>
      <c r="H32" s="15">
        <f t="shared" si="4"/>
        <v>38</v>
      </c>
      <c r="I32" s="15">
        <f t="shared" si="4"/>
        <v>6</v>
      </c>
      <c r="J32" s="15">
        <f t="shared" si="4"/>
        <v>89</v>
      </c>
      <c r="K32" s="15">
        <f t="shared" si="4"/>
        <v>2</v>
      </c>
      <c r="L32" s="16">
        <f t="shared" si="4"/>
        <v>197</v>
      </c>
      <c r="M32" s="15">
        <f t="shared" si="4"/>
        <v>5</v>
      </c>
      <c r="N32" s="15">
        <f>SUM(N17,N28,N31)</f>
        <v>647</v>
      </c>
      <c r="O32" s="15">
        <f t="shared" si="4"/>
        <v>76</v>
      </c>
      <c r="P32" s="15">
        <f t="shared" si="4"/>
        <v>57</v>
      </c>
      <c r="Q32" s="52">
        <f t="shared" si="4"/>
        <v>127</v>
      </c>
      <c r="R32" s="15">
        <f t="shared" si="4"/>
        <v>111</v>
      </c>
      <c r="S32" s="15">
        <f>B32+C32+D32+E32+F32+G32+H32+I32+J32+K32+L32+M32+N32+O32+P32+Q32+R32</f>
        <v>1920</v>
      </c>
    </row>
    <row r="33" spans="1:19" ht="18.399999999999999" customHeight="1">
      <c r="A33" s="23" t="s">
        <v>45</v>
      </c>
      <c r="B33" s="15">
        <f>SUM(B18,B29)</f>
        <v>1</v>
      </c>
      <c r="C33" s="15">
        <f>SUM(C18,C29)</f>
        <v>0</v>
      </c>
      <c r="D33" s="15">
        <f>SUM(D18,D29)</f>
        <v>0</v>
      </c>
      <c r="E33" s="15">
        <f>SUM(E18,E29)</f>
        <v>0</v>
      </c>
      <c r="F33" s="15">
        <f>SUM(F18,F29)</f>
        <v>0</v>
      </c>
      <c r="G33" s="15">
        <f t="shared" ref="G33:R33" si="5">SUM(G18,G29)</f>
        <v>0</v>
      </c>
      <c r="H33" s="15">
        <f t="shared" si="5"/>
        <v>0</v>
      </c>
      <c r="I33" s="15">
        <f t="shared" si="5"/>
        <v>0</v>
      </c>
      <c r="J33" s="15">
        <f t="shared" si="5"/>
        <v>1</v>
      </c>
      <c r="K33" s="15">
        <f t="shared" si="5"/>
        <v>0</v>
      </c>
      <c r="L33" s="16">
        <f t="shared" si="5"/>
        <v>1</v>
      </c>
      <c r="M33" s="15">
        <f t="shared" si="5"/>
        <v>0</v>
      </c>
      <c r="N33" s="15">
        <f t="shared" si="5"/>
        <v>2</v>
      </c>
      <c r="O33" s="15">
        <f t="shared" si="5"/>
        <v>1</v>
      </c>
      <c r="P33" s="15">
        <f t="shared" si="5"/>
        <v>4</v>
      </c>
      <c r="Q33" s="15">
        <f t="shared" si="5"/>
        <v>0</v>
      </c>
      <c r="R33" s="15">
        <f t="shared" si="5"/>
        <v>1</v>
      </c>
      <c r="S33" s="15">
        <f>SUM(,S18,S29)</f>
        <v>11</v>
      </c>
    </row>
    <row r="34" spans="1:19" ht="1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7"/>
    </row>
    <row r="35" spans="1:19" ht="1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31"/>
    </row>
    <row r="36" spans="1:19" ht="1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31"/>
    </row>
    <row r="37" spans="1:19" ht="1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31"/>
    </row>
    <row r="38" spans="1:19" ht="15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31"/>
    </row>
    <row r="39" spans="1:19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29"/>
      <c r="N39" s="29"/>
      <c r="O39" s="29"/>
      <c r="P39" s="29"/>
      <c r="Q39" s="29"/>
      <c r="R39" s="29"/>
      <c r="S39" s="31"/>
    </row>
    <row r="40" spans="1:19" ht="1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31"/>
    </row>
    <row r="41" spans="1:19" ht="1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31"/>
    </row>
    <row r="42" spans="1:19" ht="1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31"/>
    </row>
    <row r="43" spans="1:19" ht="15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31"/>
    </row>
    <row r="44" spans="1:19" ht="1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29"/>
      <c r="O44" s="29"/>
      <c r="P44" s="29"/>
      <c r="Q44" s="29"/>
      <c r="R44" s="29"/>
      <c r="S44" s="31"/>
    </row>
    <row r="45" spans="1:19" ht="1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31"/>
    </row>
    <row r="46" spans="1:19" ht="15" customHeight="1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31"/>
    </row>
    <row r="47" spans="1:19" ht="1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31"/>
    </row>
    <row r="48" spans="1:19" ht="15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31"/>
    </row>
    <row r="49" spans="1:19" ht="15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9"/>
      <c r="N49" s="29"/>
      <c r="O49" s="29"/>
      <c r="P49" s="29"/>
      <c r="Q49" s="29"/>
      <c r="R49" s="29"/>
      <c r="S49" s="31"/>
    </row>
    <row r="50" spans="1:19" ht="15" customHeight="1">
      <c r="A50" s="2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2"/>
      <c r="N50" s="32"/>
      <c r="O50" s="32"/>
      <c r="P50" s="32"/>
      <c r="Q50" s="32"/>
      <c r="R50" s="32"/>
      <c r="S50" s="34"/>
    </row>
  </sheetData>
  <phoneticPr fontId="8" type="noConversion"/>
  <pageMargins left="0.70866143703460693" right="0.70866143703460693" top="0.74803149700164795" bottom="0.74803149700164795" header="0.31496062874794006" footer="0.31496062874794006"/>
  <pageSetup paperSize="9" scale="40" orientation="landscape" verticalDpi="2048" r:id="rId1"/>
  <headerFooter alignWithMargins="0"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/>
  </sheetViews>
  <sheetFormatPr defaultColWidth="8.85546875" defaultRowHeight="15" customHeight="1"/>
  <cols>
    <col min="1" max="16384" width="8.85546875" style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phoneticPr fontId="8" type="noConversion"/>
  <pageMargins left="0.69999998807907104" right="0.69999998807907104" top="0.75" bottom="0.75" header="0.30000001192092896" footer="0.30000001192092896"/>
  <pageSetup paperSize="0" orientation="landscape" horizontalDpi="0" verticalDpi="2048"/>
  <headerFooter alignWithMargins="0"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/>
  </sheetViews>
  <sheetFormatPr defaultRowHeight="1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35" t="s">
        <v>46</v>
      </c>
      <c r="C1" s="36"/>
      <c r="D1" s="41"/>
      <c r="E1" s="41"/>
    </row>
    <row r="2" spans="2:5">
      <c r="B2" s="35" t="s">
        <v>47</v>
      </c>
      <c r="C2" s="36"/>
      <c r="D2" s="41"/>
      <c r="E2" s="41"/>
    </row>
    <row r="3" spans="2:5">
      <c r="B3" s="37"/>
      <c r="C3" s="37"/>
      <c r="D3" s="42"/>
      <c r="E3" s="42"/>
    </row>
    <row r="4" spans="2:5" ht="60">
      <c r="B4" s="38" t="s">
        <v>48</v>
      </c>
      <c r="C4" s="37"/>
      <c r="D4" s="42"/>
      <c r="E4" s="42"/>
    </row>
    <row r="5" spans="2:5">
      <c r="B5" s="37"/>
      <c r="C5" s="37"/>
      <c r="D5" s="42"/>
      <c r="E5" s="42"/>
    </row>
    <row r="6" spans="2:5" ht="30">
      <c r="B6" s="35" t="s">
        <v>49</v>
      </c>
      <c r="C6" s="36"/>
      <c r="D6" s="41"/>
      <c r="E6" s="43" t="s">
        <v>50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51</v>
      </c>
      <c r="C8" s="40"/>
      <c r="D8" s="44"/>
      <c r="E8" s="45">
        <v>1</v>
      </c>
    </row>
    <row r="9" spans="2:5">
      <c r="B9" s="37"/>
      <c r="C9" s="37"/>
      <c r="D9" s="42"/>
      <c r="E9" s="42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Лист1 - Tаблица 1</vt:lpstr>
      <vt:lpstr>Лист2 - Tаблица 1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Sef-adj-des</dc:creator>
  <cp:lastModifiedBy>Colaborator</cp:lastModifiedBy>
  <dcterms:created xsi:type="dcterms:W3CDTF">2018-01-29T13:36:38Z</dcterms:created>
  <dcterms:modified xsi:type="dcterms:W3CDTF">2018-07-11T13:58:53Z</dcterms:modified>
</cp:coreProperties>
</file>