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08" yWindow="600" windowWidth="22752" windowHeight="10812"/>
  </bookViews>
  <sheets>
    <sheet name="Sheet1" sheetId="1" r:id="rId1"/>
    <sheet name="Sheet2" sheetId="2" r:id="rId2"/>
    <sheet name="Sheet3" sheetId="3" r:id="rId3"/>
  </sheets>
  <definedNames>
    <definedName name="_Toc342236719" localSheetId="0">Sheet1!$B$2</definedName>
    <definedName name="_Toc342236720" localSheetId="0">Sheet1!$B$61</definedName>
    <definedName name="_Toc342384236" localSheetId="0">Sheet1!$B$189</definedName>
    <definedName name="_Toc342384237" localSheetId="0">Sheet1!$B$211</definedName>
    <definedName name="_Toc342384238" localSheetId="0">Sheet1!$B$224</definedName>
    <definedName name="_Toc342384239" localSheetId="0">Sheet1!$B$232</definedName>
    <definedName name="_Toc342384240" localSheetId="0">Sheet1!$B$233</definedName>
    <definedName name="_Toc342384243" localSheetId="0">Sheet1!$B$321</definedName>
    <definedName name="_Toc342384244" localSheetId="0">Sheet1!$B$322</definedName>
    <definedName name="_Toc342384245" localSheetId="0">Sheet1!$B$344</definedName>
  </definedNames>
  <calcPr calcId="145621"/>
</workbook>
</file>

<file path=xl/calcChain.xml><?xml version="1.0" encoding="utf-8"?>
<calcChain xmlns="http://schemas.openxmlformats.org/spreadsheetml/2006/main">
  <c r="X12" i="1" l="1"/>
  <c r="Y12" i="1"/>
  <c r="Z12" i="1"/>
  <c r="Y329" i="1" l="1"/>
  <c r="Z329" i="1"/>
  <c r="Y318" i="1"/>
  <c r="Z318" i="1"/>
  <c r="Y310" i="1"/>
  <c r="Z310" i="1"/>
  <c r="Y279" i="1"/>
  <c r="Y284" i="1" s="1"/>
  <c r="Z279" i="1"/>
  <c r="Z285" i="1" s="1"/>
  <c r="Y241" i="1"/>
  <c r="Z241" i="1"/>
  <c r="Y195" i="1"/>
  <c r="Z195" i="1"/>
  <c r="Y186" i="1"/>
  <c r="Z186" i="1"/>
  <c r="Y177" i="1"/>
  <c r="Z177" i="1"/>
  <c r="Y162" i="1"/>
  <c r="Z162" i="1"/>
  <c r="Y133" i="1"/>
  <c r="Y139" i="1" s="1"/>
  <c r="Z133" i="1"/>
  <c r="Z139" i="1" s="1"/>
  <c r="Y97" i="1"/>
  <c r="Z97" i="1"/>
  <c r="Y68" i="1"/>
  <c r="Y74" i="1" s="1"/>
  <c r="Z68" i="1"/>
  <c r="Z73" i="1" s="1"/>
  <c r="Y32" i="1"/>
  <c r="Y37" i="1" s="1"/>
  <c r="Z32" i="1"/>
  <c r="Z40" i="1" s="1"/>
  <c r="Y19" i="1"/>
  <c r="Z19" i="1"/>
  <c r="Y20" i="1"/>
  <c r="Z20" i="1"/>
  <c r="Y21" i="1"/>
  <c r="Z21" i="1"/>
  <c r="Y22" i="1"/>
  <c r="Z22" i="1"/>
  <c r="Y18" i="1"/>
  <c r="Z18" i="1"/>
  <c r="Y17" i="1"/>
  <c r="Z17" i="1"/>
  <c r="Y75" i="1" l="1"/>
  <c r="Y287" i="1"/>
  <c r="Y73" i="1"/>
  <c r="Y285" i="1"/>
  <c r="Z140" i="1"/>
  <c r="Z138" i="1"/>
  <c r="Z38" i="1"/>
  <c r="Y38" i="1"/>
  <c r="Z74" i="1"/>
  <c r="Z41" i="1"/>
  <c r="Z39" i="1"/>
  <c r="Z37" i="1"/>
  <c r="Y140" i="1"/>
  <c r="Y138" i="1"/>
  <c r="Y286" i="1"/>
  <c r="Y40" i="1"/>
  <c r="Z286" i="1"/>
  <c r="Z284" i="1"/>
  <c r="Y41" i="1"/>
  <c r="Y39" i="1"/>
  <c r="Z75" i="1"/>
  <c r="Z287" i="1"/>
  <c r="V186" i="1" l="1"/>
  <c r="W186" i="1"/>
  <c r="X186" i="1"/>
  <c r="V329" i="1"/>
  <c r="W329" i="1"/>
  <c r="X329" i="1"/>
  <c r="V318" i="1"/>
  <c r="W318" i="1"/>
  <c r="X318" i="1"/>
  <c r="V310" i="1"/>
  <c r="W310" i="1"/>
  <c r="X310" i="1"/>
  <c r="V279" i="1"/>
  <c r="V287" i="1" s="1"/>
  <c r="W279" i="1"/>
  <c r="W286" i="1" s="1"/>
  <c r="X279" i="1"/>
  <c r="X285" i="1" s="1"/>
  <c r="V241" i="1"/>
  <c r="W241" i="1"/>
  <c r="X241" i="1"/>
  <c r="V195" i="1"/>
  <c r="W195" i="1"/>
  <c r="X195" i="1"/>
  <c r="V177" i="1"/>
  <c r="W177" i="1"/>
  <c r="X177" i="1"/>
  <c r="V162" i="1"/>
  <c r="W162" i="1"/>
  <c r="X162" i="1"/>
  <c r="V133" i="1"/>
  <c r="V139" i="1" s="1"/>
  <c r="W133" i="1"/>
  <c r="W140" i="1" s="1"/>
  <c r="X133" i="1"/>
  <c r="X139" i="1" s="1"/>
  <c r="V97" i="1"/>
  <c r="W97" i="1"/>
  <c r="X97" i="1"/>
  <c r="V68" i="1"/>
  <c r="V73" i="1" s="1"/>
  <c r="W68" i="1"/>
  <c r="W73" i="1" s="1"/>
  <c r="X68" i="1"/>
  <c r="X75" i="1" s="1"/>
  <c r="V284" i="1" l="1"/>
  <c r="V138" i="1"/>
  <c r="X73" i="1"/>
  <c r="X140" i="1"/>
  <c r="X284" i="1"/>
  <c r="X286" i="1"/>
  <c r="W287" i="1"/>
  <c r="W74" i="1"/>
  <c r="X138" i="1"/>
  <c r="W139" i="1"/>
  <c r="V140" i="1"/>
  <c r="W285" i="1"/>
  <c r="V286" i="1"/>
  <c r="W75" i="1"/>
  <c r="W138" i="1"/>
  <c r="W284" i="1"/>
  <c r="V285" i="1"/>
  <c r="X287" i="1"/>
  <c r="X74" i="1"/>
  <c r="V75" i="1"/>
  <c r="V74" i="1"/>
  <c r="V41" i="1"/>
  <c r="V32" i="1"/>
  <c r="V38" i="1" s="1"/>
  <c r="W32" i="1"/>
  <c r="W41" i="1" s="1"/>
  <c r="X32" i="1"/>
  <c r="X40" i="1" s="1"/>
  <c r="X18" i="1"/>
  <c r="W12" i="1"/>
  <c r="V11" i="1"/>
  <c r="V37" i="1" l="1"/>
  <c r="X39" i="1"/>
  <c r="W20" i="1"/>
  <c r="W21" i="1"/>
  <c r="W19" i="1"/>
  <c r="W17" i="1"/>
  <c r="W18" i="1"/>
  <c r="X19" i="1"/>
  <c r="X21" i="1"/>
  <c r="W22" i="1"/>
  <c r="X38" i="1"/>
  <c r="W39" i="1"/>
  <c r="V40" i="1"/>
  <c r="X22" i="1"/>
  <c r="V12" i="1"/>
  <c r="X20" i="1"/>
  <c r="X37" i="1"/>
  <c r="W38" i="1"/>
  <c r="V39" i="1"/>
  <c r="X41" i="1"/>
  <c r="W40" i="1"/>
  <c r="X17" i="1"/>
  <c r="W37" i="1"/>
  <c r="U329" i="1"/>
  <c r="V21" i="1" l="1"/>
  <c r="V19" i="1"/>
  <c r="V18" i="1"/>
  <c r="V17" i="1"/>
  <c r="V20" i="1"/>
  <c r="V22" i="1"/>
  <c r="U318" i="1"/>
  <c r="U310" i="1"/>
  <c r="U279" i="1"/>
  <c r="U286" i="1" s="1"/>
  <c r="U258" i="1"/>
  <c r="U241" i="1"/>
  <c r="U247" i="1" s="1"/>
  <c r="U250" i="1" l="1"/>
  <c r="U249" i="1"/>
  <c r="U285" i="1"/>
  <c r="U284" i="1"/>
  <c r="U248" i="1"/>
  <c r="U287" i="1"/>
  <c r="U195" i="1"/>
  <c r="U201" i="1" s="1"/>
  <c r="U186" i="1"/>
  <c r="U177" i="1"/>
  <c r="U168" i="1"/>
  <c r="U169" i="1"/>
  <c r="U162" i="1"/>
  <c r="U167" i="1" s="1"/>
  <c r="U133" i="1"/>
  <c r="U138" i="1" s="1"/>
  <c r="U140" i="1" l="1"/>
  <c r="U139" i="1"/>
  <c r="U200" i="1"/>
  <c r="U97" i="1"/>
  <c r="U103" i="1" s="1"/>
  <c r="U102" i="1" l="1"/>
  <c r="U104" i="1"/>
  <c r="U68" i="1"/>
  <c r="U74" i="1" s="1"/>
  <c r="U73" i="1" l="1"/>
  <c r="U75" i="1"/>
  <c r="U32" i="1" l="1"/>
  <c r="U38" i="1" s="1"/>
  <c r="U12" i="1"/>
  <c r="U20" i="1" s="1"/>
  <c r="U39" i="1" l="1"/>
  <c r="U41" i="1"/>
  <c r="U37" i="1"/>
  <c r="U40" i="1"/>
  <c r="U18" i="1"/>
  <c r="U19" i="1"/>
  <c r="U22" i="1"/>
  <c r="U21" i="1"/>
  <c r="U17" i="1"/>
  <c r="T329" i="1"/>
  <c r="T318" i="1"/>
  <c r="T310" i="1"/>
  <c r="T279" i="1"/>
  <c r="T285" i="1" s="1"/>
  <c r="T258" i="1"/>
  <c r="T241" i="1"/>
  <c r="T250" i="1" s="1"/>
  <c r="T195" i="1"/>
  <c r="T200" i="1" s="1"/>
  <c r="T186" i="1"/>
  <c r="T177" i="1"/>
  <c r="T162" i="1"/>
  <c r="T168" i="1" s="1"/>
  <c r="T133" i="1"/>
  <c r="T139" i="1" s="1"/>
  <c r="T97" i="1"/>
  <c r="T103" i="1" s="1"/>
  <c r="T68" i="1"/>
  <c r="T74" i="1" s="1"/>
  <c r="T32" i="1"/>
  <c r="T38" i="1" s="1"/>
  <c r="T12" i="1"/>
  <c r="T20" i="1" s="1"/>
  <c r="T75" i="1" l="1"/>
  <c r="T73" i="1"/>
  <c r="T284" i="1"/>
  <c r="T287" i="1"/>
  <c r="T286" i="1"/>
  <c r="T249" i="1"/>
  <c r="T248" i="1"/>
  <c r="T247" i="1"/>
  <c r="T201" i="1"/>
  <c r="T167" i="1"/>
  <c r="T169" i="1"/>
  <c r="T138" i="1"/>
  <c r="T140" i="1"/>
  <c r="T102" i="1"/>
  <c r="T104" i="1"/>
  <c r="T41" i="1"/>
  <c r="T37" i="1"/>
  <c r="T40" i="1"/>
  <c r="T39" i="1"/>
  <c r="T22" i="1"/>
  <c r="T21" i="1"/>
  <c r="T17" i="1"/>
  <c r="T19" i="1"/>
  <c r="T18" i="1"/>
  <c r="S329" i="1"/>
  <c r="S318" i="1" l="1"/>
  <c r="S310" i="1"/>
  <c r="S279" i="1"/>
  <c r="S285" i="1" s="1"/>
  <c r="S258" i="1"/>
  <c r="S284" i="1" l="1"/>
  <c r="S287" i="1"/>
  <c r="S286" i="1"/>
  <c r="S241" i="1" l="1"/>
  <c r="S195" i="1"/>
  <c r="S200" i="1" s="1"/>
  <c r="S186" i="1"/>
  <c r="S177" i="1"/>
  <c r="S162" i="1"/>
  <c r="S169" i="1" s="1"/>
  <c r="S133" i="1"/>
  <c r="S140" i="1" s="1"/>
  <c r="S97" i="1"/>
  <c r="S104" i="1" s="1"/>
  <c r="S139" i="1" l="1"/>
  <c r="S103" i="1"/>
  <c r="S168" i="1"/>
  <c r="S102" i="1"/>
  <c r="S138" i="1"/>
  <c r="S167" i="1"/>
  <c r="S201" i="1"/>
  <c r="S249" i="1"/>
  <c r="S247" i="1"/>
  <c r="S250" i="1"/>
  <c r="S248" i="1"/>
  <c r="S68" i="1"/>
  <c r="S32" i="1"/>
  <c r="S37" i="1" s="1"/>
  <c r="S12" i="1"/>
  <c r="S19" i="1" s="1"/>
  <c r="S18" i="1" l="1"/>
  <c r="S39" i="1"/>
  <c r="S17" i="1"/>
  <c r="S22" i="1"/>
  <c r="S21" i="1"/>
  <c r="S40" i="1"/>
  <c r="S20" i="1"/>
  <c r="S38" i="1"/>
  <c r="S41" i="1"/>
  <c r="S75" i="1"/>
  <c r="S73" i="1"/>
  <c r="S74" i="1"/>
  <c r="R329" i="1"/>
  <c r="K55" i="1"/>
  <c r="L55" i="1"/>
  <c r="M55" i="1"/>
  <c r="N55" i="1"/>
  <c r="O55" i="1"/>
  <c r="P55" i="1"/>
  <c r="Q55" i="1"/>
  <c r="R55" i="1"/>
  <c r="J55" i="1"/>
  <c r="K46" i="1"/>
  <c r="L46" i="1"/>
  <c r="M46" i="1"/>
  <c r="N46" i="1"/>
  <c r="O46" i="1"/>
  <c r="P46" i="1"/>
  <c r="Q46" i="1"/>
  <c r="R46" i="1"/>
  <c r="J46" i="1"/>
  <c r="R318" i="1"/>
  <c r="R310" i="1"/>
  <c r="R279" i="1"/>
  <c r="R287" i="1" s="1"/>
  <c r="R258" i="1"/>
  <c r="R285" i="1" l="1"/>
  <c r="R284" i="1"/>
  <c r="R286" i="1"/>
  <c r="R241" i="1"/>
  <c r="K56" i="1"/>
  <c r="L56" i="1"/>
  <c r="M56" i="1"/>
  <c r="N56" i="1"/>
  <c r="O56" i="1"/>
  <c r="P56" i="1"/>
  <c r="Q56" i="1"/>
  <c r="R56" i="1"/>
  <c r="J56" i="1"/>
  <c r="K47" i="1"/>
  <c r="L47" i="1"/>
  <c r="M47" i="1"/>
  <c r="N47" i="1"/>
  <c r="O47" i="1"/>
  <c r="P47" i="1"/>
  <c r="Q47" i="1"/>
  <c r="R47" i="1"/>
  <c r="J47" i="1"/>
  <c r="R248" i="1" l="1"/>
  <c r="R249" i="1"/>
  <c r="R247" i="1"/>
  <c r="R250" i="1"/>
  <c r="R195" i="1"/>
  <c r="K57" i="1"/>
  <c r="L57" i="1"/>
  <c r="M57" i="1"/>
  <c r="N57" i="1"/>
  <c r="O57" i="1"/>
  <c r="P57" i="1"/>
  <c r="Q57" i="1"/>
  <c r="R57" i="1"/>
  <c r="J57" i="1"/>
  <c r="K48" i="1"/>
  <c r="L48" i="1"/>
  <c r="M48" i="1"/>
  <c r="N48" i="1"/>
  <c r="O48" i="1"/>
  <c r="P48" i="1"/>
  <c r="Q48" i="1"/>
  <c r="R48" i="1"/>
  <c r="J48" i="1"/>
  <c r="R186" i="1"/>
  <c r="R177" i="1"/>
  <c r="R162" i="1"/>
  <c r="R167" i="1" s="1"/>
  <c r="R133" i="1"/>
  <c r="R138" i="1" s="1"/>
  <c r="R169" i="1" l="1"/>
  <c r="R201" i="1"/>
  <c r="R200" i="1"/>
  <c r="R168" i="1"/>
  <c r="R140" i="1"/>
  <c r="R139" i="1"/>
  <c r="K59" i="1"/>
  <c r="L59" i="1"/>
  <c r="M59" i="1"/>
  <c r="N59" i="1"/>
  <c r="O59" i="1"/>
  <c r="P59" i="1"/>
  <c r="Q59" i="1"/>
  <c r="R59" i="1"/>
  <c r="J59" i="1"/>
  <c r="K58" i="1"/>
  <c r="L58" i="1"/>
  <c r="M58" i="1"/>
  <c r="N58" i="1"/>
  <c r="O58" i="1"/>
  <c r="P58" i="1"/>
  <c r="Q58" i="1"/>
  <c r="R58" i="1"/>
  <c r="J58" i="1"/>
  <c r="K50" i="1"/>
  <c r="L50" i="1"/>
  <c r="M50" i="1"/>
  <c r="N50" i="1"/>
  <c r="O50" i="1"/>
  <c r="P50" i="1"/>
  <c r="Q50" i="1"/>
  <c r="R50" i="1"/>
  <c r="J50" i="1"/>
  <c r="K49" i="1"/>
  <c r="L49" i="1"/>
  <c r="M49" i="1"/>
  <c r="N49" i="1"/>
  <c r="O49" i="1"/>
  <c r="P49" i="1"/>
  <c r="Q49" i="1"/>
  <c r="R49" i="1"/>
  <c r="J49" i="1"/>
  <c r="R97" i="1"/>
  <c r="R102" i="1" s="1"/>
  <c r="R104" i="1" l="1"/>
  <c r="R103" i="1"/>
  <c r="R68" i="1"/>
  <c r="R32" i="1"/>
  <c r="R40" i="1" s="1"/>
  <c r="R12" i="1"/>
  <c r="R17" i="1" s="1"/>
  <c r="R73" i="1" l="1"/>
  <c r="R75" i="1"/>
  <c r="R74" i="1"/>
  <c r="R39" i="1"/>
  <c r="R38" i="1"/>
  <c r="R37" i="1"/>
  <c r="R41" i="1"/>
  <c r="R20" i="1"/>
  <c r="R19" i="1"/>
  <c r="R22" i="1"/>
  <c r="R18" i="1"/>
  <c r="R21" i="1"/>
  <c r="Q329" i="1" l="1"/>
  <c r="Q318" i="1" l="1"/>
  <c r="Q310" i="1"/>
  <c r="Q279" i="1"/>
  <c r="Q286" i="1" s="1"/>
  <c r="Q258" i="1"/>
  <c r="Q285" i="1" l="1"/>
  <c r="Q284" i="1"/>
  <c r="Q287" i="1"/>
  <c r="Q241" i="1"/>
  <c r="Q195" i="1"/>
  <c r="Q200" i="1" s="1"/>
  <c r="Q186" i="1"/>
  <c r="Q177" i="1"/>
  <c r="Q162" i="1"/>
  <c r="Q169" i="1" s="1"/>
  <c r="Q133" i="1"/>
  <c r="Q140" i="1" s="1"/>
  <c r="Q97" i="1"/>
  <c r="Q104" i="1" s="1"/>
  <c r="Q68" i="1"/>
  <c r="Q75" i="1" s="1"/>
  <c r="Q74" i="1" l="1"/>
  <c r="Q139" i="1"/>
  <c r="Q167" i="1"/>
  <c r="Q168" i="1"/>
  <c r="Q73" i="1"/>
  <c r="Q138" i="1"/>
  <c r="Q247" i="1"/>
  <c r="Q250" i="1"/>
  <c r="Q248" i="1"/>
  <c r="Q249" i="1"/>
  <c r="Q201" i="1"/>
  <c r="Q103" i="1"/>
  <c r="Q102" i="1"/>
  <c r="Q32" i="1"/>
  <c r="Q39" i="1" s="1"/>
  <c r="Q38" i="1" l="1"/>
  <c r="Q41" i="1"/>
  <c r="Q37" i="1"/>
  <c r="Q40" i="1"/>
  <c r="Q12" i="1" l="1"/>
  <c r="Q17" i="1" s="1"/>
  <c r="Q19" i="1" l="1"/>
  <c r="Q22" i="1"/>
  <c r="Q18" i="1"/>
  <c r="Q20" i="1"/>
  <c r="Q21" i="1"/>
  <c r="O329" i="1"/>
  <c r="P329" i="1"/>
  <c r="P318" i="1"/>
  <c r="H318" i="1"/>
  <c r="I318" i="1"/>
  <c r="J318" i="1"/>
  <c r="K318" i="1"/>
  <c r="L318" i="1"/>
  <c r="M318" i="1"/>
  <c r="N318" i="1"/>
  <c r="O318" i="1"/>
  <c r="G318" i="1"/>
  <c r="F318" i="1"/>
  <c r="E318" i="1"/>
  <c r="D318" i="1"/>
  <c r="C318" i="1"/>
  <c r="O310" i="1"/>
  <c r="P310" i="1"/>
  <c r="O279" i="1"/>
  <c r="O285" i="1" s="1"/>
  <c r="P279" i="1"/>
  <c r="P284" i="1" s="1"/>
  <c r="O258" i="1"/>
  <c r="P258" i="1"/>
  <c r="P285" i="1" l="1"/>
  <c r="P287" i="1"/>
  <c r="O286" i="1"/>
  <c r="O284" i="1"/>
  <c r="O287" i="1"/>
  <c r="P286" i="1"/>
  <c r="O241" i="1" l="1"/>
  <c r="P241" i="1"/>
  <c r="O195" i="1"/>
  <c r="O201" i="1" s="1"/>
  <c r="P195" i="1"/>
  <c r="P200" i="1" s="1"/>
  <c r="P186" i="1"/>
  <c r="O186" i="1"/>
  <c r="P177" i="1"/>
  <c r="O177" i="1"/>
  <c r="P162" i="1"/>
  <c r="P167" i="1" s="1"/>
  <c r="O162" i="1"/>
  <c r="O167" i="1" s="1"/>
  <c r="P133" i="1"/>
  <c r="P138" i="1" s="1"/>
  <c r="O133" i="1"/>
  <c r="O138" i="1" s="1"/>
  <c r="P97" i="1"/>
  <c r="P103" i="1" s="1"/>
  <c r="O97" i="1"/>
  <c r="O103" i="1" s="1"/>
  <c r="P102" i="1" l="1"/>
  <c r="P104" i="1"/>
  <c r="O104" i="1"/>
  <c r="O102" i="1"/>
  <c r="P249" i="1"/>
  <c r="P250" i="1"/>
  <c r="P248" i="1"/>
  <c r="P247" i="1"/>
  <c r="O247" i="1"/>
  <c r="O249" i="1"/>
  <c r="O250" i="1"/>
  <c r="O248" i="1"/>
  <c r="P168" i="1"/>
  <c r="O168" i="1"/>
  <c r="P169" i="1"/>
  <c r="O169" i="1"/>
  <c r="P139" i="1"/>
  <c r="O139" i="1"/>
  <c r="P140" i="1"/>
  <c r="O140" i="1"/>
  <c r="O200" i="1"/>
  <c r="P201" i="1"/>
  <c r="O68" i="1" l="1"/>
  <c r="O74" i="1" s="1"/>
  <c r="P68" i="1"/>
  <c r="P74" i="1" s="1"/>
  <c r="O32" i="1"/>
  <c r="O40" i="1" s="1"/>
  <c r="P32" i="1"/>
  <c r="P37" i="1" s="1"/>
  <c r="N32" i="1"/>
  <c r="P75" i="1" l="1"/>
  <c r="O75" i="1"/>
  <c r="P73" i="1"/>
  <c r="O73" i="1"/>
  <c r="O37" i="1"/>
  <c r="P41" i="1"/>
  <c r="O41" i="1"/>
  <c r="O38" i="1"/>
  <c r="P39" i="1"/>
  <c r="O39" i="1"/>
  <c r="P40" i="1"/>
  <c r="P38" i="1"/>
  <c r="P12" i="1"/>
  <c r="O12" i="1"/>
  <c r="O17" i="1" l="1"/>
  <c r="O18" i="1"/>
  <c r="O20" i="1"/>
  <c r="O22" i="1"/>
  <c r="O19" i="1"/>
  <c r="O21" i="1"/>
  <c r="P19" i="1"/>
  <c r="P21" i="1"/>
  <c r="P18" i="1"/>
  <c r="P17" i="1"/>
  <c r="P20" i="1"/>
  <c r="P22" i="1"/>
  <c r="N329" i="1"/>
  <c r="N310" i="1"/>
  <c r="N279" i="1"/>
  <c r="N286" i="1" s="1"/>
  <c r="N258" i="1"/>
  <c r="N241" i="1"/>
  <c r="N247" i="1" s="1"/>
  <c r="N195" i="1"/>
  <c r="N200" i="1" s="1"/>
  <c r="N186" i="1"/>
  <c r="N177" i="1"/>
  <c r="N162" i="1"/>
  <c r="N168" i="1" s="1"/>
  <c r="N133" i="1"/>
  <c r="N140" i="1" s="1"/>
  <c r="N37" i="1"/>
  <c r="N97" i="1"/>
  <c r="N104" i="1" s="1"/>
  <c r="N68" i="1"/>
  <c r="N73" i="1" s="1"/>
  <c r="N139" i="1" l="1"/>
  <c r="N138" i="1"/>
  <c r="N167" i="1"/>
  <c r="N103" i="1"/>
  <c r="N102" i="1"/>
  <c r="N284" i="1"/>
  <c r="N285" i="1"/>
  <c r="N287" i="1"/>
  <c r="N250" i="1"/>
  <c r="N249" i="1"/>
  <c r="N248" i="1"/>
  <c r="N201" i="1"/>
  <c r="N169" i="1"/>
  <c r="N74" i="1"/>
  <c r="N75" i="1"/>
  <c r="N41" i="1"/>
  <c r="N40" i="1"/>
  <c r="N38" i="1"/>
  <c r="N39" i="1"/>
  <c r="N12" i="1"/>
  <c r="N17" i="1" l="1"/>
  <c r="N21" i="1"/>
  <c r="N22" i="1"/>
  <c r="N20" i="1"/>
  <c r="N18" i="1"/>
  <c r="N19" i="1"/>
  <c r="M329" i="1"/>
  <c r="M310" i="1" l="1"/>
  <c r="M279" i="1"/>
  <c r="M284" i="1" s="1"/>
  <c r="M258" i="1"/>
  <c r="M286" i="1" l="1"/>
  <c r="M285" i="1"/>
  <c r="M287" i="1"/>
  <c r="M241" i="1"/>
  <c r="M195" i="1"/>
  <c r="M200" i="1" s="1"/>
  <c r="M186" i="1"/>
  <c r="M177" i="1"/>
  <c r="M162" i="1"/>
  <c r="M169" i="1" s="1"/>
  <c r="M133" i="1"/>
  <c r="M139" i="1" s="1"/>
  <c r="M97" i="1"/>
  <c r="M104" i="1" s="1"/>
  <c r="M68" i="1"/>
  <c r="M73" i="1" s="1"/>
  <c r="M167" i="1" l="1"/>
  <c r="M168" i="1"/>
  <c r="M249" i="1"/>
  <c r="M247" i="1"/>
  <c r="M250" i="1"/>
  <c r="M248" i="1"/>
  <c r="M201" i="1"/>
  <c r="M138" i="1"/>
  <c r="M140" i="1"/>
  <c r="M102" i="1"/>
  <c r="M103" i="1"/>
  <c r="M74" i="1"/>
  <c r="M75" i="1"/>
  <c r="M32" i="1"/>
  <c r="M37" i="1" s="1"/>
  <c r="M40" i="1" l="1"/>
  <c r="M39" i="1"/>
  <c r="M38" i="1"/>
  <c r="M41" i="1"/>
  <c r="M12" i="1"/>
  <c r="M20" i="1" l="1"/>
  <c r="M18" i="1"/>
  <c r="M19" i="1"/>
  <c r="M22" i="1"/>
  <c r="M21" i="1"/>
  <c r="M17" i="1"/>
  <c r="L329" i="1"/>
  <c r="L310" i="1"/>
  <c r="L279" i="1"/>
  <c r="L284" i="1" s="1"/>
  <c r="L241" i="1"/>
  <c r="L250" i="1" s="1"/>
  <c r="L195" i="1"/>
  <c r="L201" i="1" s="1"/>
  <c r="L186" i="1"/>
  <c r="L177" i="1"/>
  <c r="L162" i="1"/>
  <c r="L168" i="1" s="1"/>
  <c r="L133" i="1"/>
  <c r="L140" i="1" s="1"/>
  <c r="L97" i="1"/>
  <c r="L102" i="1" s="1"/>
  <c r="L68" i="1"/>
  <c r="L75" i="1" s="1"/>
  <c r="L32" i="1"/>
  <c r="L38" i="1" s="1"/>
  <c r="L104" i="1" l="1"/>
  <c r="L73" i="1"/>
  <c r="L74" i="1"/>
  <c r="L167" i="1"/>
  <c r="L200" i="1"/>
  <c r="L287" i="1"/>
  <c r="L139" i="1"/>
  <c r="L286" i="1"/>
  <c r="L103" i="1"/>
  <c r="L138" i="1"/>
  <c r="L249" i="1"/>
  <c r="L285" i="1"/>
  <c r="L248" i="1"/>
  <c r="L169" i="1"/>
  <c r="L247" i="1"/>
  <c r="L37" i="1"/>
  <c r="L41" i="1"/>
  <c r="L40" i="1"/>
  <c r="L39" i="1"/>
  <c r="L12" i="1" l="1"/>
  <c r="L20" i="1" l="1"/>
  <c r="L22" i="1"/>
  <c r="L18" i="1"/>
  <c r="L17" i="1"/>
  <c r="L19" i="1"/>
  <c r="L21" i="1"/>
  <c r="K329" i="1"/>
  <c r="K310" i="1"/>
  <c r="J310" i="1"/>
  <c r="K279" i="1"/>
  <c r="K284" i="1" s="1"/>
  <c r="J279" i="1"/>
  <c r="J284" i="1" s="1"/>
  <c r="K241" i="1"/>
  <c r="K250" i="1" s="1"/>
  <c r="K287" i="1" l="1"/>
  <c r="K286" i="1"/>
  <c r="K285" i="1"/>
  <c r="K249" i="1"/>
  <c r="K248" i="1"/>
  <c r="K247" i="1"/>
  <c r="K195" i="1"/>
  <c r="K200" i="1" s="1"/>
  <c r="K201" i="1" l="1"/>
  <c r="K186" i="1"/>
  <c r="K177" i="1"/>
  <c r="K162" i="1"/>
  <c r="K168" i="1" s="1"/>
  <c r="K133" i="1"/>
  <c r="K138" i="1" s="1"/>
  <c r="K167" i="1" l="1"/>
  <c r="K169" i="1"/>
  <c r="K140" i="1"/>
  <c r="K139" i="1"/>
  <c r="K97" i="1" l="1"/>
  <c r="K68" i="1"/>
  <c r="K32" i="1"/>
  <c r="K12" i="1"/>
  <c r="K73" i="1" l="1"/>
  <c r="K74" i="1"/>
  <c r="K75" i="1"/>
  <c r="K38" i="1"/>
  <c r="K37" i="1"/>
  <c r="K39" i="1"/>
  <c r="K40" i="1"/>
  <c r="K41" i="1"/>
  <c r="K21" i="1"/>
  <c r="K18" i="1"/>
  <c r="K22" i="1"/>
  <c r="K19" i="1"/>
  <c r="K17" i="1"/>
  <c r="K20" i="1"/>
  <c r="J329" i="1"/>
  <c r="J285" i="1"/>
  <c r="J286" i="1"/>
  <c r="J287" i="1"/>
  <c r="J241" i="1" l="1"/>
  <c r="J247" i="1" s="1"/>
  <c r="J195" i="1"/>
  <c r="J200" i="1" s="1"/>
  <c r="J186" i="1"/>
  <c r="J177" i="1"/>
  <c r="J162" i="1"/>
  <c r="J133" i="1"/>
  <c r="J97" i="1"/>
  <c r="J139" i="1" l="1"/>
  <c r="J138" i="1"/>
  <c r="J167" i="1"/>
  <c r="J168" i="1"/>
  <c r="J169" i="1"/>
  <c r="J201" i="1"/>
  <c r="J140" i="1"/>
  <c r="J249" i="1"/>
  <c r="J250" i="1"/>
  <c r="J248" i="1"/>
  <c r="J68" i="1" l="1"/>
  <c r="J73" i="1" s="1"/>
  <c r="J32" i="1"/>
  <c r="J12" i="1"/>
  <c r="J18" i="1" l="1"/>
  <c r="J17" i="1"/>
  <c r="J40" i="1"/>
  <c r="J37" i="1"/>
  <c r="J75" i="1"/>
  <c r="J74" i="1"/>
  <c r="J41" i="1"/>
  <c r="J39" i="1"/>
  <c r="J38" i="1"/>
  <c r="J21" i="1"/>
  <c r="J20" i="1"/>
  <c r="J19" i="1"/>
  <c r="J22" i="1"/>
  <c r="C329" i="1"/>
  <c r="D329" i="1"/>
  <c r="E329" i="1"/>
  <c r="F329" i="1"/>
  <c r="G329" i="1"/>
  <c r="H329" i="1"/>
  <c r="I329" i="1"/>
  <c r="C310" i="1" l="1"/>
  <c r="D310" i="1"/>
  <c r="E310" i="1"/>
  <c r="F310" i="1"/>
  <c r="G310" i="1"/>
  <c r="H310" i="1"/>
  <c r="I310" i="1"/>
  <c r="C279" i="1"/>
  <c r="C284" i="1" s="1"/>
  <c r="D279" i="1"/>
  <c r="D286" i="1" s="1"/>
  <c r="E279" i="1"/>
  <c r="E285" i="1" s="1"/>
  <c r="F279" i="1"/>
  <c r="F284" i="1" s="1"/>
  <c r="G279" i="1"/>
  <c r="G287" i="1" s="1"/>
  <c r="H279" i="1"/>
  <c r="H286" i="1" s="1"/>
  <c r="I279" i="1"/>
  <c r="I285" i="1" s="1"/>
  <c r="F285" i="1" l="1"/>
  <c r="F286" i="1"/>
  <c r="D285" i="1"/>
  <c r="C287" i="1"/>
  <c r="H285" i="1"/>
  <c r="C286" i="1"/>
  <c r="F287" i="1"/>
  <c r="G285" i="1"/>
  <c r="G286" i="1"/>
  <c r="I284" i="1"/>
  <c r="E284" i="1"/>
  <c r="H284" i="1"/>
  <c r="D284" i="1"/>
  <c r="I287" i="1"/>
  <c r="E287" i="1"/>
  <c r="G284" i="1"/>
  <c r="C285" i="1"/>
  <c r="I286" i="1"/>
  <c r="E286" i="1"/>
  <c r="H287" i="1"/>
  <c r="D287" i="1"/>
  <c r="C241" i="1" l="1"/>
  <c r="C249" i="1" s="1"/>
  <c r="D241" i="1"/>
  <c r="D250" i="1" s="1"/>
  <c r="E241" i="1"/>
  <c r="E250" i="1" s="1"/>
  <c r="F241" i="1"/>
  <c r="F249" i="1" s="1"/>
  <c r="G241" i="1"/>
  <c r="G248" i="1" s="1"/>
  <c r="H241" i="1"/>
  <c r="H250" i="1" s="1"/>
  <c r="I241" i="1"/>
  <c r="I247" i="1" s="1"/>
  <c r="F248" i="1" l="1"/>
  <c r="H248" i="1"/>
  <c r="I249" i="1"/>
  <c r="I250" i="1"/>
  <c r="H249" i="1"/>
  <c r="E248" i="1"/>
  <c r="E249" i="1"/>
  <c r="I248" i="1"/>
  <c r="D248" i="1"/>
  <c r="D249" i="1"/>
  <c r="G247" i="1"/>
  <c r="C248" i="1"/>
  <c r="G250" i="1"/>
  <c r="C247" i="1"/>
  <c r="F247" i="1"/>
  <c r="F250" i="1"/>
  <c r="E247" i="1"/>
  <c r="G249" i="1"/>
  <c r="C250" i="1"/>
  <c r="H247" i="1"/>
  <c r="D247" i="1"/>
  <c r="C195" i="1" l="1"/>
  <c r="C200" i="1" s="1"/>
  <c r="D195" i="1"/>
  <c r="D201" i="1" s="1"/>
  <c r="E195" i="1"/>
  <c r="E200" i="1" s="1"/>
  <c r="F195" i="1"/>
  <c r="F200" i="1" s="1"/>
  <c r="G195" i="1"/>
  <c r="G200" i="1" s="1"/>
  <c r="H195" i="1"/>
  <c r="H201" i="1" s="1"/>
  <c r="I195" i="1"/>
  <c r="I200" i="1" s="1"/>
  <c r="C186" i="1"/>
  <c r="D186" i="1"/>
  <c r="E186" i="1"/>
  <c r="F186" i="1"/>
  <c r="G186" i="1"/>
  <c r="H186" i="1"/>
  <c r="I186" i="1"/>
  <c r="C177" i="1"/>
  <c r="D177" i="1"/>
  <c r="E177" i="1"/>
  <c r="F177" i="1"/>
  <c r="G177" i="1"/>
  <c r="H177" i="1"/>
  <c r="I177" i="1"/>
  <c r="C162" i="1"/>
  <c r="D162" i="1"/>
  <c r="E162" i="1"/>
  <c r="F162" i="1"/>
  <c r="G162" i="1"/>
  <c r="H162" i="1"/>
  <c r="I162" i="1"/>
  <c r="C133" i="1"/>
  <c r="C140" i="1" s="1"/>
  <c r="D133" i="1"/>
  <c r="D138" i="1" s="1"/>
  <c r="E133" i="1"/>
  <c r="E138" i="1" s="1"/>
  <c r="F133" i="1"/>
  <c r="F140" i="1" s="1"/>
  <c r="G133" i="1"/>
  <c r="G139" i="1" s="1"/>
  <c r="H133" i="1"/>
  <c r="H138" i="1" s="1"/>
  <c r="I133" i="1"/>
  <c r="I138" i="1" s="1"/>
  <c r="C97" i="1"/>
  <c r="C104" i="1" s="1"/>
  <c r="D97" i="1"/>
  <c r="D102" i="1" s="1"/>
  <c r="E97" i="1"/>
  <c r="E102" i="1" s="1"/>
  <c r="F97" i="1"/>
  <c r="F104" i="1" s="1"/>
  <c r="G97" i="1"/>
  <c r="G103" i="1" s="1"/>
  <c r="H97" i="1"/>
  <c r="H102" i="1" s="1"/>
  <c r="I97" i="1"/>
  <c r="I102" i="1" s="1"/>
  <c r="C68" i="1"/>
  <c r="C74" i="1" s="1"/>
  <c r="D68" i="1"/>
  <c r="D75" i="1" s="1"/>
  <c r="E68" i="1"/>
  <c r="E75" i="1" s="1"/>
  <c r="F68" i="1"/>
  <c r="F74" i="1" s="1"/>
  <c r="G68" i="1"/>
  <c r="G73" i="1" s="1"/>
  <c r="H68" i="1"/>
  <c r="H74" i="1" s="1"/>
  <c r="I68" i="1"/>
  <c r="I75" i="1" s="1"/>
  <c r="I167" i="1" l="1"/>
  <c r="I168" i="1"/>
  <c r="I169" i="1"/>
  <c r="E167" i="1"/>
  <c r="E168" i="1"/>
  <c r="E169" i="1"/>
  <c r="H167" i="1"/>
  <c r="H168" i="1"/>
  <c r="H169" i="1"/>
  <c r="D167" i="1"/>
  <c r="D168" i="1"/>
  <c r="D169" i="1"/>
  <c r="G167" i="1"/>
  <c r="G168" i="1"/>
  <c r="G169" i="1"/>
  <c r="C167" i="1"/>
  <c r="C168" i="1"/>
  <c r="C169" i="1"/>
  <c r="F167" i="1"/>
  <c r="F168" i="1"/>
  <c r="F169" i="1"/>
  <c r="G201" i="1"/>
  <c r="F201" i="1"/>
  <c r="H200" i="1"/>
  <c r="D200" i="1"/>
  <c r="C201" i="1"/>
  <c r="I201" i="1"/>
  <c r="E201" i="1"/>
  <c r="D140" i="1"/>
  <c r="H139" i="1"/>
  <c r="E139" i="1"/>
  <c r="D139" i="1"/>
  <c r="D104" i="1"/>
  <c r="I139" i="1"/>
  <c r="E140" i="1"/>
  <c r="I140" i="1"/>
  <c r="F139" i="1"/>
  <c r="H140" i="1"/>
  <c r="G138" i="1"/>
  <c r="C139" i="1"/>
  <c r="C138" i="1"/>
  <c r="F138" i="1"/>
  <c r="G140" i="1"/>
  <c r="G102" i="1"/>
  <c r="E103" i="1"/>
  <c r="D103" i="1"/>
  <c r="E104" i="1"/>
  <c r="I103" i="1"/>
  <c r="H103" i="1"/>
  <c r="I104" i="1"/>
  <c r="F103" i="1"/>
  <c r="H104" i="1"/>
  <c r="C103" i="1"/>
  <c r="C102" i="1"/>
  <c r="F102" i="1"/>
  <c r="G104" i="1"/>
  <c r="I73" i="1"/>
  <c r="E73" i="1"/>
  <c r="I74" i="1"/>
  <c r="E74" i="1"/>
  <c r="D73" i="1"/>
  <c r="D74" i="1"/>
  <c r="H73" i="1"/>
  <c r="H75" i="1"/>
  <c r="F73" i="1"/>
  <c r="C73" i="1"/>
  <c r="G75" i="1"/>
  <c r="G74" i="1"/>
  <c r="C75" i="1"/>
  <c r="F75" i="1"/>
  <c r="C32" i="1" l="1"/>
  <c r="D32" i="1"/>
  <c r="E32" i="1"/>
  <c r="F32" i="1"/>
  <c r="F41" i="1" s="1"/>
  <c r="G32" i="1"/>
  <c r="G41" i="1" s="1"/>
  <c r="H32" i="1"/>
  <c r="H41" i="1" s="1"/>
  <c r="I32" i="1"/>
  <c r="I41" i="1" s="1"/>
  <c r="C12" i="1"/>
  <c r="D12" i="1"/>
  <c r="E12" i="1"/>
  <c r="F12" i="1"/>
  <c r="G12" i="1"/>
  <c r="G18" i="1" s="1"/>
  <c r="H12" i="1"/>
  <c r="H18" i="1" s="1"/>
  <c r="I12" i="1"/>
  <c r="C22" i="1" l="1"/>
  <c r="C17" i="1"/>
  <c r="C19" i="1"/>
  <c r="C21" i="1"/>
  <c r="C18" i="1"/>
  <c r="C20" i="1"/>
  <c r="E40" i="1"/>
  <c r="E37" i="1"/>
  <c r="D38" i="1"/>
  <c r="D40" i="1"/>
  <c r="D41" i="1"/>
  <c r="D39" i="1"/>
  <c r="D37" i="1"/>
  <c r="D18" i="1"/>
  <c r="D20" i="1"/>
  <c r="D17" i="1"/>
  <c r="D21" i="1"/>
  <c r="D19" i="1"/>
  <c r="D22" i="1"/>
  <c r="C41" i="1"/>
  <c r="C37" i="1"/>
  <c r="C39" i="1"/>
  <c r="C38" i="1"/>
  <c r="C40" i="1"/>
  <c r="F21" i="1"/>
  <c r="F22" i="1"/>
  <c r="E20" i="1"/>
  <c r="E22" i="1"/>
  <c r="I19" i="1"/>
  <c r="I17" i="1"/>
  <c r="E41" i="1"/>
  <c r="H17" i="1"/>
  <c r="H20" i="1"/>
  <c r="E17" i="1"/>
  <c r="F37" i="1"/>
  <c r="F38" i="1"/>
  <c r="F39" i="1"/>
  <c r="F40" i="1"/>
  <c r="E18" i="1"/>
  <c r="E21" i="1"/>
  <c r="E38" i="1"/>
  <c r="I37" i="1"/>
  <c r="I38" i="1"/>
  <c r="I39" i="1"/>
  <c r="I40" i="1"/>
  <c r="H19" i="1"/>
  <c r="I21" i="1"/>
  <c r="E39" i="1"/>
  <c r="H37" i="1"/>
  <c r="H38" i="1"/>
  <c r="H39" i="1"/>
  <c r="H40" i="1"/>
  <c r="I20" i="1"/>
  <c r="H21" i="1"/>
  <c r="G37" i="1"/>
  <c r="G38" i="1"/>
  <c r="G39" i="1"/>
  <c r="G40" i="1"/>
  <c r="G22" i="1"/>
  <c r="F18" i="1"/>
  <c r="G19" i="1"/>
  <c r="I22" i="1"/>
  <c r="I18" i="1"/>
  <c r="E19" i="1"/>
  <c r="F19" i="1"/>
  <c r="G20" i="1"/>
  <c r="H22" i="1"/>
  <c r="G17" i="1"/>
  <c r="F20" i="1"/>
  <c r="G21" i="1"/>
  <c r="F17" i="1"/>
</calcChain>
</file>

<file path=xl/sharedStrings.xml><?xml version="1.0" encoding="utf-8"?>
<sst xmlns="http://schemas.openxmlformats.org/spreadsheetml/2006/main" count="1428" uniqueCount="143">
  <si>
    <t>tr.3</t>
  </si>
  <si>
    <t>tr.4</t>
  </si>
  <si>
    <t>tr.1</t>
  </si>
  <si>
    <t>tr.2</t>
  </si>
  <si>
    <t>Servicii de difuzare şi retrans. a progr. audiovizuale</t>
  </si>
  <si>
    <t>Servicii de telefonie fixă</t>
  </si>
  <si>
    <t xml:space="preserve">Servicii acces Internet şi transmisiuni date </t>
  </si>
  <si>
    <t xml:space="preserve">Total venituri </t>
  </si>
  <si>
    <t>Perioada</t>
  </si>
  <si>
    <r>
      <rPr>
        <b/>
        <sz val="11"/>
        <color theme="1"/>
        <rFont val="Calibri"/>
        <family val="2"/>
        <charset val="204"/>
        <scheme val="minor"/>
      </rPr>
      <t>Figura 2.</t>
    </r>
    <r>
      <rPr>
        <sz val="11"/>
        <color theme="1"/>
        <rFont val="Calibri"/>
        <family val="2"/>
        <charset val="238"/>
        <scheme val="minor"/>
      </rPr>
      <t xml:space="preserve"> Structura pieţei de comunicaţii electronice, în funcţie de venituri</t>
    </r>
  </si>
  <si>
    <t>Servicii de acces la Internet</t>
  </si>
  <si>
    <t xml:space="preserve">Total utilizatori </t>
  </si>
  <si>
    <r>
      <rPr>
        <b/>
        <sz val="11"/>
        <color theme="1"/>
        <rFont val="Calibri"/>
        <family val="2"/>
        <charset val="204"/>
        <scheme val="minor"/>
      </rPr>
      <t>Figura 4.</t>
    </r>
    <r>
      <rPr>
        <sz val="11"/>
        <color theme="1"/>
        <rFont val="Calibri"/>
        <family val="2"/>
        <charset val="238"/>
        <scheme val="minor"/>
      </rPr>
      <t xml:space="preserve"> Structura pieţei de comunicaţii electronice, în funcţie de utilizatori</t>
    </r>
  </si>
  <si>
    <t>Servicii acces Internet</t>
  </si>
  <si>
    <r>
      <rPr>
        <b/>
        <sz val="11"/>
        <color theme="1"/>
        <rFont val="Calibri"/>
        <family val="2"/>
        <charset val="204"/>
        <scheme val="minor"/>
      </rPr>
      <t>Figura 5.</t>
    </r>
    <r>
      <rPr>
        <sz val="11"/>
        <color theme="1"/>
        <rFont val="Calibri"/>
        <family val="2"/>
        <charset val="238"/>
        <scheme val="minor"/>
      </rPr>
      <t xml:space="preserve"> Evoluţia ratelor de penetrare a serviciilor de comunicaţii electronice</t>
    </r>
  </si>
  <si>
    <r>
      <rPr>
        <b/>
        <sz val="11"/>
        <color theme="1"/>
        <rFont val="Calibri"/>
        <family val="2"/>
        <charset val="204"/>
        <scheme val="minor"/>
      </rPr>
      <t>Figura 6.</t>
    </r>
    <r>
      <rPr>
        <sz val="11"/>
        <color theme="1"/>
        <rFont val="Calibri"/>
        <family val="2"/>
        <charset val="238"/>
        <scheme val="minor"/>
      </rPr>
      <t xml:space="preserve"> Evoluţia venitului mediu lunar per utilizator - ARPU (lei) </t>
    </r>
  </si>
  <si>
    <r>
      <rPr>
        <b/>
        <sz val="14"/>
        <color rgb="FF000000"/>
        <rFont val="Times New Roman"/>
        <family val="1"/>
        <charset val="204"/>
      </rPr>
      <t xml:space="preserve">   1.  </t>
    </r>
    <r>
      <rPr>
        <b/>
        <sz val="14"/>
        <color rgb="FF000000"/>
        <rFont val="Calibri"/>
        <family val="2"/>
        <charset val="204"/>
      </rPr>
      <t>Caracteristică generală în comunicaţii electronice</t>
    </r>
  </si>
  <si>
    <t>Moldtelecom</t>
  </si>
  <si>
    <t>Moldcell</t>
  </si>
  <si>
    <t>Orange Moldova</t>
  </si>
  <si>
    <t>Total</t>
  </si>
  <si>
    <r>
      <rPr>
        <b/>
        <sz val="11"/>
        <color theme="1"/>
        <rFont val="Calibri"/>
        <family val="2"/>
        <charset val="204"/>
        <scheme val="minor"/>
      </rPr>
      <t>Figura 9.</t>
    </r>
    <r>
      <rPr>
        <sz val="11"/>
        <color theme="1"/>
        <rFont val="Calibri"/>
        <family val="2"/>
        <charset val="238"/>
        <scheme val="minor"/>
      </rPr>
      <t xml:space="preserve"> Evoluţia venitului mediu lunar per utilizator - ARPU (lei)</t>
    </r>
  </si>
  <si>
    <t>ARPU Moldcell</t>
  </si>
  <si>
    <t>ARPU Moldtelecom</t>
  </si>
  <si>
    <t>ARPU Orange</t>
  </si>
  <si>
    <t>ARPU mediu</t>
  </si>
  <si>
    <t>Utilizatori</t>
  </si>
  <si>
    <t>Penetrare</t>
  </si>
  <si>
    <t xml:space="preserve"> Total</t>
  </si>
  <si>
    <r>
      <rPr>
        <b/>
        <sz val="11"/>
        <color theme="1"/>
        <rFont val="Calibri"/>
        <family val="2"/>
        <charset val="204"/>
        <scheme val="minor"/>
      </rPr>
      <t>Figura 12.</t>
    </r>
    <r>
      <rPr>
        <sz val="11"/>
        <color theme="1"/>
        <rFont val="Calibri"/>
        <family val="2"/>
        <charset val="238"/>
        <scheme val="minor"/>
      </rPr>
      <t xml:space="preserve"> Structura pieţei, în funcţie de numărul de utilizatori
</t>
    </r>
  </si>
  <si>
    <r>
      <rPr>
        <b/>
        <sz val="11"/>
        <color theme="1"/>
        <rFont val="Calibri"/>
        <family val="2"/>
        <charset val="204"/>
        <scheme val="minor"/>
      </rPr>
      <t>Figura 13.</t>
    </r>
    <r>
      <rPr>
        <sz val="11"/>
        <color theme="1"/>
        <rFont val="Calibri"/>
        <family val="2"/>
        <charset val="238"/>
        <scheme val="minor"/>
      </rPr>
      <t xml:space="preserve"> Structura pieţei, în funcţie de tipul utilizatorilor – prepay/postpaid
</t>
    </r>
  </si>
  <si>
    <t xml:space="preserve">Utilizatori prepay </t>
  </si>
  <si>
    <t>Utilizatori postpaid</t>
  </si>
  <si>
    <r>
      <rPr>
        <b/>
        <sz val="11"/>
        <color theme="1"/>
        <rFont val="Calibri"/>
        <family val="2"/>
        <charset val="204"/>
        <scheme val="minor"/>
      </rPr>
      <t>Figura 14.</t>
    </r>
    <r>
      <rPr>
        <sz val="11"/>
        <color theme="1"/>
        <rFont val="Calibri"/>
        <family val="2"/>
        <charset val="238"/>
        <scheme val="minor"/>
      </rPr>
      <t xml:space="preserve"> Structura pieţei, în funcţie de tipul utilizatorilor – activi/pasivi
</t>
    </r>
  </si>
  <si>
    <t>Utilizatori pasivi</t>
  </si>
  <si>
    <t>Utilizatori activi</t>
  </si>
  <si>
    <r>
      <rPr>
        <b/>
        <sz val="11"/>
        <color theme="1"/>
        <rFont val="Calibri"/>
        <family val="2"/>
        <charset val="204"/>
        <scheme val="minor"/>
      </rPr>
      <t>Figura 15.</t>
    </r>
    <r>
      <rPr>
        <sz val="11"/>
        <color theme="1"/>
        <rFont val="Calibri"/>
        <family val="2"/>
        <charset val="238"/>
        <scheme val="minor"/>
      </rPr>
      <t xml:space="preserve"> Evoluţia indicatorului MoU (minute/lunar)</t>
    </r>
  </si>
  <si>
    <t>MoU Orange Moldova</t>
  </si>
  <si>
    <t>MoU Moldtelecom</t>
  </si>
  <si>
    <t>MoU Moldcell</t>
  </si>
  <si>
    <t>MoU mediu</t>
  </si>
  <si>
    <t>S.A.Moldtelecom</t>
  </si>
  <si>
    <t>Furnizori alternativi</t>
  </si>
  <si>
    <t>Abonaţi telefonie fixă</t>
  </si>
  <si>
    <t>Penetrare la 100 locuitori</t>
  </si>
  <si>
    <t>Alţi operatori</t>
  </si>
  <si>
    <t>Total venituri în bandă largă fix</t>
  </si>
  <si>
    <t>ARPU Internet bandă largă</t>
  </si>
  <si>
    <t>Total abonaţi în bandă largă</t>
  </si>
  <si>
    <t>abonaţi xDSL</t>
  </si>
  <si>
    <t>abonaţi FTTx</t>
  </si>
  <si>
    <t>alte tehnologii</t>
  </si>
  <si>
    <t>penetrare xDSL</t>
  </si>
  <si>
    <t>penetrare FTTx</t>
  </si>
  <si>
    <t>penetrare Internet în bandă largă</t>
  </si>
  <si>
    <t>Sun Communications</t>
  </si>
  <si>
    <t>Total abonaţi</t>
  </si>
  <si>
    <r>
      <t>5.1.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3"/>
        <color rgb="FF000000"/>
        <rFont val="Calibri"/>
        <family val="2"/>
        <charset val="204"/>
      </rPr>
      <t>Date generale. Dinamica pieţei</t>
    </r>
  </si>
  <si>
    <t>TV şi radio prin eter</t>
  </si>
  <si>
    <t>Alţi furnizori</t>
  </si>
  <si>
    <t>Abonaţi TV</t>
  </si>
  <si>
    <t>Penetrare TV la 100 locuitori</t>
  </si>
  <si>
    <t>TV cablu</t>
  </si>
  <si>
    <t>IPTV</t>
  </si>
  <si>
    <t>DTH</t>
  </si>
  <si>
    <t>MMDS</t>
  </si>
  <si>
    <t xml:space="preserve">TV abonaţi analog </t>
  </si>
  <si>
    <t xml:space="preserve">TV abonaţi digital </t>
  </si>
  <si>
    <t xml:space="preserve">TV cablu digital  </t>
  </si>
  <si>
    <r>
      <rPr>
        <b/>
        <sz val="11"/>
        <color theme="1"/>
        <rFont val="Calibri"/>
        <family val="2"/>
        <charset val="204"/>
        <scheme val="minor"/>
      </rPr>
      <t>Figura 3.</t>
    </r>
    <r>
      <rPr>
        <sz val="11"/>
        <color theme="1"/>
        <rFont val="Calibri"/>
        <family val="2"/>
        <charset val="238"/>
        <scheme val="minor"/>
      </rPr>
      <t xml:space="preserve"> Evoluţia numărului de utilizatori ai serviciilor de comunicaţii electronice </t>
    </r>
  </si>
  <si>
    <t>Servicii Telefonie mobilă</t>
  </si>
  <si>
    <t>Servicii Internet mobil dedicat</t>
  </si>
  <si>
    <t>2. Telefonie mobilă</t>
  </si>
  <si>
    <t>3. Internet mobil dedicat</t>
  </si>
  <si>
    <t xml:space="preserve">Figura 17. Cotele de piaţă ale furnizorilor de servicii de acces mobil în bandă largă, în funcţie de venituri </t>
  </si>
  <si>
    <t>Figura 18. Venitul mediu lunar per abonat ARPU (lei/lunar)</t>
  </si>
  <si>
    <t>ARPU Orange Moldova</t>
  </si>
  <si>
    <t>Trafic Internet mobil (GB)</t>
  </si>
  <si>
    <t>4. Telefonie fixă</t>
  </si>
  <si>
    <r>
      <t>4.1.</t>
    </r>
    <r>
      <rPr>
        <b/>
        <sz val="7"/>
        <color rgb="FF000000"/>
        <rFont val="Times New Roman"/>
        <family val="1"/>
        <charset val="204"/>
      </rPr>
      <t xml:space="preserve">   </t>
    </r>
    <r>
      <rPr>
        <b/>
        <sz val="13"/>
        <color rgb="FF000000"/>
        <rFont val="Calibri"/>
        <family val="2"/>
        <charset val="204"/>
      </rPr>
      <t>Date generale. Dinamica pieţei</t>
    </r>
  </si>
  <si>
    <t>4.2. Abonaţi şi penetrare</t>
  </si>
  <si>
    <t>4.3. Evoluţia traficului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</si>
  <si>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3"/>
        <color rgb="FF000000"/>
        <rFont val="Calibri"/>
        <family val="2"/>
        <charset val="204"/>
      </rPr>
      <t>Acces la Internet şi transmisiuni de date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</si>
  <si>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3"/>
        <color rgb="FF000000"/>
        <rFont val="Calibri"/>
        <family val="2"/>
        <charset val="204"/>
      </rPr>
      <t>Difuzare şi retransmisie a programelor audiovizuale</t>
    </r>
  </si>
  <si>
    <r>
      <t>6.1.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3"/>
        <color rgb="FF000000"/>
        <rFont val="Calibri"/>
        <family val="2"/>
        <charset val="204"/>
      </rPr>
      <t>Date generale. Dinamica pieţei</t>
    </r>
  </si>
  <si>
    <r>
      <t>6.2.</t>
    </r>
    <r>
      <rPr>
        <b/>
        <sz val="7"/>
        <color rgb="FF000000"/>
        <rFont val="Times New Roman"/>
        <family val="1"/>
        <charset val="204"/>
      </rPr>
      <t xml:space="preserve">     </t>
    </r>
    <r>
      <rPr>
        <b/>
        <sz val="13"/>
        <color rgb="FF000000"/>
        <rFont val="Calibri"/>
        <family val="2"/>
        <charset val="204"/>
      </rPr>
      <t xml:space="preserve"> Abonaţi şi penetrare</t>
    </r>
  </si>
  <si>
    <t>ARPU furnizori alternativi</t>
  </si>
  <si>
    <t>Mou Mediu</t>
  </si>
  <si>
    <t>Mou Moldtelecom</t>
  </si>
  <si>
    <t>Mou alti furnizori</t>
  </si>
  <si>
    <r>
      <rPr>
        <b/>
        <sz val="11"/>
        <color theme="1"/>
        <rFont val="Calibri"/>
        <family val="2"/>
        <scheme val="minor"/>
      </rPr>
      <t>Figura 1</t>
    </r>
    <r>
      <rPr>
        <sz val="11"/>
        <color theme="1"/>
        <rFont val="Calibri"/>
        <family val="2"/>
        <charset val="238"/>
        <scheme val="minor"/>
      </rPr>
      <t>. Evoluția pieței de comunicații electronice, în funcție de volumul vînzărilor (lei)</t>
    </r>
  </si>
  <si>
    <r>
      <t xml:space="preserve">Figura 16. </t>
    </r>
    <r>
      <rPr>
        <sz val="11"/>
        <color theme="1"/>
        <rFont val="Calibri"/>
        <family val="2"/>
        <scheme val="minor"/>
      </rPr>
      <t>Venituri din serviciile dedicate de acces mobil în bandă largă per furnizor (lei)</t>
    </r>
  </si>
  <si>
    <t>Internet mobil dedicat</t>
  </si>
  <si>
    <t xml:space="preserve">Difuz. şi retrans. a  progr. audiovizuale </t>
  </si>
  <si>
    <t xml:space="preserve">Internet fix şi transmisiuni date </t>
  </si>
  <si>
    <t>Telefonie fixă</t>
  </si>
  <si>
    <t>Telefonie mobilă</t>
  </si>
  <si>
    <t>Servicii TV contra cost</t>
  </si>
  <si>
    <t>TV contra cost</t>
  </si>
  <si>
    <t>Internet fix</t>
  </si>
  <si>
    <r>
      <rPr>
        <b/>
        <sz val="11"/>
        <color theme="1"/>
        <rFont val="Calibri"/>
        <family val="2"/>
        <charset val="204"/>
        <scheme val="minor"/>
      </rPr>
      <t>Figura 7.</t>
    </r>
    <r>
      <rPr>
        <sz val="11"/>
        <color theme="1"/>
        <rFont val="Calibri"/>
        <family val="2"/>
        <charset val="238"/>
        <scheme val="minor"/>
      </rPr>
      <t xml:space="preserve"> Evoluţia veniturilor obţinute de furnizorii de telefonie mobilă (lei)</t>
    </r>
  </si>
  <si>
    <r>
      <rPr>
        <b/>
        <sz val="11"/>
        <color theme="1"/>
        <rFont val="Calibri"/>
        <family val="2"/>
        <charset val="204"/>
        <scheme val="minor"/>
      </rPr>
      <t>Figura 8.</t>
    </r>
    <r>
      <rPr>
        <sz val="11"/>
        <color theme="1"/>
        <rFont val="Calibri"/>
        <family val="2"/>
        <charset val="238"/>
        <scheme val="minor"/>
      </rPr>
      <t xml:space="preserve"> Structura pieţei de telefonie mobile, în funcţie de cifra de afaceri</t>
    </r>
  </si>
  <si>
    <r>
      <rPr>
        <b/>
        <sz val="11"/>
        <color theme="1"/>
        <rFont val="Calibri"/>
        <family val="2"/>
        <charset val="204"/>
        <scheme val="minor"/>
      </rPr>
      <t>Figura 10.</t>
    </r>
    <r>
      <rPr>
        <sz val="11"/>
        <color theme="1"/>
        <rFont val="Calibri"/>
        <family val="2"/>
        <charset val="238"/>
        <scheme val="minor"/>
      </rPr>
      <t xml:space="preserve"> Numărul utilizatorilor (mii) şi ratele de penetrare a serviciilor de telefonie mobile
</t>
    </r>
  </si>
  <si>
    <r>
      <rPr>
        <b/>
        <sz val="11"/>
        <color theme="1"/>
        <rFont val="Calibri"/>
        <family val="2"/>
        <charset val="204"/>
        <scheme val="minor"/>
      </rPr>
      <t>Figura 11.</t>
    </r>
    <r>
      <rPr>
        <sz val="11"/>
        <color theme="1"/>
        <rFont val="Calibri"/>
        <family val="2"/>
        <charset val="238"/>
        <scheme val="minor"/>
      </rPr>
      <t xml:space="preserve"> Evoluţia numărului de utilizatori de  telefonie mobilă per furnizor 
</t>
    </r>
  </si>
  <si>
    <t>abonaţi DOCSIS</t>
  </si>
  <si>
    <t>ARPU TV contra cost</t>
  </si>
  <si>
    <t>A.M.T.</t>
  </si>
  <si>
    <t>SUN COMMUNICATIONS</t>
  </si>
  <si>
    <t>Figura 19. Evoluţia numărului de utilizatori și ratele de penetrare la Internet mobil în bandă largă</t>
  </si>
  <si>
    <t xml:space="preserve">Figura 20. Evolutia numărului de utilizatori Internet mobil dedicat per furnizor </t>
  </si>
  <si>
    <t>Figura 21. Cotele de piaţă ale furnizorilor serviciilor de acces la Internet mobil, în funcţie de utilizatori</t>
  </si>
  <si>
    <t>Figura 22. Evoluţia numărului de utilizatori mobili voce, care au utilizat Internet mobil</t>
  </si>
  <si>
    <t>Figura 23. Total trafic Internet generat de abonati dedicati (GB)</t>
  </si>
  <si>
    <r>
      <rPr>
        <b/>
        <sz val="11"/>
        <color theme="1"/>
        <rFont val="Calibri"/>
        <family val="2"/>
        <charset val="204"/>
        <scheme val="minor"/>
      </rPr>
      <t>Figura 24.</t>
    </r>
    <r>
      <rPr>
        <sz val="11"/>
        <color theme="1"/>
        <rFont val="Calibri"/>
        <family val="2"/>
        <charset val="238"/>
        <scheme val="minor"/>
      </rPr>
      <t xml:space="preserve"> Evoluţia pieţei serviciilor de telefonie fixă, în funcţie de cifra de afaceri (mii lei)
</t>
    </r>
  </si>
  <si>
    <r>
      <rPr>
        <b/>
        <sz val="11"/>
        <color theme="1"/>
        <rFont val="Calibri"/>
        <family val="2"/>
        <charset val="204"/>
        <scheme val="minor"/>
      </rPr>
      <t>Figura 25.</t>
    </r>
    <r>
      <rPr>
        <sz val="11"/>
        <color theme="1"/>
        <rFont val="Calibri"/>
        <family val="2"/>
        <charset val="238"/>
        <scheme val="minor"/>
      </rPr>
      <t xml:space="preserve"> Cotele de piaţă, în funcţie de cifra de afaceri
</t>
    </r>
  </si>
  <si>
    <r>
      <rPr>
        <b/>
        <sz val="11"/>
        <color theme="1"/>
        <rFont val="Calibri"/>
        <family val="2"/>
        <charset val="204"/>
        <scheme val="minor"/>
      </rPr>
      <t>Figura 26.</t>
    </r>
    <r>
      <rPr>
        <sz val="11"/>
        <color theme="1"/>
        <rFont val="Calibri"/>
        <family val="2"/>
        <charset val="238"/>
        <scheme val="minor"/>
      </rPr>
      <t xml:space="preserve"> Evoluţia venitului mediu lunar per utilizator – ARPU (lei)
</t>
    </r>
  </si>
  <si>
    <r>
      <rPr>
        <b/>
        <sz val="11"/>
        <color theme="1"/>
        <rFont val="Calibri"/>
        <family val="2"/>
        <charset val="204"/>
        <scheme val="minor"/>
      </rPr>
      <t>Figura 27.</t>
    </r>
    <r>
      <rPr>
        <sz val="11"/>
        <color theme="1"/>
        <rFont val="Calibri"/>
        <family val="2"/>
        <charset val="238"/>
        <scheme val="minor"/>
      </rPr>
      <t xml:space="preserve"> Numărul de abonaţi şi ratele de penetrare a serviciilor de telefonie fixă 
</t>
    </r>
  </si>
  <si>
    <r>
      <rPr>
        <b/>
        <sz val="11"/>
        <color theme="1"/>
        <rFont val="Calibri"/>
        <family val="2"/>
        <charset val="204"/>
        <scheme val="minor"/>
      </rPr>
      <t>Figura 28.</t>
    </r>
    <r>
      <rPr>
        <sz val="11"/>
        <color theme="1"/>
        <rFont val="Calibri"/>
        <family val="2"/>
        <charset val="238"/>
        <scheme val="minor"/>
      </rPr>
      <t xml:space="preserve"> Structura pieței în funcție de numărul de abonați
</t>
    </r>
  </si>
  <si>
    <r>
      <rPr>
        <b/>
        <sz val="11"/>
        <color theme="1"/>
        <rFont val="Calibri"/>
        <family val="2"/>
        <charset val="204"/>
        <scheme val="minor"/>
      </rPr>
      <t>Figura 29.</t>
    </r>
    <r>
      <rPr>
        <sz val="11"/>
        <color theme="1"/>
        <rFont val="Calibri"/>
        <family val="2"/>
        <charset val="238"/>
        <scheme val="minor"/>
      </rPr>
      <t xml:space="preserve"> Evoluţia indicatorului MoU (minute)
</t>
    </r>
  </si>
  <si>
    <r>
      <rPr>
        <b/>
        <sz val="11"/>
        <color theme="1"/>
        <rFont val="Calibri"/>
        <family val="2"/>
        <charset val="204"/>
        <scheme val="minor"/>
      </rPr>
      <t>Figura 30.</t>
    </r>
    <r>
      <rPr>
        <sz val="11"/>
        <color theme="1"/>
        <rFont val="Calibri"/>
        <family val="2"/>
        <charset val="238"/>
        <scheme val="minor"/>
      </rPr>
      <t xml:space="preserve"> Structura pieţei, în funcţie de veniturile obţinute de furnizori  (lei)
</t>
    </r>
  </si>
  <si>
    <r>
      <rPr>
        <b/>
        <sz val="11"/>
        <color theme="1"/>
        <rFont val="Calibri"/>
        <family val="2"/>
        <charset val="204"/>
        <scheme val="minor"/>
      </rPr>
      <t>Figura 31.</t>
    </r>
    <r>
      <rPr>
        <sz val="11"/>
        <color theme="1"/>
        <rFont val="Calibri"/>
        <family val="2"/>
        <charset val="238"/>
        <scheme val="minor"/>
      </rPr>
      <t xml:space="preserve"> Cotele de piaţă ale furnizorilor, în funcţie de cifra de afaceri
</t>
    </r>
  </si>
  <si>
    <r>
      <rPr>
        <b/>
        <sz val="11"/>
        <color theme="1"/>
        <rFont val="Calibri"/>
        <family val="2"/>
        <charset val="204"/>
        <scheme val="minor"/>
      </rPr>
      <t>Figura 32.</t>
    </r>
    <r>
      <rPr>
        <sz val="11"/>
        <color theme="1"/>
        <rFont val="Calibri"/>
        <family val="2"/>
        <charset val="238"/>
        <scheme val="minor"/>
      </rPr>
      <t xml:space="preserve"> Cotele de piaţă ale operatorilor de Internet în bandă largă la puncte fixe, în funcţie de cifra de afaceri
</t>
    </r>
  </si>
  <si>
    <r>
      <rPr>
        <b/>
        <sz val="11"/>
        <color theme="1"/>
        <rFont val="Calibri"/>
        <family val="2"/>
        <charset val="204"/>
        <scheme val="minor"/>
      </rPr>
      <t>Figura 33.</t>
    </r>
    <r>
      <rPr>
        <sz val="11"/>
        <color theme="1"/>
        <rFont val="Calibri"/>
        <family val="2"/>
        <charset val="238"/>
        <scheme val="minor"/>
      </rPr>
      <t xml:space="preserve"> Evoluţia veniturilor provenite din serviciile de acces la Internet şi transmisiuni date (lei)
</t>
    </r>
  </si>
  <si>
    <r>
      <rPr>
        <b/>
        <sz val="11"/>
        <color theme="1"/>
        <rFont val="Calibri"/>
        <family val="2"/>
        <charset val="204"/>
        <scheme val="minor"/>
      </rPr>
      <t>Figura 34.</t>
    </r>
    <r>
      <rPr>
        <sz val="11"/>
        <color theme="1"/>
        <rFont val="Calibri"/>
        <family val="2"/>
        <charset val="238"/>
        <scheme val="minor"/>
      </rPr>
      <t xml:space="preserve"> Evoluţia venitului mediu lunar per utilizator - ARPU(lei)
</t>
    </r>
  </si>
  <si>
    <r>
      <rPr>
        <b/>
        <sz val="11"/>
        <color theme="1"/>
        <rFont val="Calibri"/>
        <family val="2"/>
        <charset val="204"/>
        <scheme val="minor"/>
      </rPr>
      <t>Figura 35.</t>
    </r>
    <r>
      <rPr>
        <sz val="11"/>
        <color theme="1"/>
        <rFont val="Calibri"/>
        <family val="2"/>
        <charset val="238"/>
        <scheme val="minor"/>
      </rPr>
      <t xml:space="preserve"> Evoluția nr. de abonați în bandă largă în funcție de tehnologia de acces 
</t>
    </r>
  </si>
  <si>
    <r>
      <rPr>
        <b/>
        <sz val="11"/>
        <color theme="1"/>
        <rFont val="Calibri"/>
        <family val="2"/>
        <charset val="204"/>
        <scheme val="minor"/>
      </rPr>
      <t>Figura 36.</t>
    </r>
    <r>
      <rPr>
        <sz val="11"/>
        <color theme="1"/>
        <rFont val="Calibri"/>
        <family val="2"/>
        <charset val="238"/>
        <scheme val="minor"/>
      </rPr>
      <t xml:space="preserve"> Structura pieţei serviciilor în bandă largă în funcție de tehnologia de acces
</t>
    </r>
  </si>
  <si>
    <r>
      <rPr>
        <b/>
        <sz val="11"/>
        <color theme="1"/>
        <rFont val="Calibri"/>
        <family val="2"/>
        <charset val="204"/>
        <scheme val="minor"/>
      </rPr>
      <t>Figura 37.</t>
    </r>
    <r>
      <rPr>
        <sz val="11"/>
        <color theme="1"/>
        <rFont val="Calibri"/>
        <family val="2"/>
        <charset val="238"/>
        <scheme val="minor"/>
      </rPr>
      <t xml:space="preserve"> Evoluția ratelor de penetrare
</t>
    </r>
  </si>
  <si>
    <r>
      <rPr>
        <b/>
        <sz val="11"/>
        <color theme="1"/>
        <rFont val="Calibri"/>
        <family val="2"/>
        <charset val="204"/>
        <scheme val="minor"/>
      </rPr>
      <t>Figura 38.</t>
    </r>
    <r>
      <rPr>
        <sz val="11"/>
        <color theme="1"/>
        <rFont val="Calibri"/>
        <family val="2"/>
        <charset val="238"/>
        <scheme val="minor"/>
      </rPr>
      <t xml:space="preserve"> Cotele de piaţă ale furnizorilor, în funcţie de numărul de abonaţi
</t>
    </r>
  </si>
  <si>
    <r>
      <rPr>
        <b/>
        <sz val="11"/>
        <color theme="1"/>
        <rFont val="Calibri"/>
        <family val="2"/>
        <charset val="204"/>
        <scheme val="minor"/>
      </rPr>
      <t>Figura 39.</t>
    </r>
    <r>
      <rPr>
        <sz val="11"/>
        <color theme="1"/>
        <rFont val="Calibri"/>
        <family val="2"/>
        <charset val="238"/>
        <scheme val="minor"/>
      </rPr>
      <t xml:space="preserve"> Evoluţia numărului de abonaţi la serviciile în bandă largă prin xDSL 
</t>
    </r>
  </si>
  <si>
    <r>
      <rPr>
        <b/>
        <sz val="11"/>
        <color theme="1"/>
        <rFont val="Calibri"/>
        <family val="2"/>
        <charset val="204"/>
        <scheme val="minor"/>
      </rPr>
      <t>Figura 40.</t>
    </r>
    <r>
      <rPr>
        <sz val="11"/>
        <color theme="1"/>
        <rFont val="Calibri"/>
        <family val="2"/>
        <charset val="238"/>
        <scheme val="minor"/>
      </rPr>
      <t xml:space="preserve"> Evoluţia numărului de abonaţi la serviciile în bandă largă prin FTTx 
</t>
    </r>
  </si>
  <si>
    <r>
      <rPr>
        <b/>
        <sz val="11"/>
        <color theme="1"/>
        <rFont val="Calibri"/>
        <family val="2"/>
        <charset val="204"/>
        <scheme val="minor"/>
      </rPr>
      <t>Figura 41.</t>
    </r>
    <r>
      <rPr>
        <sz val="11"/>
        <color theme="1"/>
        <rFont val="Calibri"/>
        <family val="2"/>
        <charset val="238"/>
        <scheme val="minor"/>
      </rPr>
      <t xml:space="preserve"> Evoluţia veniturilor înregistrate pe  piaţa serviciilor de difuzare şi retransmisie a programelor audiovizuale (lei)
</t>
    </r>
  </si>
  <si>
    <r>
      <rPr>
        <b/>
        <sz val="11"/>
        <color theme="1"/>
        <rFont val="Calibri"/>
        <family val="2"/>
        <charset val="204"/>
        <scheme val="minor"/>
      </rPr>
      <t>Figura 42.</t>
    </r>
    <r>
      <rPr>
        <sz val="11"/>
        <color theme="1"/>
        <rFont val="Calibri"/>
        <family val="2"/>
        <charset val="238"/>
        <scheme val="minor"/>
      </rPr>
      <t xml:space="preserve"> Evoluţia venitului mediu lunar per utilizator ARPU (lei)
</t>
    </r>
  </si>
  <si>
    <r>
      <rPr>
        <b/>
        <sz val="11"/>
        <color theme="1"/>
        <rFont val="Calibri"/>
        <family val="2"/>
        <charset val="204"/>
        <scheme val="minor"/>
      </rPr>
      <t>Figura 43.</t>
    </r>
    <r>
      <rPr>
        <sz val="11"/>
        <color theme="1"/>
        <rFont val="Calibri"/>
        <family val="2"/>
        <charset val="238"/>
        <scheme val="minor"/>
      </rPr>
      <t xml:space="preserve"> Evoluţia structurii pieţei serviciilor TV contra cost, în funcţie de cifra de afaceri
</t>
    </r>
  </si>
  <si>
    <r>
      <rPr>
        <b/>
        <sz val="11"/>
        <color theme="1"/>
        <rFont val="Calibri"/>
        <family val="2"/>
        <charset val="204"/>
        <scheme val="minor"/>
      </rPr>
      <t>Figura 45.</t>
    </r>
    <r>
      <rPr>
        <sz val="11"/>
        <color theme="1"/>
        <rFont val="Calibri"/>
        <family val="2"/>
        <charset val="238"/>
        <scheme val="minor"/>
      </rPr>
      <t xml:space="preserve"> Structura abonaţilor la serviciile TV contra cost, în funcţie de tehnologie
</t>
    </r>
  </si>
  <si>
    <r>
      <rPr>
        <b/>
        <sz val="11"/>
        <color theme="1"/>
        <rFont val="Calibri"/>
        <family val="2"/>
        <charset val="204"/>
        <scheme val="minor"/>
      </rPr>
      <t>Figura 46.</t>
    </r>
    <r>
      <rPr>
        <sz val="11"/>
        <color theme="1"/>
        <rFont val="Calibri"/>
        <family val="2"/>
        <charset val="238"/>
        <scheme val="minor"/>
      </rPr>
      <t xml:space="preserve"> Structura abonaţilor la serviciile TV contra cost - analog/digital
</t>
    </r>
  </si>
  <si>
    <r>
      <rPr>
        <b/>
        <sz val="11"/>
        <color theme="1"/>
        <rFont val="Calibri"/>
        <family val="2"/>
        <charset val="204"/>
        <scheme val="minor"/>
      </rPr>
      <t>Figura 47.</t>
    </r>
    <r>
      <rPr>
        <sz val="11"/>
        <color theme="1"/>
        <rFont val="Calibri"/>
        <family val="2"/>
        <charset val="238"/>
        <scheme val="minor"/>
      </rPr>
      <t xml:space="preserve"> Structura abonaţilor la serviciile TV digital, în funcţie de tehnologia de recepţie
</t>
    </r>
  </si>
  <si>
    <r>
      <rPr>
        <b/>
        <sz val="11"/>
        <color theme="1"/>
        <rFont val="Calibri"/>
        <family val="2"/>
        <charset val="204"/>
        <scheme val="minor"/>
      </rPr>
      <t>Figura 48.</t>
    </r>
    <r>
      <rPr>
        <sz val="11"/>
        <color theme="1"/>
        <rFont val="Calibri"/>
        <family val="2"/>
        <charset val="238"/>
        <scheme val="minor"/>
      </rPr>
      <t xml:space="preserve"> Structura pieţei serviciilor TV contra cost, în funcţie de numărul de utilizatori
</t>
    </r>
  </si>
  <si>
    <r>
      <rPr>
        <b/>
        <sz val="11"/>
        <color theme="1"/>
        <rFont val="Calibri"/>
        <family val="2"/>
        <charset val="204"/>
        <scheme val="minor"/>
      </rPr>
      <t>Figura 44.</t>
    </r>
    <r>
      <rPr>
        <sz val="11"/>
        <color theme="1"/>
        <rFont val="Calibri"/>
        <family val="2"/>
        <charset val="238"/>
        <scheme val="minor"/>
      </rPr>
      <t xml:space="preserve"> Numărul de abonaţi şi ratele de penetrare a serviciilor TV contra cost
</t>
    </r>
  </si>
  <si>
    <t xml:space="preserve"> Alte venituri din Comunicații Electronice</t>
  </si>
  <si>
    <t>TV-BOX</t>
  </si>
  <si>
    <t>Starnet = (Starnet Soluții + Starnet Regional)</t>
  </si>
  <si>
    <t xml:space="preserve">"Starnet" </t>
  </si>
  <si>
    <t>Alte venituri din Comunicații Electronice + M2M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</si>
</sst>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l_e_i_-;\-* #,##0.00\ _l_e_i_-;_-* &quot;-&quot;??\ _l_e_i_-;_-@_-"/>
    <numFmt numFmtId="164" formatCode="0.0%"/>
    <numFmt numFmtId="165" formatCode="#,##0.0"/>
    <numFmt numFmtId="166" formatCode="_-* #,##0.0\ _l_e_i_-;\-* #,##0.0\ _l_e_i_-;_-* &quot;-&quot;??\ _l_e_i_-;_-@_-"/>
    <numFmt numFmtId="167" formatCode="0.0"/>
    <numFmt numFmtId="168" formatCode="_(* #,##0.00_);_(* \(#,##0.00\);_(* &quot;-&quot;??_);_(@_)"/>
    <numFmt numFmtId="169" formatCode="#,##0\ _l_e_i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1"/>
      <color theme="1"/>
      <name val="Calibri"/>
      <family val="2"/>
      <charset val="238"/>
      <scheme val="minor"/>
    </font>
    <font>
      <b/>
      <sz val="7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  <xf numFmtId="0" fontId="20" fillId="0" borderId="0"/>
    <xf numFmtId="168" fontId="18" fillId="0" borderId="0" applyFont="0" applyFill="0" applyBorder="0" applyAlignment="0" applyProtection="0"/>
    <xf numFmtId="0" fontId="20" fillId="0" borderId="0"/>
    <xf numFmtId="0" fontId="19" fillId="0" borderId="0"/>
  </cellStyleXfs>
  <cellXfs count="19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vertical="center"/>
    </xf>
    <xf numFmtId="0" fontId="4" fillId="3" borderId="0" xfId="0" applyFont="1" applyFill="1"/>
    <xf numFmtId="3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164" fontId="0" fillId="0" borderId="1" xfId="2" applyNumberFormat="1" applyFont="1" applyBorder="1"/>
    <xf numFmtId="0" fontId="0" fillId="4" borderId="0" xfId="0" applyFill="1"/>
    <xf numFmtId="0" fontId="0" fillId="0" borderId="0" xfId="0" applyFill="1"/>
    <xf numFmtId="3" fontId="0" fillId="0" borderId="1" xfId="0" applyNumberFormat="1" applyFont="1" applyBorder="1"/>
    <xf numFmtId="3" fontId="2" fillId="2" borderId="1" xfId="0" applyNumberFormat="1" applyFont="1" applyFill="1" applyBorder="1"/>
    <xf numFmtId="10" fontId="0" fillId="0" borderId="1" xfId="2" applyNumberFormat="1" applyFont="1" applyBorder="1"/>
    <xf numFmtId="2" fontId="0" fillId="0" borderId="1" xfId="0" applyNumberFormat="1" applyBorder="1"/>
    <xf numFmtId="0" fontId="5" fillId="0" borderId="0" xfId="0" applyFont="1"/>
    <xf numFmtId="165" fontId="0" fillId="0" borderId="1" xfId="0" applyNumberFormat="1" applyBorder="1"/>
    <xf numFmtId="0" fontId="0" fillId="5" borderId="1" xfId="0" applyFill="1" applyBorder="1"/>
    <xf numFmtId="0" fontId="0" fillId="0" borderId="1" xfId="0" applyFill="1" applyBorder="1"/>
    <xf numFmtId="10" fontId="0" fillId="0" borderId="1" xfId="0" applyNumberForma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6" fontId="0" fillId="0" borderId="1" xfId="1" applyNumberFormat="1" applyFont="1" applyFill="1" applyBorder="1"/>
    <xf numFmtId="0" fontId="0" fillId="0" borderId="0" xfId="0" applyAlignment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164" fontId="0" fillId="5" borderId="1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6" fontId="2" fillId="2" borderId="1" xfId="1" applyNumberFormat="1" applyFont="1" applyFill="1" applyBorder="1"/>
    <xf numFmtId="167" fontId="0" fillId="0" borderId="1" xfId="0" applyNumberFormat="1" applyBorder="1"/>
    <xf numFmtId="1" fontId="0" fillId="0" borderId="1" xfId="0" applyNumberFormat="1" applyBorder="1"/>
    <xf numFmtId="0" fontId="3" fillId="0" borderId="0" xfId="0" applyFont="1" applyAlignment="1">
      <alignment horizontal="justify" vertical="center"/>
    </xf>
    <xf numFmtId="164" fontId="0" fillId="0" borderId="0" xfId="2" applyNumberFormat="1" applyFont="1" applyBorder="1"/>
    <xf numFmtId="10" fontId="2" fillId="2" borderId="1" xfId="2" applyNumberFormat="1" applyFont="1" applyFill="1" applyBorder="1"/>
    <xf numFmtId="167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/>
    <xf numFmtId="0" fontId="10" fillId="0" borderId="0" xfId="0" applyFont="1" applyFill="1" applyBorder="1"/>
    <xf numFmtId="1" fontId="0" fillId="0" borderId="0" xfId="0" applyNumberFormat="1" applyBorder="1"/>
    <xf numFmtId="164" fontId="2" fillId="2" borderId="1" xfId="2" applyNumberFormat="1" applyFont="1" applyFill="1" applyBorder="1"/>
    <xf numFmtId="167" fontId="2" fillId="2" borderId="1" xfId="0" applyNumberFormat="1" applyFont="1" applyFill="1" applyBorder="1"/>
    <xf numFmtId="1" fontId="2" fillId="2" borderId="1" xfId="0" applyNumberFormat="1" applyFont="1" applyFill="1" applyBorder="1"/>
    <xf numFmtId="3" fontId="4" fillId="0" borderId="1" xfId="0" applyNumberFormat="1" applyFont="1" applyBorder="1"/>
    <xf numFmtId="0" fontId="4" fillId="0" borderId="1" xfId="0" applyFont="1" applyBorder="1"/>
    <xf numFmtId="0" fontId="8" fillId="0" borderId="1" xfId="0" applyFont="1" applyBorder="1"/>
    <xf numFmtId="2" fontId="0" fillId="0" borderId="1" xfId="0" applyNumberFormat="1" applyFill="1" applyBorder="1"/>
    <xf numFmtId="164" fontId="0" fillId="0" borderId="0" xfId="2" applyNumberFormat="1" applyFont="1" applyFill="1" applyBorder="1"/>
    <xf numFmtId="10" fontId="0" fillId="0" borderId="1" xfId="2" applyNumberFormat="1" applyFont="1" applyFill="1" applyBorder="1"/>
    <xf numFmtId="0" fontId="4" fillId="0" borderId="0" xfId="0" applyFont="1" applyFill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8" fillId="3" borderId="0" xfId="0" applyFont="1" applyFill="1"/>
    <xf numFmtId="1" fontId="2" fillId="0" borderId="0" xfId="0" applyNumberFormat="1" applyFont="1" applyFill="1" applyBorder="1"/>
    <xf numFmtId="0" fontId="2" fillId="3" borderId="0" xfId="0" applyFont="1" applyFill="1" applyBorder="1"/>
    <xf numFmtId="1" fontId="2" fillId="3" borderId="0" xfId="0" applyNumberFormat="1" applyFont="1" applyFill="1" applyBorder="1"/>
    <xf numFmtId="0" fontId="18" fillId="0" borderId="1" xfId="0" applyFont="1" applyFill="1" applyBorder="1"/>
    <xf numFmtId="167" fontId="18" fillId="0" borderId="1" xfId="0" applyNumberFormat="1" applyFont="1" applyFill="1" applyBorder="1"/>
    <xf numFmtId="3" fontId="18" fillId="0" borderId="1" xfId="0" applyNumberFormat="1" applyFont="1" applyFill="1" applyBorder="1"/>
    <xf numFmtId="0" fontId="8" fillId="5" borderId="1" xfId="0" applyFont="1" applyFill="1" applyBorder="1" applyAlignment="1">
      <alignment horizontal="left"/>
    </xf>
    <xf numFmtId="0" fontId="17" fillId="5" borderId="1" xfId="0" applyFont="1" applyFill="1" applyBorder="1"/>
    <xf numFmtId="10" fontId="17" fillId="5" borderId="1" xfId="2" applyNumberFormat="1" applyFont="1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8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0" fontId="0" fillId="0" borderId="0" xfId="2" applyNumberFormat="1" applyFont="1" applyFill="1" applyBorder="1"/>
    <xf numFmtId="0" fontId="12" fillId="0" borderId="0" xfId="0" applyFont="1" applyFill="1" applyBorder="1"/>
    <xf numFmtId="10" fontId="12" fillId="0" borderId="0" xfId="2" applyNumberFormat="1" applyFont="1" applyFill="1" applyBorder="1"/>
    <xf numFmtId="164" fontId="12" fillId="0" borderId="0" xfId="2" applyNumberFormat="1" applyFont="1" applyFill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0" fontId="0" fillId="4" borderId="0" xfId="0" applyFill="1" applyBorder="1"/>
    <xf numFmtId="10" fontId="18" fillId="0" borderId="1" xfId="2" applyNumberFormat="1" applyFont="1" applyFill="1" applyBorder="1" applyAlignment="1">
      <alignment horizontal="right"/>
    </xf>
    <xf numFmtId="10" fontId="18" fillId="4" borderId="1" xfId="2" applyNumberFormat="1" applyFont="1" applyFill="1" applyBorder="1" applyAlignment="1">
      <alignment horizontal="right"/>
    </xf>
    <xf numFmtId="10" fontId="0" fillId="4" borderId="1" xfId="2" applyNumberFormat="1" applyFont="1" applyFill="1" applyBorder="1"/>
    <xf numFmtId="10" fontId="0" fillId="0" borderId="1" xfId="2" applyNumberFormat="1" applyFont="1" applyFill="1" applyBorder="1" applyAlignment="1">
      <alignment horizontal="right"/>
    </xf>
    <xf numFmtId="10" fontId="0" fillId="4" borderId="1" xfId="2" applyNumberFormat="1" applyFont="1" applyFill="1" applyBorder="1" applyAlignment="1">
      <alignment horizontal="right"/>
    </xf>
    <xf numFmtId="10" fontId="0" fillId="0" borderId="1" xfId="0" applyNumberFormat="1" applyBorder="1"/>
    <xf numFmtId="10" fontId="0" fillId="4" borderId="1" xfId="0" applyNumberFormat="1" applyFill="1" applyBorder="1"/>
    <xf numFmtId="2" fontId="0" fillId="0" borderId="1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3" fontId="17" fillId="0" borderId="1" xfId="0" applyNumberFormat="1" applyFont="1" applyBorder="1"/>
    <xf numFmtId="3" fontId="2" fillId="2" borderId="7" xfId="0" applyNumberFormat="1" applyFont="1" applyFill="1" applyBorder="1"/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9" fontId="0" fillId="0" borderId="1" xfId="0" applyNumberFormat="1" applyFill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0" fontId="4" fillId="5" borderId="1" xfId="0" applyFont="1" applyFill="1" applyBorder="1"/>
    <xf numFmtId="164" fontId="4" fillId="5" borderId="1" xfId="2" applyNumberFormat="1" applyFont="1" applyFill="1" applyBorder="1"/>
    <xf numFmtId="169" fontId="4" fillId="5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1" xfId="0" applyNumberFormat="1" applyFill="1" applyBorder="1"/>
    <xf numFmtId="165" fontId="2" fillId="2" borderId="1" xfId="0" applyNumberFormat="1" applyFont="1" applyFill="1" applyBorder="1"/>
    <xf numFmtId="4" fontId="0" fillId="0" borderId="1" xfId="0" applyNumberFormat="1" applyFont="1" applyBorder="1"/>
    <xf numFmtId="164" fontId="0" fillId="0" borderId="1" xfId="2" applyNumberFormat="1" applyFont="1" applyFill="1" applyBorder="1"/>
    <xf numFmtId="0" fontId="2" fillId="2" borderId="1" xfId="0" applyFont="1" applyFill="1" applyBorder="1" applyAlignment="1">
      <alignment horizontal="center"/>
    </xf>
    <xf numFmtId="3" fontId="0" fillId="0" borderId="3" xfId="0" applyNumberFormat="1" applyFont="1" applyBorder="1"/>
    <xf numFmtId="3" fontId="0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right"/>
    </xf>
    <xf numFmtId="0" fontId="2" fillId="4" borderId="0" xfId="0" quotePrefix="1" applyFont="1" applyFill="1" applyBorder="1"/>
    <xf numFmtId="164" fontId="4" fillId="5" borderId="0" xfId="2" applyNumberFormat="1" applyFont="1" applyFill="1" applyBorder="1"/>
    <xf numFmtId="164" fontId="4" fillId="4" borderId="0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3" xfId="2" applyNumberFormat="1" applyFont="1" applyBorder="1"/>
    <xf numFmtId="3" fontId="2" fillId="2" borderId="3" xfId="0" applyNumberFormat="1" applyFont="1" applyFill="1" applyBorder="1"/>
    <xf numFmtId="3" fontId="2" fillId="2" borderId="3" xfId="0" applyNumberFormat="1" applyFont="1" applyFill="1" applyBorder="1" applyAlignment="1">
      <alignment horizontal="right"/>
    </xf>
    <xf numFmtId="164" fontId="2" fillId="2" borderId="3" xfId="2" applyNumberFormat="1" applyFont="1" applyFill="1" applyBorder="1"/>
    <xf numFmtId="3" fontId="0" fillId="0" borderId="3" xfId="0" applyNumberFormat="1" applyFill="1" applyBorder="1" applyAlignment="1">
      <alignment horizontal="right"/>
    </xf>
    <xf numFmtId="164" fontId="4" fillId="5" borderId="3" xfId="2" applyNumberFormat="1" applyFont="1" applyFill="1" applyBorder="1"/>
    <xf numFmtId="10" fontId="4" fillId="5" borderId="3" xfId="2" applyNumberFormat="1" applyFont="1" applyFill="1" applyBorder="1"/>
    <xf numFmtId="10" fontId="4" fillId="5" borderId="1" xfId="2" applyNumberFormat="1" applyFont="1" applyFill="1" applyBorder="1"/>
    <xf numFmtId="3" fontId="0" fillId="0" borderId="9" xfId="0" applyNumberFormat="1" applyFont="1" applyBorder="1"/>
    <xf numFmtId="0" fontId="0" fillId="0" borderId="1" xfId="0" applyNumberFormat="1" applyBorder="1"/>
    <xf numFmtId="167" fontId="0" fillId="2" borderId="1" xfId="0" applyNumberForma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" fontId="0" fillId="2" borderId="1" xfId="0" applyNumberFormat="1" applyFill="1" applyBorder="1"/>
    <xf numFmtId="165" fontId="0" fillId="0" borderId="1" xfId="0" applyNumberFormat="1" applyFont="1" applyBorder="1"/>
    <xf numFmtId="165" fontId="0" fillId="0" borderId="3" xfId="0" applyNumberFormat="1" applyFont="1" applyBorder="1"/>
    <xf numFmtId="164" fontId="17" fillId="5" borderId="1" xfId="2" applyNumberFormat="1" applyFont="1" applyFill="1" applyBorder="1"/>
    <xf numFmtId="164" fontId="0" fillId="0" borderId="1" xfId="0" applyNumberFormat="1" applyFill="1" applyBorder="1" applyAlignment="1">
      <alignment horizontal="right"/>
    </xf>
    <xf numFmtId="167" fontId="0" fillId="0" borderId="3" xfId="0" applyNumberFormat="1" applyBorder="1"/>
    <xf numFmtId="164" fontId="0" fillId="0" borderId="1" xfId="4" applyNumberFormat="1" applyFont="1" applyFill="1" applyBorder="1"/>
    <xf numFmtId="167" fontId="0" fillId="0" borderId="1" xfId="0" applyNumberFormat="1" applyFill="1" applyBorder="1"/>
    <xf numFmtId="167" fontId="0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9" fontId="0" fillId="0" borderId="1" xfId="0" applyNumberFormat="1" applyFill="1" applyBorder="1" applyAlignment="1"/>
    <xf numFmtId="169" fontId="0" fillId="0" borderId="3" xfId="0" applyNumberFormat="1" applyFill="1" applyBorder="1" applyAlignment="1"/>
    <xf numFmtId="169" fontId="4" fillId="5" borderId="1" xfId="0" applyNumberFormat="1" applyFont="1" applyFill="1" applyBorder="1" applyAlignment="1"/>
    <xf numFmtId="169" fontId="4" fillId="5" borderId="3" xfId="0" applyNumberFormat="1" applyFont="1" applyFill="1" applyBorder="1" applyAlignment="1"/>
    <xf numFmtId="3" fontId="2" fillId="2" borderId="1" xfId="0" applyNumberFormat="1" applyFont="1" applyFill="1" applyBorder="1" applyAlignment="1"/>
    <xf numFmtId="3" fontId="2" fillId="2" borderId="3" xfId="0" applyNumberFormat="1" applyFont="1" applyFill="1" applyBorder="1" applyAlignment="1"/>
    <xf numFmtId="164" fontId="0" fillId="0" borderId="0" xfId="0" applyNumberFormat="1"/>
    <xf numFmtId="3" fontId="0" fillId="0" borderId="1" xfId="0" applyNumberFormat="1" applyFont="1" applyFill="1" applyBorder="1" applyAlignment="1">
      <alignment horizontal="right"/>
    </xf>
    <xf numFmtId="3" fontId="0" fillId="0" borderId="0" xfId="0" applyNumberFormat="1" applyFill="1"/>
    <xf numFmtId="3" fontId="0" fillId="3" borderId="0" xfId="0" applyNumberFormat="1" applyFill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</cellXfs>
  <cellStyles count="10">
    <cellStyle name="Comma" xfId="1" builtinId="3"/>
    <cellStyle name="Comma 2" xfId="7"/>
    <cellStyle name="Excel Built-in Normal" xfId="5"/>
    <cellStyle name="Normal" xfId="0" builtinId="0"/>
    <cellStyle name="Normal 2" xfId="8"/>
    <cellStyle name="Normal 3" xfId="9"/>
    <cellStyle name="Normal 4" xfId="3"/>
    <cellStyle name="Percent" xfId="2" builtinId="5"/>
    <cellStyle name="Percent 2" xfId="4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25"/>
  <sheetViews>
    <sheetView tabSelected="1" zoomScale="85" zoomScaleNormal="85" workbookViewId="0"/>
  </sheetViews>
  <sheetFormatPr defaultRowHeight="14.4" x14ac:dyDescent="0.3"/>
  <cols>
    <col min="2" max="2" width="81.6640625" customWidth="1"/>
    <col min="3" max="6" width="14" hidden="1" customWidth="1"/>
    <col min="7" max="7" width="5.109375" hidden="1" customWidth="1"/>
    <col min="8" max="9" width="14" hidden="1" customWidth="1"/>
    <col min="10" max="10" width="14.109375" hidden="1" customWidth="1"/>
    <col min="11" max="11" width="15.33203125" hidden="1" customWidth="1"/>
    <col min="12" max="12" width="13.88671875" hidden="1" customWidth="1"/>
    <col min="13" max="13" width="14" hidden="1" customWidth="1"/>
    <col min="14" max="14" width="15.109375" hidden="1" customWidth="1"/>
    <col min="15" max="16" width="14" hidden="1" customWidth="1"/>
    <col min="17" max="17" width="13.6640625" hidden="1" customWidth="1"/>
    <col min="18" max="18" width="14.44140625" hidden="1" customWidth="1"/>
    <col min="19" max="19" width="15" customWidth="1"/>
    <col min="20" max="20" width="14" customWidth="1"/>
    <col min="21" max="21" width="14.5546875" customWidth="1"/>
    <col min="22" max="23" width="14.44140625" bestFit="1" customWidth="1"/>
    <col min="24" max="24" width="14.109375" customWidth="1"/>
    <col min="25" max="25" width="17.5546875" customWidth="1"/>
    <col min="26" max="26" width="14.33203125" customWidth="1"/>
    <col min="27" max="27" width="11.33203125" bestFit="1" customWidth="1"/>
    <col min="28" max="29" width="14.6640625" customWidth="1"/>
    <col min="30" max="30" width="13.6640625" customWidth="1"/>
    <col min="31" max="31" width="11.109375" customWidth="1"/>
    <col min="32" max="32" width="12.88671875" customWidth="1"/>
    <col min="33" max="33" width="10.33203125" bestFit="1" customWidth="1"/>
  </cols>
  <sheetData>
    <row r="2" spans="2:38" ht="18" x14ac:dyDescent="0.3">
      <c r="B2" s="59" t="s">
        <v>16</v>
      </c>
      <c r="C2" s="6"/>
    </row>
    <row r="3" spans="2:38" x14ac:dyDescent="0.3">
      <c r="B3" s="63" t="s">
        <v>90</v>
      </c>
      <c r="C3" s="3"/>
      <c r="D3" s="3"/>
      <c r="E3" s="3"/>
      <c r="F3" s="12"/>
      <c r="G3" s="12"/>
      <c r="H3" s="12"/>
    </row>
    <row r="4" spans="2:38" ht="15" x14ac:dyDescent="0.25">
      <c r="B4" s="4" t="s">
        <v>8</v>
      </c>
      <c r="C4" s="184">
        <v>2013</v>
      </c>
      <c r="D4" s="185"/>
      <c r="E4" s="185"/>
      <c r="F4" s="186"/>
      <c r="G4" s="176">
        <v>2014</v>
      </c>
      <c r="H4" s="176"/>
      <c r="I4" s="176"/>
      <c r="J4" s="176"/>
      <c r="K4" s="184">
        <v>2015</v>
      </c>
      <c r="L4" s="185"/>
      <c r="M4" s="185"/>
      <c r="N4" s="186"/>
      <c r="O4" s="176">
        <v>2016</v>
      </c>
      <c r="P4" s="176"/>
      <c r="Q4" s="176"/>
      <c r="R4" s="176"/>
      <c r="S4" s="176">
        <v>2017</v>
      </c>
      <c r="T4" s="176"/>
      <c r="U4" s="176"/>
      <c r="V4" s="176"/>
      <c r="W4" s="176">
        <v>2018</v>
      </c>
      <c r="X4" s="176"/>
      <c r="Y4" s="176"/>
      <c r="Z4" s="176"/>
    </row>
    <row r="5" spans="2:38" ht="15" x14ac:dyDescent="0.25">
      <c r="B5" s="5"/>
      <c r="C5" s="61" t="s">
        <v>2</v>
      </c>
      <c r="D5" s="62" t="s">
        <v>3</v>
      </c>
      <c r="E5" s="62" t="s">
        <v>0</v>
      </c>
      <c r="F5" s="62" t="s">
        <v>1</v>
      </c>
      <c r="G5" s="84" t="s">
        <v>2</v>
      </c>
      <c r="H5" s="84" t="s">
        <v>3</v>
      </c>
      <c r="I5" s="105" t="s">
        <v>0</v>
      </c>
      <c r="J5" s="106" t="s">
        <v>1</v>
      </c>
      <c r="K5" s="124" t="s">
        <v>2</v>
      </c>
      <c r="L5" s="124" t="s">
        <v>3</v>
      </c>
      <c r="M5" s="124" t="s">
        <v>0</v>
      </c>
      <c r="N5" s="124" t="s">
        <v>1</v>
      </c>
      <c r="O5" s="126" t="s">
        <v>2</v>
      </c>
      <c r="P5" s="126" t="s">
        <v>3</v>
      </c>
      <c r="Q5" s="127" t="s">
        <v>0</v>
      </c>
      <c r="R5" s="130" t="s">
        <v>1</v>
      </c>
      <c r="S5" s="132" t="s">
        <v>2</v>
      </c>
      <c r="T5" s="133" t="s">
        <v>3</v>
      </c>
      <c r="U5" s="138" t="s">
        <v>0</v>
      </c>
      <c r="V5" s="142" t="s">
        <v>1</v>
      </c>
      <c r="W5" s="142" t="s">
        <v>2</v>
      </c>
      <c r="X5" s="142" t="s">
        <v>3</v>
      </c>
      <c r="Y5" s="142" t="s">
        <v>0</v>
      </c>
      <c r="Z5" s="142" t="s">
        <v>1</v>
      </c>
    </row>
    <row r="6" spans="2:38" x14ac:dyDescent="0.3">
      <c r="B6" s="1" t="s">
        <v>4</v>
      </c>
      <c r="C6" s="8">
        <v>72851284.180000007</v>
      </c>
      <c r="D6" s="8">
        <v>83600976.840000004</v>
      </c>
      <c r="E6" s="8">
        <v>86960564.390000015</v>
      </c>
      <c r="F6" s="74">
        <v>109427995.07599996</v>
      </c>
      <c r="G6" s="74">
        <v>83458765.700000003</v>
      </c>
      <c r="H6" s="8">
        <v>87003744.569999978</v>
      </c>
      <c r="I6" s="8">
        <v>88504907.23999998</v>
      </c>
      <c r="J6" s="8">
        <v>111203582.20999999</v>
      </c>
      <c r="K6" s="8">
        <v>80721366.010000005</v>
      </c>
      <c r="L6" s="8">
        <v>106527919</v>
      </c>
      <c r="M6" s="8">
        <v>84040945.990000024</v>
      </c>
      <c r="N6" s="8">
        <v>95800597.039999992</v>
      </c>
      <c r="O6" s="8">
        <v>68535994.929999992</v>
      </c>
      <c r="P6" s="8">
        <v>69029868.276666686</v>
      </c>
      <c r="Q6" s="8">
        <v>69706326.246666685</v>
      </c>
      <c r="R6" s="8">
        <v>90485389.63000001</v>
      </c>
      <c r="S6" s="8">
        <v>64489090.150000006</v>
      </c>
      <c r="T6" s="8">
        <v>63089525.910000004</v>
      </c>
      <c r="U6" s="8">
        <v>60513185.862000018</v>
      </c>
      <c r="V6" s="8">
        <v>72666461.210000008</v>
      </c>
      <c r="W6" s="8">
        <v>58853331.029999986</v>
      </c>
      <c r="X6" s="173">
        <v>59418399.199999981</v>
      </c>
      <c r="Y6" s="8">
        <v>58882794.759999998</v>
      </c>
      <c r="Z6" s="8">
        <v>71534205.619005173</v>
      </c>
      <c r="AA6" s="174"/>
      <c r="AB6" s="3"/>
      <c r="AC6" s="13"/>
      <c r="AD6" s="13"/>
      <c r="AE6" s="13"/>
      <c r="AF6" s="174"/>
      <c r="AG6" s="13"/>
      <c r="AH6" s="13"/>
      <c r="AI6" s="13"/>
      <c r="AJ6" s="13"/>
      <c r="AK6" s="13"/>
      <c r="AL6" s="13"/>
    </row>
    <row r="7" spans="2:38" x14ac:dyDescent="0.3">
      <c r="B7" s="2" t="s">
        <v>5</v>
      </c>
      <c r="C7" s="8">
        <v>279241374.44376636</v>
      </c>
      <c r="D7" s="8">
        <v>274756693.54623353</v>
      </c>
      <c r="E7" s="8">
        <v>289926538.94999999</v>
      </c>
      <c r="F7" s="74">
        <v>270804227.57833314</v>
      </c>
      <c r="G7" s="74">
        <v>253555904.49999997</v>
      </c>
      <c r="H7" s="8">
        <v>248900799.87930003</v>
      </c>
      <c r="I7" s="8">
        <v>252078524.90170005</v>
      </c>
      <c r="J7" s="8">
        <v>247614244.28959975</v>
      </c>
      <c r="K7" s="8">
        <v>264822193.71759999</v>
      </c>
      <c r="L7" s="8">
        <v>243022706.62000009</v>
      </c>
      <c r="M7" s="8">
        <v>257184469.85999984</v>
      </c>
      <c r="N7" s="8">
        <v>253403073.01000014</v>
      </c>
      <c r="O7" s="8">
        <v>235982900.31999999</v>
      </c>
      <c r="P7" s="8">
        <v>230617150.44</v>
      </c>
      <c r="Q7" s="8">
        <v>205703093.87000003</v>
      </c>
      <c r="R7" s="8">
        <v>203788404.75999987</v>
      </c>
      <c r="S7" s="8">
        <v>182854347.51166666</v>
      </c>
      <c r="T7" s="8">
        <v>177036916.46833336</v>
      </c>
      <c r="U7" s="2">
        <v>170887651.31999993</v>
      </c>
      <c r="V7" s="2">
        <v>164731956.11000007</v>
      </c>
      <c r="W7" s="8">
        <v>143052322.4754</v>
      </c>
      <c r="X7" s="173">
        <v>141920154.44460002</v>
      </c>
      <c r="Y7" s="2">
        <v>137276030.59999996</v>
      </c>
      <c r="Z7" s="2">
        <v>134605276.52500001</v>
      </c>
      <c r="AA7" s="174"/>
      <c r="AB7" s="3"/>
      <c r="AC7" s="13"/>
      <c r="AD7" s="13"/>
      <c r="AE7" s="13"/>
      <c r="AF7" s="174"/>
      <c r="AG7" s="13"/>
      <c r="AH7" s="13"/>
      <c r="AI7" s="13"/>
      <c r="AJ7" s="13"/>
      <c r="AK7" s="13"/>
      <c r="AL7" s="13"/>
    </row>
    <row r="8" spans="2:38" x14ac:dyDescent="0.3">
      <c r="B8" s="1" t="s">
        <v>6</v>
      </c>
      <c r="C8" s="8">
        <v>198144473.47</v>
      </c>
      <c r="D8" s="8">
        <v>206483689.87333325</v>
      </c>
      <c r="E8" s="8">
        <v>227446577.5266667</v>
      </c>
      <c r="F8" s="74">
        <v>247977901.76407403</v>
      </c>
      <c r="G8" s="74">
        <v>239370883.42999998</v>
      </c>
      <c r="H8" s="8">
        <v>242702064.73166671</v>
      </c>
      <c r="I8" s="8">
        <v>249405114.90333328</v>
      </c>
      <c r="J8" s="8">
        <v>264955218.00801069</v>
      </c>
      <c r="K8" s="8">
        <v>270556990.93000001</v>
      </c>
      <c r="L8" s="8">
        <v>276710482.1500001</v>
      </c>
      <c r="M8" s="8">
        <v>277615041.03999978</v>
      </c>
      <c r="N8" s="8">
        <v>286423563.74000013</v>
      </c>
      <c r="O8" s="8">
        <v>283876626.54000002</v>
      </c>
      <c r="P8" s="8">
        <v>288492424.32999998</v>
      </c>
      <c r="Q8" s="8">
        <v>298025143.31000012</v>
      </c>
      <c r="R8" s="8">
        <v>296666360.19666612</v>
      </c>
      <c r="S8" s="8">
        <v>314692941.38333333</v>
      </c>
      <c r="T8" s="8">
        <v>318083044.31333321</v>
      </c>
      <c r="U8" s="8">
        <v>336286506.30333334</v>
      </c>
      <c r="V8" s="8">
        <v>326570057.25934291</v>
      </c>
      <c r="W8" s="8">
        <v>331444805.09999996</v>
      </c>
      <c r="X8" s="173">
        <v>336373780.39999992</v>
      </c>
      <c r="Y8" s="8">
        <v>339021503.71333349</v>
      </c>
      <c r="Z8" s="8">
        <v>348083435.51999992</v>
      </c>
      <c r="AA8" s="174"/>
      <c r="AB8" s="3"/>
      <c r="AC8" s="13"/>
      <c r="AD8" s="13"/>
      <c r="AE8" s="13"/>
      <c r="AF8" s="174"/>
      <c r="AG8" s="13"/>
      <c r="AH8" s="13"/>
      <c r="AI8" s="13"/>
      <c r="AJ8" s="13"/>
      <c r="AK8" s="13"/>
      <c r="AL8" s="13"/>
    </row>
    <row r="9" spans="2:38" x14ac:dyDescent="0.3">
      <c r="B9" s="10" t="s">
        <v>70</v>
      </c>
      <c r="C9" s="8">
        <v>799907740.57999992</v>
      </c>
      <c r="D9" s="8">
        <v>887018126.56000018</v>
      </c>
      <c r="E9" s="8">
        <v>954648456.6699996</v>
      </c>
      <c r="F9" s="74">
        <v>849683705.95308316</v>
      </c>
      <c r="G9" s="74">
        <v>795958314.54566646</v>
      </c>
      <c r="H9" s="8">
        <v>903753230.59076726</v>
      </c>
      <c r="I9" s="8">
        <v>957299441.01833236</v>
      </c>
      <c r="J9" s="8">
        <v>814305432.21023321</v>
      </c>
      <c r="K9" s="8">
        <v>852940705.85950673</v>
      </c>
      <c r="L9" s="8">
        <v>919059100.04388261</v>
      </c>
      <c r="M9" s="8">
        <v>987557656.99560761</v>
      </c>
      <c r="N9" s="8">
        <v>841323900.15310836</v>
      </c>
      <c r="O9" s="8">
        <v>827576063.19024253</v>
      </c>
      <c r="P9" s="8">
        <v>873480846.47233844</v>
      </c>
      <c r="Q9" s="8">
        <v>938639373.04741859</v>
      </c>
      <c r="R9" s="8">
        <v>802164813.80000019</v>
      </c>
      <c r="S9" s="8">
        <v>791967022.26999986</v>
      </c>
      <c r="T9" s="8">
        <v>853491629.03000045</v>
      </c>
      <c r="U9" s="8">
        <v>874011367.47999978</v>
      </c>
      <c r="V9" s="8">
        <v>818120009.47999966</v>
      </c>
      <c r="W9" s="8">
        <v>749123928.97000015</v>
      </c>
      <c r="X9" s="173">
        <v>796908260.03000009</v>
      </c>
      <c r="Y9" s="8">
        <v>826050527.76999998</v>
      </c>
      <c r="Z9" s="8">
        <v>778351696.63000011</v>
      </c>
      <c r="AA9" s="174"/>
      <c r="AB9" s="3"/>
      <c r="AC9" s="13"/>
      <c r="AD9" s="13"/>
      <c r="AE9" s="13"/>
      <c r="AF9" s="174"/>
      <c r="AG9" s="13"/>
      <c r="AH9" s="13"/>
      <c r="AI9" s="13"/>
      <c r="AJ9" s="13"/>
      <c r="AK9" s="13"/>
      <c r="AL9" s="13"/>
    </row>
    <row r="10" spans="2:38" ht="15" x14ac:dyDescent="0.25">
      <c r="B10" s="10" t="s">
        <v>71</v>
      </c>
      <c r="C10" s="8">
        <v>66811364.760000005</v>
      </c>
      <c r="D10" s="8">
        <v>65830564.439999849</v>
      </c>
      <c r="E10" s="8">
        <v>57611236.930000022</v>
      </c>
      <c r="F10" s="74">
        <v>69426241.530000001</v>
      </c>
      <c r="G10" s="74">
        <v>72356202.920000017</v>
      </c>
      <c r="H10" s="8">
        <v>60842213.000000022</v>
      </c>
      <c r="I10" s="8">
        <v>61680423.869999923</v>
      </c>
      <c r="J10" s="8">
        <v>60322287.919999935</v>
      </c>
      <c r="K10" s="8">
        <v>64125103.490000024</v>
      </c>
      <c r="L10" s="8">
        <v>63600612.230000012</v>
      </c>
      <c r="M10" s="8">
        <v>64864929.81999997</v>
      </c>
      <c r="N10" s="8">
        <v>66366554.609999985</v>
      </c>
      <c r="O10" s="8">
        <v>69511719.870000005</v>
      </c>
      <c r="P10" s="8">
        <v>69420898.870000005</v>
      </c>
      <c r="Q10" s="8">
        <v>69504752.50999999</v>
      </c>
      <c r="R10" s="8">
        <v>70247913.840000004</v>
      </c>
      <c r="S10" s="8">
        <v>70715349.219999999</v>
      </c>
      <c r="T10" s="8">
        <v>71284554.640000015</v>
      </c>
      <c r="U10" s="8">
        <v>73473392.280000001</v>
      </c>
      <c r="V10" s="8">
        <v>74906851.599999994</v>
      </c>
      <c r="W10" s="8">
        <v>74541526.810000002</v>
      </c>
      <c r="X10" s="173">
        <v>73234710.520000011</v>
      </c>
      <c r="Y10" s="8">
        <v>75024240.999999985</v>
      </c>
      <c r="Z10" s="8">
        <v>75548319.590000033</v>
      </c>
      <c r="AA10" s="174"/>
      <c r="AB10" s="3"/>
      <c r="AC10" s="13"/>
      <c r="AD10" s="13"/>
      <c r="AE10" s="13"/>
      <c r="AF10" s="174"/>
      <c r="AG10" s="13"/>
      <c r="AH10" s="13"/>
      <c r="AI10" s="13"/>
      <c r="AJ10" s="13"/>
      <c r="AK10" s="13"/>
      <c r="AL10" s="13"/>
    </row>
    <row r="11" spans="2:38" x14ac:dyDescent="0.3">
      <c r="B11" s="10" t="s">
        <v>142</v>
      </c>
      <c r="C11" s="8">
        <v>136000000</v>
      </c>
      <c r="D11" s="8">
        <v>136000000</v>
      </c>
      <c r="E11" s="8">
        <v>136000000</v>
      </c>
      <c r="F11" s="74">
        <v>136000000</v>
      </c>
      <c r="G11" s="74">
        <v>125747520.5710001</v>
      </c>
      <c r="H11" s="8">
        <v>199499227.228266</v>
      </c>
      <c r="I11" s="8">
        <v>171072714.73330116</v>
      </c>
      <c r="J11" s="8">
        <v>210108902.02882314</v>
      </c>
      <c r="K11" s="8">
        <v>155444306.65955997</v>
      </c>
      <c r="L11" s="8">
        <v>146591846.6227839</v>
      </c>
      <c r="M11" s="8">
        <v>129613289.62772608</v>
      </c>
      <c r="N11" s="8">
        <v>133701311.44689131</v>
      </c>
      <c r="O11" s="8">
        <v>147056028.48309064</v>
      </c>
      <c r="P11" s="8">
        <v>161514144.94432831</v>
      </c>
      <c r="Q11" s="8">
        <v>140518644.34924769</v>
      </c>
      <c r="R11" s="8">
        <v>216717784.4400003</v>
      </c>
      <c r="S11" s="8">
        <v>143732582.79833341</v>
      </c>
      <c r="T11" s="8">
        <v>167602662.9716661</v>
      </c>
      <c r="U11" s="8">
        <v>160069896.75466704</v>
      </c>
      <c r="V11" s="8">
        <f>253.153005366667*1000000</f>
        <v>253153005.366667</v>
      </c>
      <c r="W11" s="8">
        <v>166982098.94793311</v>
      </c>
      <c r="X11" s="173">
        <v>225096942.07206666</v>
      </c>
      <c r="Y11" s="8">
        <v>180705638.82333335</v>
      </c>
      <c r="Z11" s="8">
        <v>257728732.78266138</v>
      </c>
      <c r="AA11" s="174"/>
      <c r="AB11" s="3"/>
      <c r="AC11" s="13"/>
      <c r="AD11" s="13"/>
      <c r="AE11" s="13"/>
      <c r="AF11" s="174"/>
      <c r="AG11" s="13"/>
      <c r="AH11" s="13"/>
      <c r="AI11" s="13"/>
      <c r="AJ11" s="13"/>
      <c r="AK11" s="13"/>
      <c r="AL11" s="13"/>
    </row>
    <row r="12" spans="2:38" ht="15" x14ac:dyDescent="0.25">
      <c r="B12" s="5" t="s">
        <v>7</v>
      </c>
      <c r="C12" s="9">
        <f t="shared" ref="C12:H12" si="0">SUM(C6:C11)</f>
        <v>1552956237.4337661</v>
      </c>
      <c r="D12" s="9">
        <f t="shared" si="0"/>
        <v>1653690051.2595668</v>
      </c>
      <c r="E12" s="9">
        <f t="shared" si="0"/>
        <v>1752593374.4666665</v>
      </c>
      <c r="F12" s="9">
        <f t="shared" si="0"/>
        <v>1683320071.9014904</v>
      </c>
      <c r="G12" s="9">
        <f t="shared" si="0"/>
        <v>1570447591.6666665</v>
      </c>
      <c r="H12" s="9">
        <f t="shared" si="0"/>
        <v>1742701280</v>
      </c>
      <c r="I12" s="9">
        <f t="shared" ref="I12:N12" si="1">SUM(I6:I11)</f>
        <v>1780041126.6666667</v>
      </c>
      <c r="J12" s="9">
        <f t="shared" si="1"/>
        <v>1708509666.6666665</v>
      </c>
      <c r="K12" s="9">
        <f t="shared" si="1"/>
        <v>1688610666.6666665</v>
      </c>
      <c r="L12" s="9">
        <f t="shared" si="1"/>
        <v>1755512666.6666667</v>
      </c>
      <c r="M12" s="9">
        <f t="shared" si="1"/>
        <v>1800876333.3333333</v>
      </c>
      <c r="N12" s="9">
        <f t="shared" si="1"/>
        <v>1677018999.9999998</v>
      </c>
      <c r="O12" s="9">
        <f t="shared" ref="O12:P12" si="2">SUM(O6:O11)</f>
        <v>1632539333.3333333</v>
      </c>
      <c r="P12" s="9">
        <f t="shared" si="2"/>
        <v>1692555333.3333335</v>
      </c>
      <c r="Q12" s="9">
        <f t="shared" ref="Q12:R12" si="3">SUM(Q6:Q11)</f>
        <v>1722097333.333333</v>
      </c>
      <c r="R12" s="9">
        <f t="shared" si="3"/>
        <v>1680070666.6666665</v>
      </c>
      <c r="S12" s="9">
        <f t="shared" ref="S12:Z12" si="4">SUM(S6:S11)</f>
        <v>1568451333.3333333</v>
      </c>
      <c r="T12" s="9">
        <f t="shared" si="4"/>
        <v>1650588333.3333333</v>
      </c>
      <c r="U12" s="140">
        <f t="shared" si="4"/>
        <v>1675242000</v>
      </c>
      <c r="V12" s="140">
        <f t="shared" si="4"/>
        <v>1710148341.0260096</v>
      </c>
      <c r="W12" s="140">
        <f t="shared" si="4"/>
        <v>1523998013.3333333</v>
      </c>
      <c r="X12" s="140">
        <f t="shared" si="4"/>
        <v>1632952246.6666665</v>
      </c>
      <c r="Y12" s="140">
        <f t="shared" si="4"/>
        <v>1616960736.6666667</v>
      </c>
      <c r="Z12" s="140">
        <f t="shared" si="4"/>
        <v>1665851666.6666665</v>
      </c>
      <c r="AA12" s="13"/>
      <c r="AB12" s="3"/>
      <c r="AC12" s="13"/>
      <c r="AD12" s="13"/>
      <c r="AE12" s="13"/>
      <c r="AF12" s="174"/>
      <c r="AG12" s="13"/>
      <c r="AH12" s="13"/>
      <c r="AI12" s="13"/>
      <c r="AJ12" s="13"/>
      <c r="AK12" s="13"/>
      <c r="AL12" s="13"/>
    </row>
    <row r="13" spans="2:38" ht="15" x14ac:dyDescent="0.25">
      <c r="AA13" s="13"/>
      <c r="AB13" s="13"/>
      <c r="AC13" s="13"/>
      <c r="AD13" s="13"/>
      <c r="AE13" s="13"/>
      <c r="AF13" s="174"/>
      <c r="AG13" s="13"/>
      <c r="AH13" s="13"/>
      <c r="AI13" s="13"/>
      <c r="AJ13" s="13"/>
      <c r="AK13" s="13"/>
      <c r="AL13" s="13"/>
    </row>
    <row r="14" spans="2:38" x14ac:dyDescent="0.3">
      <c r="B14" s="7" t="s">
        <v>9</v>
      </c>
      <c r="C14" s="3"/>
      <c r="D14" s="3"/>
      <c r="E14" s="13"/>
      <c r="AA14" s="13"/>
      <c r="AB14" s="13"/>
      <c r="AC14" s="13"/>
      <c r="AD14" s="13"/>
      <c r="AE14" s="13"/>
      <c r="AF14" s="174"/>
      <c r="AG14" s="13"/>
      <c r="AH14" s="13"/>
      <c r="AI14" s="13"/>
      <c r="AJ14" s="13"/>
      <c r="AK14" s="13"/>
      <c r="AL14" s="13"/>
    </row>
    <row r="15" spans="2:38" ht="15" x14ac:dyDescent="0.25">
      <c r="B15" s="4" t="s">
        <v>8</v>
      </c>
      <c r="C15" s="176">
        <v>2013</v>
      </c>
      <c r="D15" s="176"/>
      <c r="E15" s="176"/>
      <c r="F15" s="176"/>
      <c r="G15" s="125">
        <v>2014</v>
      </c>
      <c r="H15" s="125"/>
      <c r="I15" s="125"/>
      <c r="J15" s="125"/>
      <c r="K15" s="184">
        <v>2015</v>
      </c>
      <c r="L15" s="185"/>
      <c r="M15" s="185"/>
      <c r="N15" s="186"/>
      <c r="O15" s="176">
        <v>2016</v>
      </c>
      <c r="P15" s="176"/>
      <c r="Q15" s="176"/>
      <c r="R15" s="176"/>
      <c r="S15" s="176">
        <v>2017</v>
      </c>
      <c r="T15" s="176"/>
      <c r="U15" s="176"/>
      <c r="V15" s="176"/>
      <c r="W15" s="176">
        <v>2018</v>
      </c>
      <c r="X15" s="176"/>
      <c r="Y15" s="176"/>
      <c r="Z15" s="176"/>
      <c r="AA15" s="13"/>
      <c r="AB15" s="13"/>
      <c r="AC15" s="13"/>
      <c r="AD15" s="13"/>
      <c r="AE15" s="13"/>
      <c r="AF15" s="174"/>
      <c r="AG15" s="13"/>
      <c r="AH15" s="13"/>
      <c r="AI15" s="13"/>
      <c r="AJ15" s="13"/>
      <c r="AK15" s="13"/>
      <c r="AL15" s="13"/>
    </row>
    <row r="16" spans="2:38" ht="15" x14ac:dyDescent="0.25">
      <c r="B16" s="5"/>
      <c r="C16" s="125" t="s">
        <v>2</v>
      </c>
      <c r="D16" s="125" t="s">
        <v>3</v>
      </c>
      <c r="E16" s="4" t="s">
        <v>0</v>
      </c>
      <c r="F16" s="84" t="s">
        <v>1</v>
      </c>
      <c r="G16" s="125" t="s">
        <v>2</v>
      </c>
      <c r="H16" s="125" t="s">
        <v>3</v>
      </c>
      <c r="I16" s="125" t="s">
        <v>0</v>
      </c>
      <c r="J16" s="125" t="s">
        <v>1</v>
      </c>
      <c r="K16" s="125" t="s">
        <v>2</v>
      </c>
      <c r="L16" s="125" t="s">
        <v>3</v>
      </c>
      <c r="M16" s="125" t="s">
        <v>0</v>
      </c>
      <c r="N16" s="125" t="s">
        <v>1</v>
      </c>
      <c r="O16" s="127" t="s">
        <v>2</v>
      </c>
      <c r="P16" s="127" t="s">
        <v>3</v>
      </c>
      <c r="Q16" s="127" t="s">
        <v>0</v>
      </c>
      <c r="R16" s="130" t="s">
        <v>1</v>
      </c>
      <c r="S16" s="142" t="s">
        <v>2</v>
      </c>
      <c r="T16" s="142" t="s">
        <v>3</v>
      </c>
      <c r="U16" s="142" t="s">
        <v>0</v>
      </c>
      <c r="V16" s="142" t="s">
        <v>1</v>
      </c>
      <c r="W16" s="142" t="s">
        <v>2</v>
      </c>
      <c r="X16" s="142" t="s">
        <v>3</v>
      </c>
      <c r="Y16" s="142" t="s">
        <v>0</v>
      </c>
      <c r="Z16" s="142" t="s">
        <v>1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2:38" ht="15" x14ac:dyDescent="0.25">
      <c r="B17" s="10" t="s">
        <v>92</v>
      </c>
      <c r="C17" s="11">
        <f t="shared" ref="C17:D17" si="5">C10/C12</f>
        <v>4.3022052489002947E-2</v>
      </c>
      <c r="D17" s="11">
        <f t="shared" si="5"/>
        <v>3.9808284744688796E-2</v>
      </c>
      <c r="E17" s="11">
        <f t="shared" ref="E17:N17" si="6">E10/E12</f>
        <v>3.2871992881709805E-2</v>
      </c>
      <c r="F17" s="11">
        <f t="shared" si="6"/>
        <v>4.1243636720600392E-2</v>
      </c>
      <c r="G17" s="11">
        <f t="shared" si="6"/>
        <v>4.6073618313623992E-2</v>
      </c>
      <c r="H17" s="11">
        <f t="shared" si="6"/>
        <v>3.491258869104636E-2</v>
      </c>
      <c r="I17" s="11">
        <f t="shared" si="6"/>
        <v>3.4651122912819243E-2</v>
      </c>
      <c r="J17" s="11">
        <f t="shared" si="6"/>
        <v>3.5306963195408672E-2</v>
      </c>
      <c r="K17" s="11">
        <f t="shared" si="6"/>
        <v>3.797506716961796E-2</v>
      </c>
      <c r="L17" s="11">
        <f t="shared" si="6"/>
        <v>3.6229081930102852E-2</v>
      </c>
      <c r="M17" s="11">
        <f t="shared" si="6"/>
        <v>3.6018536431059754E-2</v>
      </c>
      <c r="N17" s="11">
        <f t="shared" si="6"/>
        <v>3.9574122064210362E-2</v>
      </c>
      <c r="O17" s="11">
        <f t="shared" ref="O17:T17" si="7">O10/O12</f>
        <v>4.2578894395193752E-2</v>
      </c>
      <c r="P17" s="11">
        <f t="shared" si="7"/>
        <v>4.101543831555679E-2</v>
      </c>
      <c r="Q17" s="11">
        <f t="shared" si="7"/>
        <v>4.0360525020653112E-2</v>
      </c>
      <c r="R17" s="11">
        <f t="shared" si="7"/>
        <v>4.1812475649833786E-2</v>
      </c>
      <c r="S17" s="11">
        <f t="shared" si="7"/>
        <v>4.5086097169309683E-2</v>
      </c>
      <c r="T17" s="11">
        <f t="shared" si="7"/>
        <v>4.3187361258056479E-2</v>
      </c>
      <c r="U17" s="11">
        <f t="shared" ref="U17:Z17" si="8">U10/U12</f>
        <v>4.3858375255634706E-2</v>
      </c>
      <c r="V17" s="11">
        <f t="shared" si="8"/>
        <v>4.3801376642601288E-2</v>
      </c>
      <c r="W17" s="11">
        <f t="shared" si="8"/>
        <v>4.8911826759511702E-2</v>
      </c>
      <c r="X17" s="11">
        <f t="shared" si="8"/>
        <v>4.4848041741265547E-2</v>
      </c>
      <c r="Y17" s="11">
        <f t="shared" si="8"/>
        <v>4.6398307206061792E-2</v>
      </c>
      <c r="Z17" s="11">
        <f t="shared" si="8"/>
        <v>4.5351168475384486E-2</v>
      </c>
      <c r="AA17" s="13"/>
      <c r="AB17" s="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2:38" x14ac:dyDescent="0.3">
      <c r="B18" s="10" t="s">
        <v>93</v>
      </c>
      <c r="C18" s="11">
        <f t="shared" ref="C18:D18" si="9">C6/C12</f>
        <v>4.6911356819935586E-2</v>
      </c>
      <c r="D18" s="11">
        <f t="shared" si="9"/>
        <v>5.055419954683988E-2</v>
      </c>
      <c r="E18" s="11">
        <f t="shared" ref="E18:N18" si="10">E6/E12</f>
        <v>4.9618220436593329E-2</v>
      </c>
      <c r="F18" s="11">
        <f t="shared" si="10"/>
        <v>6.5007241880261857E-2</v>
      </c>
      <c r="G18" s="11">
        <f t="shared" si="10"/>
        <v>5.3143298854963918E-2</v>
      </c>
      <c r="H18" s="11">
        <f t="shared" si="10"/>
        <v>4.9924646047198623E-2</v>
      </c>
      <c r="I18" s="11">
        <f t="shared" si="10"/>
        <v>4.9720709209531394E-2</v>
      </c>
      <c r="J18" s="11">
        <f t="shared" si="10"/>
        <v>6.5088061472289002E-2</v>
      </c>
      <c r="K18" s="11">
        <f t="shared" si="10"/>
        <v>4.7803420648375242E-2</v>
      </c>
      <c r="L18" s="11">
        <f t="shared" si="10"/>
        <v>6.0681942672776684E-2</v>
      </c>
      <c r="M18" s="11">
        <f t="shared" si="10"/>
        <v>4.6666694672167955E-2</v>
      </c>
      <c r="N18" s="11">
        <f t="shared" si="10"/>
        <v>5.7125528714940026E-2</v>
      </c>
      <c r="O18" s="11">
        <f t="shared" ref="O18:P18" si="11">O6/O12</f>
        <v>4.198122123652763E-2</v>
      </c>
      <c r="P18" s="11">
        <f t="shared" si="11"/>
        <v>4.0784408590482331E-2</v>
      </c>
      <c r="Q18" s="11">
        <f t="shared" ref="Q18:R18" si="12">Q6/Q12</f>
        <v>4.0477576323599225E-2</v>
      </c>
      <c r="R18" s="11">
        <f t="shared" si="12"/>
        <v>5.3858085511085653E-2</v>
      </c>
      <c r="S18" s="11">
        <f t="shared" ref="S18:T18" si="13">S6/S12</f>
        <v>4.1116411315705474E-2</v>
      </c>
      <c r="T18" s="11">
        <f t="shared" si="13"/>
        <v>3.8222447497003598E-2</v>
      </c>
      <c r="U18" s="11">
        <f t="shared" ref="U18:Z18" si="14">U6/U12</f>
        <v>3.6122056313058065E-2</v>
      </c>
      <c r="V18" s="11">
        <f t="shared" si="14"/>
        <v>4.2491320470131558E-2</v>
      </c>
      <c r="W18" s="11">
        <f t="shared" si="14"/>
        <v>3.8617721621089424E-2</v>
      </c>
      <c r="X18" s="11">
        <f t="shared" si="14"/>
        <v>3.6387101534224482E-2</v>
      </c>
      <c r="Y18" s="11">
        <f t="shared" si="14"/>
        <v>3.6415723291702021E-2</v>
      </c>
      <c r="Z18" s="11">
        <f t="shared" si="14"/>
        <v>4.2941521775551356E-2</v>
      </c>
      <c r="AA18" s="13"/>
      <c r="AB18" s="175"/>
      <c r="AC18" s="174"/>
      <c r="AD18" s="174"/>
      <c r="AE18" s="174"/>
      <c r="AF18" s="13"/>
      <c r="AG18" s="13"/>
      <c r="AH18" s="13"/>
      <c r="AI18" s="13"/>
      <c r="AJ18" s="13"/>
      <c r="AK18" s="13"/>
      <c r="AL18" s="13"/>
    </row>
    <row r="19" spans="2:38" x14ac:dyDescent="0.3">
      <c r="B19" s="10" t="s">
        <v>94</v>
      </c>
      <c r="C19" s="11">
        <f t="shared" ref="C19:D19" si="15">C8/C12</f>
        <v>0.12759179472914858</v>
      </c>
      <c r="D19" s="11">
        <f t="shared" si="15"/>
        <v>0.12486238864172929</v>
      </c>
      <c r="E19" s="11">
        <f t="shared" ref="E19:N19" si="16">E8/E12</f>
        <v>0.12977715244180996</v>
      </c>
      <c r="F19" s="11">
        <f t="shared" si="16"/>
        <v>0.14731476556562201</v>
      </c>
      <c r="G19" s="11">
        <f t="shared" si="16"/>
        <v>0.15242207680166087</v>
      </c>
      <c r="H19" s="11">
        <f t="shared" si="16"/>
        <v>0.1392677376880487</v>
      </c>
      <c r="I19" s="11">
        <f t="shared" si="16"/>
        <v>0.14011199582246353</v>
      </c>
      <c r="J19" s="11">
        <f t="shared" si="16"/>
        <v>0.15507973011644888</v>
      </c>
      <c r="K19" s="11">
        <f t="shared" si="16"/>
        <v>0.16022461321062367</v>
      </c>
      <c r="L19" s="11">
        <f t="shared" si="16"/>
        <v>0.15762374570353432</v>
      </c>
      <c r="M19" s="11">
        <f t="shared" si="16"/>
        <v>0.15415552745154246</v>
      </c>
      <c r="N19" s="11">
        <f t="shared" si="16"/>
        <v>0.17079327290865529</v>
      </c>
      <c r="O19" s="11">
        <f t="shared" ref="O19:P19" si="17">O8/O12</f>
        <v>0.17388654640276152</v>
      </c>
      <c r="P19" s="11">
        <f t="shared" si="17"/>
        <v>0.17044785399236576</v>
      </c>
      <c r="Q19" s="11">
        <f t="shared" ref="Q19:R19" si="18">Q8/Q12</f>
        <v>0.17305940700409511</v>
      </c>
      <c r="R19" s="11">
        <f t="shared" si="18"/>
        <v>0.17657969160622577</v>
      </c>
      <c r="S19" s="11">
        <f t="shared" ref="S19:T19" si="19">S8/S12</f>
        <v>0.2006392769066897</v>
      </c>
      <c r="T19" s="11">
        <f t="shared" si="19"/>
        <v>0.19270888924252255</v>
      </c>
      <c r="U19" s="11">
        <f t="shared" ref="U19:X19" si="20">U8/U12</f>
        <v>0.20073906116449644</v>
      </c>
      <c r="V19" s="11">
        <f t="shared" si="20"/>
        <v>0.19096007605013729</v>
      </c>
      <c r="W19" s="11">
        <f t="shared" si="20"/>
        <v>0.2174837514223881</v>
      </c>
      <c r="X19" s="11">
        <f t="shared" si="20"/>
        <v>0.20599119238583813</v>
      </c>
      <c r="Y19" s="11">
        <f t="shared" ref="Y19:Z19" si="21">Y8/Y12</f>
        <v>0.2096658849071498</v>
      </c>
      <c r="Z19" s="11">
        <f t="shared" si="21"/>
        <v>0.20895223895684986</v>
      </c>
      <c r="AB19" s="3"/>
    </row>
    <row r="20" spans="2:38" x14ac:dyDescent="0.3">
      <c r="B20" s="10" t="s">
        <v>95</v>
      </c>
      <c r="C20" s="11">
        <f t="shared" ref="C20:D20" si="22">C7/C12</f>
        <v>0.17981277753532063</v>
      </c>
      <c r="D20" s="11">
        <f t="shared" si="22"/>
        <v>0.1661476365156575</v>
      </c>
      <c r="E20" s="11">
        <f t="shared" ref="E20:N20" si="23">E7/E12</f>
        <v>0.16542715679170467</v>
      </c>
      <c r="F20" s="11">
        <f t="shared" si="23"/>
        <v>0.16087506594775569</v>
      </c>
      <c r="G20" s="11">
        <f t="shared" si="23"/>
        <v>0.16145454700013839</v>
      </c>
      <c r="H20" s="11">
        <f t="shared" si="23"/>
        <v>0.14282470710028974</v>
      </c>
      <c r="I20" s="11">
        <f t="shared" si="23"/>
        <v>0.14161387685111876</v>
      </c>
      <c r="J20" s="11">
        <f t="shared" si="23"/>
        <v>0.14492996388642018</v>
      </c>
      <c r="K20" s="11">
        <f t="shared" si="23"/>
        <v>0.15682845012483637</v>
      </c>
      <c r="L20" s="11">
        <f t="shared" si="23"/>
        <v>0.13843403766573037</v>
      </c>
      <c r="M20" s="11">
        <f t="shared" si="23"/>
        <v>0.142810733363331</v>
      </c>
      <c r="N20" s="11">
        <f t="shared" si="23"/>
        <v>0.15110328088709798</v>
      </c>
      <c r="O20" s="11">
        <f t="shared" ref="O20:P20" si="24">O7/O12</f>
        <v>0.14454959552990862</v>
      </c>
      <c r="P20" s="11">
        <f t="shared" si="24"/>
        <v>0.13625383223709475</v>
      </c>
      <c r="Q20" s="11">
        <f t="shared" ref="Q20:R20" si="25">Q7/Q12</f>
        <v>0.11944916810935197</v>
      </c>
      <c r="R20" s="11">
        <f t="shared" si="25"/>
        <v>0.12129751968369577</v>
      </c>
      <c r="S20" s="11">
        <f t="shared" ref="S20:T20" si="26">S7/S12</f>
        <v>0.11658273586535678</v>
      </c>
      <c r="T20" s="11">
        <f t="shared" si="26"/>
        <v>0.10725685677834068</v>
      </c>
      <c r="U20" s="11">
        <f t="shared" ref="U20:X20" si="27">U7/U12</f>
        <v>0.10200774056524367</v>
      </c>
      <c r="V20" s="11">
        <f t="shared" si="27"/>
        <v>9.6326121049340407E-2</v>
      </c>
      <c r="W20" s="11">
        <f t="shared" si="27"/>
        <v>9.3866475693437257E-2</v>
      </c>
      <c r="X20" s="11">
        <f t="shared" si="27"/>
        <v>8.6910168214839462E-2</v>
      </c>
      <c r="Y20" s="11">
        <f t="shared" ref="Y20:Z20" si="28">Y7/Y12</f>
        <v>8.4897565838853856E-2</v>
      </c>
      <c r="Z20" s="11">
        <f t="shared" si="28"/>
        <v>8.080267842474971E-2</v>
      </c>
      <c r="AB20" s="3"/>
    </row>
    <row r="21" spans="2:38" x14ac:dyDescent="0.3">
      <c r="B21" s="10" t="s">
        <v>96</v>
      </c>
      <c r="C21" s="11">
        <f t="shared" ref="C21:D21" si="29">C9/C12</f>
        <v>0.51508711018272735</v>
      </c>
      <c r="D21" s="11">
        <f t="shared" si="29"/>
        <v>0.53638716994420133</v>
      </c>
      <c r="E21" s="11">
        <f t="shared" ref="E21:N21" si="30">E9/E12</f>
        <v>0.54470618831393769</v>
      </c>
      <c r="F21" s="11">
        <f t="shared" si="30"/>
        <v>0.50476657418649706</v>
      </c>
      <c r="G21" s="11">
        <f t="shared" si="30"/>
        <v>0.50683532438095624</v>
      </c>
      <c r="H21" s="11">
        <f t="shared" si="30"/>
        <v>0.51859331312981372</v>
      </c>
      <c r="I21" s="11">
        <f t="shared" si="30"/>
        <v>0.53779624901756429</v>
      </c>
      <c r="J21" s="11">
        <f t="shared" si="30"/>
        <v>0.47661739824917582</v>
      </c>
      <c r="K21" s="11">
        <f t="shared" si="30"/>
        <v>0.5051138919684901</v>
      </c>
      <c r="L21" s="11">
        <f t="shared" si="30"/>
        <v>0.52352746721501819</v>
      </c>
      <c r="M21" s="11">
        <f t="shared" si="30"/>
        <v>0.54837616482398166</v>
      </c>
      <c r="N21" s="11">
        <f t="shared" si="30"/>
        <v>0.50167821602087304</v>
      </c>
      <c r="O21" s="11">
        <f t="shared" ref="O21:P21" si="31">O9/O12</f>
        <v>0.50692565029994741</v>
      </c>
      <c r="P21" s="11">
        <f t="shared" si="31"/>
        <v>0.5160722543422539</v>
      </c>
      <c r="Q21" s="11">
        <f t="shared" ref="Q21:R21" si="32">Q9/Q12</f>
        <v>0.54505593550311449</v>
      </c>
      <c r="R21" s="11">
        <f t="shared" si="32"/>
        <v>0.47745897224164396</v>
      </c>
      <c r="S21" s="11">
        <f t="shared" ref="S21:T21" si="33">S9/S12</f>
        <v>0.50493566834928882</v>
      </c>
      <c r="T21" s="11">
        <f t="shared" si="33"/>
        <v>0.51708327981840851</v>
      </c>
      <c r="U21" s="11">
        <f t="shared" ref="U21:X21" si="34">U9/U12</f>
        <v>0.52172245411707674</v>
      </c>
      <c r="V21" s="11">
        <f t="shared" si="34"/>
        <v>0.47839125405294702</v>
      </c>
      <c r="W21" s="11">
        <f t="shared" si="34"/>
        <v>0.49155177527528021</v>
      </c>
      <c r="X21" s="11">
        <f t="shared" si="34"/>
        <v>0.48801687964649493</v>
      </c>
      <c r="Y21" s="11">
        <f t="shared" ref="Y21:Z21" si="35">Y9/Y12</f>
        <v>0.51086616331382739</v>
      </c>
      <c r="Z21" s="11">
        <f t="shared" si="35"/>
        <v>0.46723949809256737</v>
      </c>
      <c r="AB21" s="3"/>
    </row>
    <row r="22" spans="2:38" x14ac:dyDescent="0.3">
      <c r="B22" s="10" t="s">
        <v>138</v>
      </c>
      <c r="C22" s="11">
        <f>C11/C12</f>
        <v>8.757490824386506E-2</v>
      </c>
      <c r="D22" s="11">
        <f t="shared" ref="D22" si="36">D11/D12</f>
        <v>8.2240320606883272E-2</v>
      </c>
      <c r="E22" s="11">
        <f t="shared" ref="E22:N22" si="37">E11/E12</f>
        <v>7.7599289134244451E-2</v>
      </c>
      <c r="F22" s="11">
        <f t="shared" si="37"/>
        <v>8.0792715699262954E-2</v>
      </c>
      <c r="G22" s="11">
        <f t="shared" si="37"/>
        <v>8.0071134648656575E-2</v>
      </c>
      <c r="H22" s="11">
        <f t="shared" si="37"/>
        <v>0.1144770073436028</v>
      </c>
      <c r="I22" s="11">
        <f t="shared" si="37"/>
        <v>9.61060461865028E-2</v>
      </c>
      <c r="J22" s="11">
        <f t="shared" si="37"/>
        <v>0.12297788308025756</v>
      </c>
      <c r="K22" s="11">
        <f t="shared" si="37"/>
        <v>9.2054556878056748E-2</v>
      </c>
      <c r="L22" s="11">
        <f t="shared" si="37"/>
        <v>8.3503724812837521E-2</v>
      </c>
      <c r="M22" s="11">
        <f t="shared" si="37"/>
        <v>7.1972343257917251E-2</v>
      </c>
      <c r="N22" s="11">
        <f t="shared" si="37"/>
        <v>7.9725579404223409E-2</v>
      </c>
      <c r="O22" s="11">
        <f t="shared" ref="O22:P22" si="38">O11/O12</f>
        <v>9.0078092135661036E-2</v>
      </c>
      <c r="P22" s="11">
        <f t="shared" si="38"/>
        <v>9.5426212522246423E-2</v>
      </c>
      <c r="Q22" s="11">
        <f t="shared" ref="Q22:R22" si="39">Q11/Q12</f>
        <v>8.1597388039186161E-2</v>
      </c>
      <c r="R22" s="11">
        <f t="shared" si="39"/>
        <v>0.12899325530751504</v>
      </c>
      <c r="S22" s="11">
        <f t="shared" ref="S22:T22" si="40">S11/S12</f>
        <v>9.1639810393649504E-2</v>
      </c>
      <c r="T22" s="11">
        <f t="shared" si="40"/>
        <v>0.10154116540566814</v>
      </c>
      <c r="U22" s="11">
        <f t="shared" ref="U22:X22" si="41">U11/U12</f>
        <v>9.555031258449051E-2</v>
      </c>
      <c r="V22" s="11">
        <f t="shared" si="41"/>
        <v>0.14802985173484245</v>
      </c>
      <c r="W22" s="11">
        <f t="shared" si="41"/>
        <v>0.10956844922829326</v>
      </c>
      <c r="X22" s="11">
        <f t="shared" si="41"/>
        <v>0.13784661647733754</v>
      </c>
      <c r="Y22" s="11">
        <f t="shared" ref="Y22:Z22" si="42">Y11/Y12</f>
        <v>0.1117563554424052</v>
      </c>
      <c r="Z22" s="11">
        <f t="shared" si="42"/>
        <v>0.15471289427489726</v>
      </c>
      <c r="AB22" s="3"/>
    </row>
    <row r="24" spans="2:38" x14ac:dyDescent="0.3">
      <c r="B24" s="7" t="s">
        <v>69</v>
      </c>
      <c r="C24" s="3"/>
      <c r="D24" s="3"/>
      <c r="E24" s="3"/>
      <c r="F24" s="12"/>
      <c r="G24" s="12"/>
      <c r="H24" s="12"/>
      <c r="I24" s="12"/>
      <c r="Q24" s="85"/>
      <c r="R24" s="85"/>
    </row>
    <row r="25" spans="2:38" ht="15" x14ac:dyDescent="0.25">
      <c r="B25" s="4" t="s">
        <v>8</v>
      </c>
      <c r="C25" s="184">
        <v>2013</v>
      </c>
      <c r="D25" s="185"/>
      <c r="E25" s="185"/>
      <c r="F25" s="186"/>
      <c r="G25" s="176">
        <v>2014</v>
      </c>
      <c r="H25" s="176"/>
      <c r="I25" s="176"/>
      <c r="J25" s="176"/>
      <c r="K25" s="176">
        <v>2015</v>
      </c>
      <c r="L25" s="176"/>
      <c r="M25" s="176"/>
      <c r="N25" s="176"/>
      <c r="O25" s="176">
        <v>2016</v>
      </c>
      <c r="P25" s="176"/>
      <c r="Q25" s="176"/>
      <c r="R25" s="176"/>
      <c r="S25" s="176">
        <v>2017</v>
      </c>
      <c r="T25" s="176"/>
      <c r="U25" s="176"/>
      <c r="V25" s="176"/>
      <c r="W25" s="176">
        <v>2018</v>
      </c>
      <c r="X25" s="176"/>
      <c r="Y25" s="176"/>
      <c r="Z25" s="176"/>
    </row>
    <row r="26" spans="2:38" ht="15" x14ac:dyDescent="0.25">
      <c r="B26" s="5"/>
      <c r="C26" s="62" t="s">
        <v>2</v>
      </c>
      <c r="D26" s="62" t="s">
        <v>3</v>
      </c>
      <c r="E26" s="62" t="s">
        <v>0</v>
      </c>
      <c r="F26" s="62" t="s">
        <v>1</v>
      </c>
      <c r="G26" s="84" t="s">
        <v>2</v>
      </c>
      <c r="H26" s="84" t="s">
        <v>3</v>
      </c>
      <c r="I26" s="105" t="s">
        <v>0</v>
      </c>
      <c r="J26" s="106" t="s">
        <v>1</v>
      </c>
      <c r="K26" s="125" t="s">
        <v>2</v>
      </c>
      <c r="L26" s="125" t="s">
        <v>3</v>
      </c>
      <c r="M26" s="125" t="s">
        <v>0</v>
      </c>
      <c r="N26" s="125" t="s">
        <v>1</v>
      </c>
      <c r="O26" s="127" t="s">
        <v>2</v>
      </c>
      <c r="P26" s="127" t="s">
        <v>3</v>
      </c>
      <c r="Q26" s="127" t="s">
        <v>0</v>
      </c>
      <c r="R26" s="130" t="s">
        <v>1</v>
      </c>
      <c r="S26" s="142" t="s">
        <v>2</v>
      </c>
      <c r="T26" s="142" t="s">
        <v>3</v>
      </c>
      <c r="U26" s="142" t="s">
        <v>0</v>
      </c>
      <c r="V26" s="142" t="s">
        <v>1</v>
      </c>
      <c r="W26" s="142" t="s">
        <v>2</v>
      </c>
      <c r="X26" s="142" t="s">
        <v>3</v>
      </c>
      <c r="Y26" s="142" t="s">
        <v>0</v>
      </c>
      <c r="Z26" s="142" t="s">
        <v>1</v>
      </c>
    </row>
    <row r="27" spans="2:38" ht="15" x14ac:dyDescent="0.25">
      <c r="B27" s="2" t="s">
        <v>97</v>
      </c>
      <c r="C27" s="14">
        <v>279387</v>
      </c>
      <c r="D27" s="14">
        <v>281215</v>
      </c>
      <c r="E27" s="14">
        <v>279519</v>
      </c>
      <c r="F27" s="14">
        <v>289870</v>
      </c>
      <c r="G27" s="74">
        <v>283311</v>
      </c>
      <c r="H27" s="14">
        <v>285997</v>
      </c>
      <c r="I27" s="14">
        <v>282131</v>
      </c>
      <c r="J27" s="14">
        <v>274039</v>
      </c>
      <c r="K27" s="14">
        <v>267577</v>
      </c>
      <c r="L27" s="14">
        <v>268419</v>
      </c>
      <c r="M27" s="14">
        <v>265228</v>
      </c>
      <c r="N27" s="14">
        <v>275290</v>
      </c>
      <c r="O27" s="8">
        <v>260216</v>
      </c>
      <c r="P27" s="8">
        <v>268616</v>
      </c>
      <c r="Q27" s="8">
        <v>271122</v>
      </c>
      <c r="R27" s="8">
        <v>269971</v>
      </c>
      <c r="S27" s="8">
        <v>267226</v>
      </c>
      <c r="T27" s="8">
        <v>261567.72999999998</v>
      </c>
      <c r="U27" s="14">
        <v>319437</v>
      </c>
      <c r="V27" s="8">
        <v>323695</v>
      </c>
      <c r="W27" s="8">
        <v>328608</v>
      </c>
      <c r="X27" s="8">
        <v>317932</v>
      </c>
      <c r="Y27" s="14">
        <v>318653</v>
      </c>
      <c r="Z27" s="8">
        <v>329674</v>
      </c>
      <c r="AB27" s="3"/>
    </row>
    <row r="28" spans="2:38" ht="15" x14ac:dyDescent="0.25">
      <c r="B28" s="2" t="s">
        <v>10</v>
      </c>
      <c r="C28" s="14">
        <v>432843</v>
      </c>
      <c r="D28" s="14">
        <v>440635</v>
      </c>
      <c r="E28" s="14">
        <v>450063</v>
      </c>
      <c r="F28" s="14">
        <v>467072</v>
      </c>
      <c r="G28" s="74">
        <v>479484</v>
      </c>
      <c r="H28" s="14">
        <v>486001</v>
      </c>
      <c r="I28" s="14">
        <v>497732</v>
      </c>
      <c r="J28" s="14">
        <v>509195</v>
      </c>
      <c r="K28" s="14">
        <v>516501</v>
      </c>
      <c r="L28" s="14">
        <v>518385</v>
      </c>
      <c r="M28" s="14">
        <v>523953</v>
      </c>
      <c r="N28" s="14">
        <v>534393</v>
      </c>
      <c r="O28" s="8">
        <v>537946</v>
      </c>
      <c r="P28" s="8">
        <v>542178</v>
      </c>
      <c r="Q28" s="8">
        <v>548572</v>
      </c>
      <c r="R28" s="8">
        <v>557403</v>
      </c>
      <c r="S28" s="8">
        <v>564101</v>
      </c>
      <c r="T28" s="8">
        <v>569168</v>
      </c>
      <c r="U28" s="14">
        <v>574170</v>
      </c>
      <c r="V28" s="2">
        <v>584330</v>
      </c>
      <c r="W28" s="8">
        <v>590408</v>
      </c>
      <c r="X28" s="8">
        <v>598065</v>
      </c>
      <c r="Y28" s="8">
        <v>608390</v>
      </c>
      <c r="Z28" s="8">
        <v>623135</v>
      </c>
      <c r="AB28" s="3"/>
    </row>
    <row r="29" spans="2:38" x14ac:dyDescent="0.3">
      <c r="B29" s="2" t="s">
        <v>5</v>
      </c>
      <c r="C29" s="14">
        <v>1210679</v>
      </c>
      <c r="D29" s="14">
        <v>1215624</v>
      </c>
      <c r="E29" s="14">
        <v>1217778</v>
      </c>
      <c r="F29" s="14">
        <v>1221474</v>
      </c>
      <c r="G29" s="74">
        <v>1222438</v>
      </c>
      <c r="H29" s="14">
        <v>1221779</v>
      </c>
      <c r="I29" s="14">
        <v>1222116</v>
      </c>
      <c r="J29" s="14">
        <v>1218274</v>
      </c>
      <c r="K29" s="14">
        <v>1210838</v>
      </c>
      <c r="L29" s="14">
        <v>1208799</v>
      </c>
      <c r="M29" s="14">
        <v>1206055</v>
      </c>
      <c r="N29" s="14">
        <v>1202466</v>
      </c>
      <c r="O29" s="8">
        <v>1200319</v>
      </c>
      <c r="P29" s="8">
        <v>1191260</v>
      </c>
      <c r="Q29" s="8">
        <v>1185756</v>
      </c>
      <c r="R29" s="8">
        <v>1171287</v>
      </c>
      <c r="S29" s="8">
        <v>1167524</v>
      </c>
      <c r="T29" s="8">
        <v>1158450</v>
      </c>
      <c r="U29" s="14">
        <v>1151746</v>
      </c>
      <c r="V29" s="8">
        <v>1143852</v>
      </c>
      <c r="W29" s="8">
        <v>1132885</v>
      </c>
      <c r="X29" s="14">
        <v>1126376</v>
      </c>
      <c r="Y29">
        <v>1117890</v>
      </c>
      <c r="Z29" s="8">
        <v>1108200</v>
      </c>
      <c r="AB29" s="3"/>
    </row>
    <row r="30" spans="2:38" x14ac:dyDescent="0.3">
      <c r="B30" s="10" t="s">
        <v>70</v>
      </c>
      <c r="C30" s="14">
        <v>4211102</v>
      </c>
      <c r="D30" s="14">
        <v>4295638</v>
      </c>
      <c r="E30" s="14">
        <v>4297777</v>
      </c>
      <c r="F30" s="14">
        <v>4430778</v>
      </c>
      <c r="G30" s="74">
        <v>4492064</v>
      </c>
      <c r="H30" s="14">
        <v>4402568</v>
      </c>
      <c r="I30" s="14">
        <v>4387528</v>
      </c>
      <c r="J30" s="14">
        <v>4373328</v>
      </c>
      <c r="K30" s="14">
        <v>4345256</v>
      </c>
      <c r="L30" s="14">
        <v>4369653</v>
      </c>
      <c r="M30" s="14">
        <v>4331827</v>
      </c>
      <c r="N30" s="14">
        <v>4323489</v>
      </c>
      <c r="O30" s="8">
        <v>4300205</v>
      </c>
      <c r="P30" s="8">
        <v>4298713</v>
      </c>
      <c r="Q30" s="8">
        <v>4365517</v>
      </c>
      <c r="R30" s="8">
        <v>4429277</v>
      </c>
      <c r="S30" s="8">
        <v>4436319</v>
      </c>
      <c r="T30" s="8">
        <v>4476933</v>
      </c>
      <c r="U30" s="14">
        <v>4493049</v>
      </c>
      <c r="V30" s="8">
        <v>4459999</v>
      </c>
      <c r="W30" s="8">
        <v>4431470</v>
      </c>
      <c r="X30" s="8">
        <v>4408478</v>
      </c>
      <c r="Y30" s="14">
        <v>4363875</v>
      </c>
      <c r="Z30" s="8">
        <v>4375856</v>
      </c>
      <c r="AB30" s="3"/>
    </row>
    <row r="31" spans="2:38" ht="15" x14ac:dyDescent="0.25">
      <c r="B31" s="10" t="s">
        <v>71</v>
      </c>
      <c r="C31" s="14">
        <v>201148</v>
      </c>
      <c r="D31" s="14">
        <v>208868</v>
      </c>
      <c r="E31" s="14">
        <v>233268</v>
      </c>
      <c r="F31" s="14">
        <v>259613</v>
      </c>
      <c r="G31" s="74">
        <v>270845</v>
      </c>
      <c r="H31" s="14">
        <v>258658</v>
      </c>
      <c r="I31" s="14">
        <v>266671</v>
      </c>
      <c r="J31" s="14">
        <v>279504</v>
      </c>
      <c r="K31" s="14">
        <v>295101</v>
      </c>
      <c r="L31" s="14">
        <v>295540</v>
      </c>
      <c r="M31" s="14">
        <v>295374</v>
      </c>
      <c r="N31" s="14">
        <v>298429</v>
      </c>
      <c r="O31" s="8">
        <v>299739</v>
      </c>
      <c r="P31" s="8">
        <v>298255</v>
      </c>
      <c r="Q31" s="8">
        <v>304450</v>
      </c>
      <c r="R31" s="8">
        <v>303871</v>
      </c>
      <c r="S31" s="8">
        <v>305534</v>
      </c>
      <c r="T31" s="8">
        <v>309912</v>
      </c>
      <c r="U31" s="14">
        <v>311012</v>
      </c>
      <c r="V31" s="8">
        <v>314200</v>
      </c>
      <c r="W31" s="8">
        <v>314521</v>
      </c>
      <c r="X31" s="8">
        <v>318329</v>
      </c>
      <c r="Y31" s="14">
        <v>322413</v>
      </c>
      <c r="Z31" s="8">
        <v>312094</v>
      </c>
      <c r="AB31" s="3"/>
    </row>
    <row r="32" spans="2:38" ht="15" x14ac:dyDescent="0.25">
      <c r="B32" s="5" t="s">
        <v>11</v>
      </c>
      <c r="C32" s="9">
        <f t="shared" ref="C32:H32" si="43">SUM(C27:C31)</f>
        <v>6335159</v>
      </c>
      <c r="D32" s="9">
        <f t="shared" si="43"/>
        <v>6441980</v>
      </c>
      <c r="E32" s="9">
        <f t="shared" si="43"/>
        <v>6478405</v>
      </c>
      <c r="F32" s="9">
        <f t="shared" si="43"/>
        <v>6668807</v>
      </c>
      <c r="G32" s="9">
        <f t="shared" si="43"/>
        <v>6748142</v>
      </c>
      <c r="H32" s="9">
        <f t="shared" si="43"/>
        <v>6655003</v>
      </c>
      <c r="I32" s="9">
        <f t="shared" ref="I32:M32" si="44">SUM(I27:I31)</f>
        <v>6656178</v>
      </c>
      <c r="J32" s="9">
        <f t="shared" si="44"/>
        <v>6654340</v>
      </c>
      <c r="K32" s="9">
        <f t="shared" si="44"/>
        <v>6635273</v>
      </c>
      <c r="L32" s="9">
        <f t="shared" si="44"/>
        <v>6660796</v>
      </c>
      <c r="M32" s="9">
        <f t="shared" si="44"/>
        <v>6622437</v>
      </c>
      <c r="N32" s="9">
        <f>SUM(N27:N31)</f>
        <v>6634067</v>
      </c>
      <c r="O32" s="9">
        <f t="shared" ref="O32:P32" si="45">SUM(O27:O31)</f>
        <v>6598425</v>
      </c>
      <c r="P32" s="9">
        <f t="shared" si="45"/>
        <v>6599022</v>
      </c>
      <c r="Q32" s="9">
        <f t="shared" ref="Q32:R32" si="46">SUM(Q27:Q31)</f>
        <v>6675417</v>
      </c>
      <c r="R32" s="9">
        <f t="shared" si="46"/>
        <v>6731809</v>
      </c>
      <c r="S32" s="9">
        <f t="shared" ref="S32:Z32" si="47">SUM(S27:S31)</f>
        <v>6740704</v>
      </c>
      <c r="T32" s="9">
        <f t="shared" si="47"/>
        <v>6776030.7300000004</v>
      </c>
      <c r="U32" s="9">
        <f t="shared" si="47"/>
        <v>6849414</v>
      </c>
      <c r="V32" s="9">
        <f t="shared" si="47"/>
        <v>6826076</v>
      </c>
      <c r="W32" s="9">
        <f t="shared" si="47"/>
        <v>6797892</v>
      </c>
      <c r="X32" s="9">
        <f t="shared" si="47"/>
        <v>6769180</v>
      </c>
      <c r="Y32" s="9">
        <f t="shared" si="47"/>
        <v>6731221</v>
      </c>
      <c r="Z32" s="9">
        <f t="shared" si="47"/>
        <v>6748959</v>
      </c>
      <c r="AB32" s="3"/>
    </row>
    <row r="34" spans="2:28" x14ac:dyDescent="0.3">
      <c r="B34" s="7" t="s">
        <v>12</v>
      </c>
      <c r="C34" s="3"/>
      <c r="D34" s="3"/>
      <c r="E34" s="13"/>
    </row>
    <row r="35" spans="2:28" ht="15" x14ac:dyDescent="0.25">
      <c r="B35" s="4" t="s">
        <v>8</v>
      </c>
      <c r="C35" s="176">
        <v>2013</v>
      </c>
      <c r="D35" s="176"/>
      <c r="E35" s="176"/>
      <c r="F35" s="176"/>
      <c r="G35" s="125">
        <v>2014</v>
      </c>
      <c r="H35" s="125"/>
      <c r="I35" s="125"/>
      <c r="J35" s="125"/>
      <c r="K35" s="125">
        <v>2015</v>
      </c>
      <c r="L35" s="125"/>
      <c r="M35" s="125"/>
      <c r="N35" s="125"/>
      <c r="O35" s="176">
        <v>2016</v>
      </c>
      <c r="P35" s="176"/>
      <c r="Q35" s="176"/>
      <c r="R35" s="176"/>
      <c r="S35" s="176">
        <v>2017</v>
      </c>
      <c r="T35" s="176"/>
      <c r="U35" s="176"/>
      <c r="V35" s="176"/>
      <c r="W35" s="176">
        <v>2018</v>
      </c>
      <c r="X35" s="176"/>
      <c r="Y35" s="176"/>
      <c r="Z35" s="176"/>
    </row>
    <row r="36" spans="2:28" ht="15" x14ac:dyDescent="0.25">
      <c r="B36" s="5"/>
      <c r="C36" s="125" t="s">
        <v>2</v>
      </c>
      <c r="D36" s="125" t="s">
        <v>3</v>
      </c>
      <c r="E36" s="105" t="s">
        <v>0</v>
      </c>
      <c r="F36" s="105" t="s">
        <v>1</v>
      </c>
      <c r="G36" s="125" t="s">
        <v>2</v>
      </c>
      <c r="H36" s="125" t="s">
        <v>3</v>
      </c>
      <c r="I36" s="125" t="s">
        <v>0</v>
      </c>
      <c r="J36" s="125" t="s">
        <v>1</v>
      </c>
      <c r="K36" s="125" t="s">
        <v>2</v>
      </c>
      <c r="L36" s="125" t="s">
        <v>3</v>
      </c>
      <c r="M36" s="125" t="s">
        <v>0</v>
      </c>
      <c r="N36" s="125" t="s">
        <v>1</v>
      </c>
      <c r="O36" s="127" t="s">
        <v>2</v>
      </c>
      <c r="P36" s="127" t="s">
        <v>3</v>
      </c>
      <c r="Q36" s="127" t="s">
        <v>0</v>
      </c>
      <c r="R36" s="130" t="s">
        <v>1</v>
      </c>
      <c r="S36" s="142" t="s">
        <v>2</v>
      </c>
      <c r="T36" s="142" t="s">
        <v>3</v>
      </c>
      <c r="U36" s="142" t="s">
        <v>0</v>
      </c>
      <c r="V36" s="142" t="s">
        <v>1</v>
      </c>
      <c r="W36" s="142" t="s">
        <v>2</v>
      </c>
      <c r="X36" s="142" t="s">
        <v>3</v>
      </c>
      <c r="Y36" s="142" t="s">
        <v>0</v>
      </c>
      <c r="Z36" s="142" t="s">
        <v>1</v>
      </c>
    </row>
    <row r="37" spans="2:28" ht="15" x14ac:dyDescent="0.25">
      <c r="B37" s="2" t="s">
        <v>92</v>
      </c>
      <c r="C37" s="11">
        <f>C31/C32</f>
        <v>3.1751057866108809E-2</v>
      </c>
      <c r="D37" s="11">
        <f t="shared" ref="D37" si="48">D31/D32</f>
        <v>3.2422950707701667E-2</v>
      </c>
      <c r="E37" s="11">
        <f t="shared" ref="E37:N37" si="49">E31/E32</f>
        <v>3.6007010984956948E-2</v>
      </c>
      <c r="F37" s="11">
        <f t="shared" si="49"/>
        <v>3.8929451699531867E-2</v>
      </c>
      <c r="G37" s="11">
        <f t="shared" si="49"/>
        <v>4.0136233054965352E-2</v>
      </c>
      <c r="H37" s="11">
        <f t="shared" si="49"/>
        <v>3.886669923364422E-2</v>
      </c>
      <c r="I37" s="11">
        <f t="shared" si="49"/>
        <v>4.0063682191191399E-2</v>
      </c>
      <c r="J37" s="11">
        <f t="shared" si="49"/>
        <v>4.2003264035201084E-2</v>
      </c>
      <c r="K37" s="11">
        <f t="shared" si="49"/>
        <v>4.4474583035242106E-2</v>
      </c>
      <c r="L37" s="11">
        <f t="shared" si="49"/>
        <v>4.4370072285654746E-2</v>
      </c>
      <c r="M37" s="11">
        <f t="shared" si="49"/>
        <v>4.4602009803943778E-2</v>
      </c>
      <c r="N37" s="11">
        <f t="shared" si="49"/>
        <v>4.4984321080869395E-2</v>
      </c>
      <c r="O37" s="11">
        <f t="shared" ref="O37:P37" si="50">O31/O32</f>
        <v>4.5425840257334135E-2</v>
      </c>
      <c r="P37" s="11">
        <f t="shared" si="50"/>
        <v>4.5196848866392629E-2</v>
      </c>
      <c r="Q37" s="11">
        <f t="shared" ref="Q37:R37" si="51">Q31/Q32</f>
        <v>4.5607637695143241E-2</v>
      </c>
      <c r="R37" s="11">
        <f t="shared" si="51"/>
        <v>4.5139575409819263E-2</v>
      </c>
      <c r="S37" s="11">
        <f t="shared" ref="S37:T37" si="52">S31/S32</f>
        <v>4.5326719582999046E-2</v>
      </c>
      <c r="T37" s="11">
        <f t="shared" si="52"/>
        <v>4.5736510406882404E-2</v>
      </c>
      <c r="U37" s="11">
        <f t="shared" ref="U37:X37" si="53">U31/U32</f>
        <v>4.5407096139903354E-2</v>
      </c>
      <c r="V37" s="11">
        <f t="shared" si="53"/>
        <v>4.6029373244599096E-2</v>
      </c>
      <c r="W37" s="11">
        <f t="shared" si="53"/>
        <v>4.6267431138947192E-2</v>
      </c>
      <c r="X37" s="11">
        <f t="shared" si="53"/>
        <v>4.7026227696707723E-2</v>
      </c>
      <c r="Y37" s="11">
        <f t="shared" ref="Y37:Z37" si="54">Y31/Y32</f>
        <v>4.7898145076502467E-2</v>
      </c>
      <c r="Z37" s="11">
        <f t="shared" si="54"/>
        <v>4.6243279889535555E-2</v>
      </c>
      <c r="AB37" s="3"/>
    </row>
    <row r="38" spans="2:28" ht="15" x14ac:dyDescent="0.25">
      <c r="B38" s="10" t="s">
        <v>98</v>
      </c>
      <c r="C38" s="11">
        <f t="shared" ref="C38:D38" si="55">C27/C32</f>
        <v>4.4101024141619809E-2</v>
      </c>
      <c r="D38" s="11">
        <f t="shared" si="55"/>
        <v>4.3653504046892416E-2</v>
      </c>
      <c r="E38" s="11">
        <f t="shared" ref="E38:N38" si="56">E27/E32</f>
        <v>4.3146268255843841E-2</v>
      </c>
      <c r="F38" s="11">
        <f t="shared" si="56"/>
        <v>4.3466545065706658E-2</v>
      </c>
      <c r="G38" s="11">
        <f t="shared" si="56"/>
        <v>4.1983556362625449E-2</v>
      </c>
      <c r="H38" s="11">
        <f t="shared" si="56"/>
        <v>4.297473645015637E-2</v>
      </c>
      <c r="I38" s="11">
        <f t="shared" si="56"/>
        <v>4.2386336423094452E-2</v>
      </c>
      <c r="J38" s="11">
        <f t="shared" si="56"/>
        <v>4.1181995509697429E-2</v>
      </c>
      <c r="K38" s="11">
        <f t="shared" si="56"/>
        <v>4.0326449265915658E-2</v>
      </c>
      <c r="L38" s="11">
        <f t="shared" si="56"/>
        <v>4.0298336715311502E-2</v>
      </c>
      <c r="M38" s="11">
        <f t="shared" si="56"/>
        <v>4.0049909119558254E-2</v>
      </c>
      <c r="N38" s="11">
        <f t="shared" si="56"/>
        <v>4.1496415396467957E-2</v>
      </c>
      <c r="O38" s="11">
        <f>O27/O32</f>
        <v>3.9436077548808998E-2</v>
      </c>
      <c r="P38" s="11">
        <f t="shared" ref="P38:Q38" si="57">P27/P32</f>
        <v>4.0705425743390457E-2</v>
      </c>
      <c r="Q38" s="11">
        <f t="shared" si="57"/>
        <v>4.0614990793833551E-2</v>
      </c>
      <c r="R38" s="11">
        <f t="shared" ref="R38:S38" si="58">R27/R32</f>
        <v>4.0103781910627592E-2</v>
      </c>
      <c r="S38" s="11">
        <f t="shared" si="58"/>
        <v>3.9643633662003255E-2</v>
      </c>
      <c r="T38" s="11">
        <f t="shared" ref="T38:X38" si="59">T27/T32</f>
        <v>3.8601910236614287E-2</v>
      </c>
      <c r="U38" s="11">
        <f t="shared" si="59"/>
        <v>4.6637128373317772E-2</v>
      </c>
      <c r="V38" s="11">
        <f t="shared" si="59"/>
        <v>4.7420362738416627E-2</v>
      </c>
      <c r="W38" s="11">
        <f t="shared" si="59"/>
        <v>4.8339691186620792E-2</v>
      </c>
      <c r="X38" s="11">
        <f t="shared" si="59"/>
        <v>4.6967579529573741E-2</v>
      </c>
      <c r="Y38" s="11">
        <f t="shared" ref="Y38:Z38" si="60">Y27/Y32</f>
        <v>4.7339553997707104E-2</v>
      </c>
      <c r="Z38" s="11">
        <f t="shared" si="60"/>
        <v>4.8848126059144827E-2</v>
      </c>
      <c r="AB38" s="3"/>
    </row>
    <row r="39" spans="2:28" ht="15" x14ac:dyDescent="0.25">
      <c r="B39" s="10" t="s">
        <v>99</v>
      </c>
      <c r="C39" s="11">
        <f t="shared" ref="C39:D39" si="61">C28/C32</f>
        <v>6.8323936305308197E-2</v>
      </c>
      <c r="D39" s="11">
        <f t="shared" si="61"/>
        <v>6.8400553866978783E-2</v>
      </c>
      <c r="E39" s="11">
        <f t="shared" ref="E39:N39" si="62">E28/E32</f>
        <v>6.9471266461420669E-2</v>
      </c>
      <c r="F39" s="11">
        <f t="shared" si="62"/>
        <v>7.0038314199226334E-2</v>
      </c>
      <c r="G39" s="11">
        <f t="shared" si="62"/>
        <v>7.1054225000007409E-2</v>
      </c>
      <c r="H39" s="11">
        <f t="shared" si="62"/>
        <v>7.3027915990421036E-2</v>
      </c>
      <c r="I39" s="11">
        <f t="shared" si="62"/>
        <v>7.4777447357928226E-2</v>
      </c>
      <c r="J39" s="11">
        <f t="shared" si="62"/>
        <v>7.6520736842421638E-2</v>
      </c>
      <c r="K39" s="11">
        <f t="shared" si="62"/>
        <v>7.7841710506862338E-2</v>
      </c>
      <c r="L39" s="11">
        <f t="shared" si="62"/>
        <v>7.7826283825536774E-2</v>
      </c>
      <c r="M39" s="11">
        <f t="shared" si="62"/>
        <v>7.9117853442773403E-2</v>
      </c>
      <c r="N39" s="11">
        <f t="shared" si="62"/>
        <v>8.0552849405952642E-2</v>
      </c>
      <c r="O39" s="11">
        <f t="shared" ref="O39:P39" si="63">O28/O32</f>
        <v>8.1526424866540118E-2</v>
      </c>
      <c r="P39" s="11">
        <f t="shared" si="63"/>
        <v>8.2160356489188846E-2</v>
      </c>
      <c r="Q39" s="11">
        <f t="shared" ref="Q39:R39" si="64">Q28/Q32</f>
        <v>8.2177937348333452E-2</v>
      </c>
      <c r="R39" s="11">
        <f t="shared" si="64"/>
        <v>8.2801368844540896E-2</v>
      </c>
      <c r="S39" s="11">
        <f t="shared" ref="S39:T39" si="65">S28/S32</f>
        <v>8.3685769320237177E-2</v>
      </c>
      <c r="T39" s="11">
        <f t="shared" si="65"/>
        <v>8.3997257786934496E-2</v>
      </c>
      <c r="U39" s="11">
        <f t="shared" ref="U39:X39" si="66">U28/U32</f>
        <v>8.3827609194012803E-2</v>
      </c>
      <c r="V39" s="11">
        <f t="shared" si="66"/>
        <v>8.5602621476819185E-2</v>
      </c>
      <c r="W39" s="11">
        <f t="shared" si="66"/>
        <v>8.6851629887618104E-2</v>
      </c>
      <c r="X39" s="11">
        <f t="shared" si="66"/>
        <v>8.8351173997441343E-2</v>
      </c>
      <c r="Y39" s="11">
        <f t="shared" ref="Y39:Z39" si="67">Y28/Y32</f>
        <v>9.0383304901146461E-2</v>
      </c>
      <c r="Z39" s="11">
        <f t="shared" si="67"/>
        <v>9.2330535716693488E-2</v>
      </c>
      <c r="AB39" s="3"/>
    </row>
    <row r="40" spans="2:28" x14ac:dyDescent="0.3">
      <c r="B40" s="10" t="s">
        <v>95</v>
      </c>
      <c r="C40" s="11">
        <f t="shared" ref="C40:D40" si="68">C29/C32</f>
        <v>0.19110475364548862</v>
      </c>
      <c r="D40" s="11">
        <f t="shared" si="68"/>
        <v>0.18870347315576888</v>
      </c>
      <c r="E40" s="11">
        <f t="shared" ref="E40:N40" si="69">E29/E32</f>
        <v>0.18797497223467813</v>
      </c>
      <c r="F40" s="11">
        <f t="shared" si="69"/>
        <v>0.18316229574495108</v>
      </c>
      <c r="G40" s="11">
        <f t="shared" si="69"/>
        <v>0.1811517896333539</v>
      </c>
      <c r="H40" s="11">
        <f t="shared" si="69"/>
        <v>0.1835880464666958</v>
      </c>
      <c r="I40" s="11">
        <f t="shared" si="69"/>
        <v>0.18360626774103697</v>
      </c>
      <c r="J40" s="11">
        <f t="shared" si="69"/>
        <v>0.18307961420666813</v>
      </c>
      <c r="K40" s="11">
        <f t="shared" si="69"/>
        <v>0.18248503113587036</v>
      </c>
      <c r="L40" s="11">
        <f t="shared" si="69"/>
        <v>0.18147966098946733</v>
      </c>
      <c r="M40" s="11">
        <f t="shared" si="69"/>
        <v>0.1821164927654276</v>
      </c>
      <c r="N40" s="11">
        <f t="shared" si="69"/>
        <v>0.1812562339210623</v>
      </c>
      <c r="O40" s="11">
        <f t="shared" ref="O40:P40" si="70">O29/O32</f>
        <v>0.18190992547463977</v>
      </c>
      <c r="P40" s="11">
        <f t="shared" si="70"/>
        <v>0.18052068927789602</v>
      </c>
      <c r="Q40" s="11">
        <f t="shared" ref="Q40:R40" si="71">Q29/Q32</f>
        <v>0.17763025141350719</v>
      </c>
      <c r="R40" s="11">
        <f t="shared" si="71"/>
        <v>0.17399290443326601</v>
      </c>
      <c r="S40" s="11">
        <f t="shared" ref="S40:T40" si="72">S29/S32</f>
        <v>0.17320505395282154</v>
      </c>
      <c r="T40" s="11">
        <f t="shared" si="72"/>
        <v>0.17096292005747735</v>
      </c>
      <c r="U40" s="11">
        <f t="shared" ref="U40:X40" si="73">U29/U32</f>
        <v>0.16815248720547479</v>
      </c>
      <c r="V40" s="11">
        <f t="shared" si="73"/>
        <v>0.16757094412661094</v>
      </c>
      <c r="W40" s="11">
        <f t="shared" si="73"/>
        <v>0.16665239753735422</v>
      </c>
      <c r="X40" s="11">
        <f t="shared" si="73"/>
        <v>0.1663977025282235</v>
      </c>
      <c r="Y40" s="11">
        <f t="shared" ref="Y40:Z40" si="74">Y29/Y32</f>
        <v>0.16607536730706063</v>
      </c>
      <c r="Z40" s="11">
        <f t="shared" si="74"/>
        <v>0.16420310154499382</v>
      </c>
      <c r="AB40" s="3"/>
    </row>
    <row r="41" spans="2:28" x14ac:dyDescent="0.3">
      <c r="B41" s="10" t="s">
        <v>96</v>
      </c>
      <c r="C41" s="11">
        <f>C30/C32</f>
        <v>0.66471922804147454</v>
      </c>
      <c r="D41" s="11">
        <f t="shared" ref="D41" si="75">D30/D32</f>
        <v>0.66681951822265828</v>
      </c>
      <c r="E41" s="11">
        <f t="shared" ref="E41:N41" si="76">E30/E32</f>
        <v>0.66340048206310043</v>
      </c>
      <c r="F41" s="11">
        <f t="shared" si="76"/>
        <v>0.66440339329058407</v>
      </c>
      <c r="G41" s="11">
        <f t="shared" si="76"/>
        <v>0.66567419594904786</v>
      </c>
      <c r="H41" s="11">
        <f t="shared" si="76"/>
        <v>0.66154260185908254</v>
      </c>
      <c r="I41" s="11">
        <f t="shared" si="76"/>
        <v>0.6591662662867489</v>
      </c>
      <c r="J41" s="11">
        <f t="shared" si="76"/>
        <v>0.65721438940601173</v>
      </c>
      <c r="K41" s="11">
        <f t="shared" si="76"/>
        <v>0.65487222605610951</v>
      </c>
      <c r="L41" s="11">
        <f t="shared" si="76"/>
        <v>0.6560256461840297</v>
      </c>
      <c r="M41" s="11">
        <f t="shared" si="76"/>
        <v>0.65411373486829694</v>
      </c>
      <c r="N41" s="11">
        <f t="shared" si="76"/>
        <v>0.65171018019564775</v>
      </c>
      <c r="O41" s="11">
        <f t="shared" ref="O41:P41" si="77">O30/O32</f>
        <v>0.65170173185267699</v>
      </c>
      <c r="P41" s="11">
        <f t="shared" si="77"/>
        <v>0.65141667962313199</v>
      </c>
      <c r="Q41" s="11">
        <f t="shared" ref="Q41:R41" si="78">Q30/Q32</f>
        <v>0.65396918274918259</v>
      </c>
      <c r="R41" s="11">
        <f t="shared" si="78"/>
        <v>0.65796236940174624</v>
      </c>
      <c r="S41" s="11">
        <f t="shared" ref="S41:T41" si="79">S30/S32</f>
        <v>0.65813882348193897</v>
      </c>
      <c r="T41" s="11">
        <f t="shared" si="79"/>
        <v>0.66070140151209134</v>
      </c>
      <c r="U41" s="11">
        <f t="shared" ref="U41:X41" si="80">U30/U32</f>
        <v>0.65597567908729126</v>
      </c>
      <c r="V41" s="11">
        <f t="shared" si="80"/>
        <v>0.65337669841355417</v>
      </c>
      <c r="W41" s="11">
        <f t="shared" si="80"/>
        <v>0.65188885024945964</v>
      </c>
      <c r="X41" s="11">
        <f t="shared" si="80"/>
        <v>0.65125731624805372</v>
      </c>
      <c r="Y41" s="11">
        <f t="shared" ref="Y41:Z41" si="81">Y30/Y32</f>
        <v>0.64830362871758329</v>
      </c>
      <c r="Z41" s="11">
        <f t="shared" si="81"/>
        <v>0.64837495678963231</v>
      </c>
      <c r="AB41" s="3"/>
    </row>
    <row r="43" spans="2:28" x14ac:dyDescent="0.3">
      <c r="B43" s="7" t="s">
        <v>14</v>
      </c>
      <c r="C43" s="3"/>
      <c r="D43" s="3"/>
      <c r="E43" s="13"/>
    </row>
    <row r="44" spans="2:28" x14ac:dyDescent="0.3">
      <c r="B44" s="4" t="s">
        <v>8</v>
      </c>
      <c r="C44" s="184">
        <v>2013</v>
      </c>
      <c r="D44" s="185"/>
      <c r="E44" s="185"/>
      <c r="F44" s="186"/>
      <c r="G44" s="176">
        <v>2014</v>
      </c>
      <c r="H44" s="176"/>
      <c r="I44" s="176"/>
      <c r="J44" s="176"/>
      <c r="K44" s="176">
        <v>2015</v>
      </c>
      <c r="L44" s="176"/>
      <c r="M44" s="176"/>
      <c r="N44" s="176"/>
      <c r="O44" s="176">
        <v>2016</v>
      </c>
      <c r="P44" s="176"/>
      <c r="Q44" s="176"/>
      <c r="R44" s="176"/>
      <c r="S44" s="176">
        <v>2017</v>
      </c>
      <c r="T44" s="176"/>
      <c r="U44" s="176"/>
      <c r="V44" s="176"/>
      <c r="W44" s="176">
        <v>2018</v>
      </c>
      <c r="X44" s="176"/>
      <c r="Y44" s="176"/>
      <c r="Z44" s="176"/>
    </row>
    <row r="45" spans="2:28" x14ac:dyDescent="0.3">
      <c r="B45" s="5"/>
      <c r="C45" s="62" t="s">
        <v>2</v>
      </c>
      <c r="D45" s="62" t="s">
        <v>3</v>
      </c>
      <c r="E45" s="62" t="s">
        <v>0</v>
      </c>
      <c r="F45" s="62" t="s">
        <v>1</v>
      </c>
      <c r="G45" s="84" t="s">
        <v>2</v>
      </c>
      <c r="H45" s="84" t="s">
        <v>3</v>
      </c>
      <c r="I45" s="105" t="s">
        <v>0</v>
      </c>
      <c r="J45" s="106" t="s">
        <v>1</v>
      </c>
      <c r="K45" s="125" t="s">
        <v>2</v>
      </c>
      <c r="L45" s="125" t="s">
        <v>3</v>
      </c>
      <c r="M45" s="125" t="s">
        <v>0</v>
      </c>
      <c r="N45" s="125" t="s">
        <v>1</v>
      </c>
      <c r="O45" s="127" t="s">
        <v>2</v>
      </c>
      <c r="P45" s="127" t="s">
        <v>3</v>
      </c>
      <c r="Q45" s="127" t="s">
        <v>0</v>
      </c>
      <c r="R45" s="130" t="s">
        <v>1</v>
      </c>
      <c r="S45" s="142" t="s">
        <v>2</v>
      </c>
      <c r="T45" s="142" t="s">
        <v>3</v>
      </c>
      <c r="U45" s="142" t="s">
        <v>0</v>
      </c>
      <c r="V45" s="142" t="s">
        <v>1</v>
      </c>
      <c r="W45" s="142" t="s">
        <v>2</v>
      </c>
      <c r="X45" s="142" t="s">
        <v>3</v>
      </c>
      <c r="Y45" s="142" t="s">
        <v>0</v>
      </c>
      <c r="Z45" s="142" t="s">
        <v>1</v>
      </c>
    </row>
    <row r="46" spans="2:28" x14ac:dyDescent="0.3">
      <c r="B46" s="2" t="s">
        <v>97</v>
      </c>
      <c r="C46" s="16">
        <v>7.85E-2</v>
      </c>
      <c r="D46" s="16">
        <v>7.8299999999999995E-2</v>
      </c>
      <c r="E46" s="16">
        <v>7.85E-2</v>
      </c>
      <c r="F46" s="86">
        <v>8.0500000000000002E-2</v>
      </c>
      <c r="G46" s="87">
        <v>7.9600000000000004E-2</v>
      </c>
      <c r="H46" s="16">
        <v>8.0289663467349406E-2</v>
      </c>
      <c r="I46" s="16">
        <v>7.9299999999999995E-2</v>
      </c>
      <c r="J46" s="16">
        <f>J350</f>
        <v>7.6988060120803489E-2</v>
      </c>
      <c r="K46" s="16">
        <f t="shared" ref="K46:R46" si="82">K350</f>
        <v>7.5172636606264928E-2</v>
      </c>
      <c r="L46" s="16">
        <f t="shared" si="82"/>
        <v>7.5409186683522964E-2</v>
      </c>
      <c r="M46" s="16">
        <f t="shared" si="82"/>
        <v>7.4512712459615119E-2</v>
      </c>
      <c r="N46" s="16">
        <f t="shared" si="82"/>
        <v>7.7339513976682123E-2</v>
      </c>
      <c r="O46" s="16">
        <f t="shared" si="82"/>
        <v>7.6366062649248487E-2</v>
      </c>
      <c r="P46" s="16">
        <f t="shared" si="82"/>
        <v>7.5504113126870276E-2</v>
      </c>
      <c r="Q46" s="16">
        <f t="shared" si="82"/>
        <v>7.616166164757536E-2</v>
      </c>
      <c r="R46" s="16">
        <f t="shared" si="82"/>
        <v>7.5981818693535222E-2</v>
      </c>
      <c r="S46" s="11">
        <v>7.5300000000000006E-2</v>
      </c>
      <c r="T46" s="11">
        <v>7.3700000000000002E-2</v>
      </c>
      <c r="U46" s="154">
        <v>0.09</v>
      </c>
      <c r="V46" s="154">
        <v>9.1158579515052518E-2</v>
      </c>
      <c r="W46" s="154">
        <v>9.2542172406995415E-2</v>
      </c>
      <c r="X46" s="154">
        <v>8.9535610690247541E-2</v>
      </c>
      <c r="Y46" s="154">
        <v>8.9738657805063501E-2</v>
      </c>
      <c r="Z46" s="154">
        <v>9.284237798867892E-2</v>
      </c>
      <c r="AB46" s="3"/>
    </row>
    <row r="47" spans="2:28" x14ac:dyDescent="0.3">
      <c r="B47" s="10" t="s">
        <v>13</v>
      </c>
      <c r="C47" s="16">
        <v>0.12140000000000001</v>
      </c>
      <c r="D47" s="16">
        <v>0.12359999999999999</v>
      </c>
      <c r="E47" s="16">
        <v>0.12620000000000001</v>
      </c>
      <c r="F47" s="53">
        <v>0.13119999999999998</v>
      </c>
      <c r="G47" s="88">
        <v>0.1348</v>
      </c>
      <c r="H47" s="16">
        <v>0.1366</v>
      </c>
      <c r="I47" s="16">
        <v>0.1399</v>
      </c>
      <c r="J47" s="16">
        <f>J294</f>
        <v>0.14312742682355745</v>
      </c>
      <c r="K47" s="16">
        <f t="shared" ref="K47:R47" si="83">K294</f>
        <v>0.14518103885897199</v>
      </c>
      <c r="L47" s="16">
        <f t="shared" si="83"/>
        <v>0.14581036228622862</v>
      </c>
      <c r="M47" s="16">
        <f t="shared" si="83"/>
        <v>0.14737651890189019</v>
      </c>
      <c r="N47" s="16">
        <f t="shared" si="83"/>
        <v>0.15031306255625562</v>
      </c>
      <c r="O47" s="16">
        <f t="shared" si="83"/>
        <v>0.15131244374437444</v>
      </c>
      <c r="P47" s="16">
        <f t="shared" si="83"/>
        <v>0.15254369423883368</v>
      </c>
      <c r="Q47" s="16">
        <f t="shared" si="83"/>
        <v>0.15434324955672513</v>
      </c>
      <c r="R47" s="16">
        <f t="shared" si="83"/>
        <v>0.15687793757563817</v>
      </c>
      <c r="S47" s="11">
        <v>0.159</v>
      </c>
      <c r="T47" s="11">
        <v>0.16</v>
      </c>
      <c r="U47" s="162">
        <v>0.16200000000000001</v>
      </c>
      <c r="V47" s="154">
        <v>0.16455828099918329</v>
      </c>
      <c r="W47" s="154">
        <v>0.16626995972851952</v>
      </c>
      <c r="X47" s="154">
        <v>0.16842631445549017</v>
      </c>
      <c r="Y47" s="154">
        <v>0.1713340279929032</v>
      </c>
      <c r="Z47" s="154">
        <v>0.17548649638119912</v>
      </c>
      <c r="AB47" s="3"/>
    </row>
    <row r="48" spans="2:28" x14ac:dyDescent="0.3">
      <c r="B48" s="10" t="s">
        <v>5</v>
      </c>
      <c r="C48" s="16">
        <v>0.34009999999999996</v>
      </c>
      <c r="D48" s="16">
        <v>0.34149999999999997</v>
      </c>
      <c r="E48" s="16">
        <v>0.34210000000000002</v>
      </c>
      <c r="F48" s="89">
        <v>0.34299999999999997</v>
      </c>
      <c r="G48" s="90">
        <v>0.34399999999999997</v>
      </c>
      <c r="H48" s="16">
        <v>0.34339999999999998</v>
      </c>
      <c r="I48" s="16">
        <v>0.34350000000000003</v>
      </c>
      <c r="J48" s="16">
        <f>J216</f>
        <v>0.34243938527684409</v>
      </c>
      <c r="K48" s="16">
        <f t="shared" ref="K48:R48" si="84">K216</f>
        <v>0.34034923210200935</v>
      </c>
      <c r="L48" s="16">
        <f t="shared" si="84"/>
        <v>0.34000871962196222</v>
      </c>
      <c r="M48" s="16">
        <f t="shared" si="84"/>
        <v>0.33923689243924393</v>
      </c>
      <c r="N48" s="16">
        <f t="shared" si="84"/>
        <v>0.33822738523852386</v>
      </c>
      <c r="O48" s="16">
        <f t="shared" si="84"/>
        <v>0.3376234810981098</v>
      </c>
      <c r="P48" s="16">
        <f t="shared" si="84"/>
        <v>0.33527342320790293</v>
      </c>
      <c r="Q48" s="16">
        <f t="shared" si="84"/>
        <v>0.33372435338155415</v>
      </c>
      <c r="R48" s="16">
        <f t="shared" si="84"/>
        <v>0.32965213475556554</v>
      </c>
      <c r="S48" s="11">
        <v>0.32899999999999996</v>
      </c>
      <c r="T48" s="11">
        <v>0.32600000000000001</v>
      </c>
      <c r="U48" s="162">
        <v>0.32400000000000001</v>
      </c>
      <c r="V48" s="154">
        <v>0.32213016418372808</v>
      </c>
      <c r="W48" s="154">
        <v>0.31904165141231799</v>
      </c>
      <c r="X48" s="154">
        <v>0.31720859500408349</v>
      </c>
      <c r="Y48" s="154">
        <v>0.31481877833788618</v>
      </c>
      <c r="Z48" s="154">
        <v>0.31208989270325832</v>
      </c>
      <c r="AB48" s="3"/>
    </row>
    <row r="49" spans="2:28" x14ac:dyDescent="0.3">
      <c r="B49" s="10" t="s">
        <v>70</v>
      </c>
      <c r="C49" s="16">
        <v>1.1830599803343167</v>
      </c>
      <c r="D49" s="16">
        <v>1.2068000000000001</v>
      </c>
      <c r="E49" s="16">
        <v>1.2074</v>
      </c>
      <c r="F49" s="91">
        <v>1.2447999999999999</v>
      </c>
      <c r="G49" s="90">
        <v>1.2626999999999999</v>
      </c>
      <c r="H49" s="16">
        <v>1.2374988545758221</v>
      </c>
      <c r="I49" s="16">
        <v>1.2330000000000001</v>
      </c>
      <c r="J49" s="16">
        <f>J89</f>
        <v>1.2292799090631583</v>
      </c>
      <c r="K49" s="16">
        <f t="shared" ref="K49:R49" si="85">K89</f>
        <v>1.2213892716339005</v>
      </c>
      <c r="L49" s="16">
        <f t="shared" si="85"/>
        <v>1.2290878150315032</v>
      </c>
      <c r="M49" s="16">
        <f t="shared" si="85"/>
        <v>1.2184481885688569</v>
      </c>
      <c r="N49" s="16">
        <f t="shared" si="85"/>
        <v>1.2161028915391539</v>
      </c>
      <c r="O49" s="16">
        <f t="shared" si="85"/>
        <v>1.2095536116111612</v>
      </c>
      <c r="P49" s="16">
        <f t="shared" si="85"/>
        <v>1.2098485829275845</v>
      </c>
      <c r="Q49" s="16">
        <f t="shared" si="85"/>
        <v>1.2286501927893951</v>
      </c>
      <c r="R49" s="16">
        <f t="shared" si="85"/>
        <v>1.2466105234479838</v>
      </c>
      <c r="S49" s="11">
        <v>1.2494000000000001</v>
      </c>
      <c r="T49" s="11">
        <v>1.2607999999999999</v>
      </c>
      <c r="U49" s="155">
        <v>1.2653000000000001</v>
      </c>
      <c r="V49" s="154">
        <v>1.2560193190458757</v>
      </c>
      <c r="W49" s="154">
        <v>1.2479850178827903</v>
      </c>
      <c r="X49" s="154">
        <v>1.241510039708243</v>
      </c>
      <c r="Y49" s="154">
        <v>1.2289489988453632</v>
      </c>
      <c r="Z49" s="154">
        <v>1.2323230730237404</v>
      </c>
      <c r="AB49" s="3"/>
    </row>
    <row r="50" spans="2:28" x14ac:dyDescent="0.3">
      <c r="B50" s="10" t="s">
        <v>71</v>
      </c>
      <c r="C50" s="16">
        <v>5.6500000000000002E-2</v>
      </c>
      <c r="D50" s="16">
        <v>5.8700000000000002E-2</v>
      </c>
      <c r="E50" s="16">
        <v>6.5500000000000003E-2</v>
      </c>
      <c r="F50" s="86">
        <v>7.2900000000000006E-2</v>
      </c>
      <c r="G50" s="92">
        <v>7.6100000000000001E-2</v>
      </c>
      <c r="H50" s="16">
        <v>7.2999999999999995E-2</v>
      </c>
      <c r="I50" s="16">
        <v>7.4999999999999997E-2</v>
      </c>
      <c r="J50" s="16">
        <f>J154</f>
        <v>7.8564574096154915E-2</v>
      </c>
      <c r="K50" s="16">
        <f t="shared" ref="K50:R50" si="86">K154</f>
        <v>8.2948667569513898E-2</v>
      </c>
      <c r="L50" s="16">
        <f t="shared" si="86"/>
        <v>8.3128937893789376E-2</v>
      </c>
      <c r="M50" s="16">
        <f t="shared" si="86"/>
        <v>8.3082245724572457E-2</v>
      </c>
      <c r="N50" s="16">
        <f t="shared" si="86"/>
        <v>8.3941550405040505E-2</v>
      </c>
      <c r="O50" s="16">
        <f t="shared" si="86"/>
        <v>8.4310024752475246E-2</v>
      </c>
      <c r="P50" s="16">
        <f t="shared" si="86"/>
        <v>8.3942191325884444E-2</v>
      </c>
      <c r="Q50" s="16">
        <f t="shared" si="86"/>
        <v>8.5685739213644418E-2</v>
      </c>
      <c r="R50" s="16">
        <f t="shared" si="86"/>
        <v>8.5523842010933687E-2</v>
      </c>
      <c r="S50" s="11">
        <v>8.5999999999999993E-2</v>
      </c>
      <c r="T50" s="11">
        <v>8.7300000000000003E-2</v>
      </c>
      <c r="U50" s="155">
        <v>8.7599999999999997E-2</v>
      </c>
      <c r="V50" s="154">
        <v>8.8484609535610687E-2</v>
      </c>
      <c r="W50" s="154">
        <v>8.8575009152609199E-2</v>
      </c>
      <c r="X50" s="154">
        <v>8.9647413331831363E-2</v>
      </c>
      <c r="Y50" s="154">
        <v>9.0797544284547574E-2</v>
      </c>
      <c r="Z50" s="154">
        <v>8.7891520459601788E-2</v>
      </c>
      <c r="AB50" s="3"/>
    </row>
    <row r="52" spans="2:28" x14ac:dyDescent="0.3">
      <c r="B52" s="7" t="s">
        <v>15</v>
      </c>
      <c r="C52" s="3"/>
      <c r="D52" s="13"/>
    </row>
    <row r="53" spans="2:28" x14ac:dyDescent="0.3">
      <c r="B53" s="4" t="s">
        <v>8</v>
      </c>
      <c r="C53" s="184">
        <v>2013</v>
      </c>
      <c r="D53" s="185"/>
      <c r="E53" s="185"/>
      <c r="F53" s="186"/>
      <c r="G53" s="176">
        <v>2014</v>
      </c>
      <c r="H53" s="176"/>
      <c r="I53" s="176"/>
      <c r="J53" s="176"/>
      <c r="K53" s="176">
        <v>2015</v>
      </c>
      <c r="L53" s="176"/>
      <c r="M53" s="176"/>
      <c r="N53" s="176"/>
      <c r="O53" s="176">
        <v>2016</v>
      </c>
      <c r="P53" s="176"/>
      <c r="Q53" s="176"/>
      <c r="R53" s="176"/>
      <c r="S53" s="176">
        <v>2017</v>
      </c>
      <c r="T53" s="176"/>
      <c r="U53" s="176"/>
      <c r="V53" s="176"/>
      <c r="W53" s="176">
        <v>2018</v>
      </c>
      <c r="X53" s="176"/>
      <c r="Y53" s="176"/>
      <c r="Z53" s="176"/>
    </row>
    <row r="54" spans="2:28" x14ac:dyDescent="0.3">
      <c r="B54" s="5"/>
      <c r="C54" s="62" t="s">
        <v>2</v>
      </c>
      <c r="D54" s="62" t="s">
        <v>3</v>
      </c>
      <c r="E54" s="62" t="s">
        <v>0</v>
      </c>
      <c r="F54" s="62" t="s">
        <v>1</v>
      </c>
      <c r="G54" s="84" t="s">
        <v>2</v>
      </c>
      <c r="H54" s="84" t="s">
        <v>3</v>
      </c>
      <c r="I54" s="105" t="s">
        <v>0</v>
      </c>
      <c r="J54" s="106" t="s">
        <v>1</v>
      </c>
      <c r="K54" s="125" t="s">
        <v>2</v>
      </c>
      <c r="L54" s="125" t="s">
        <v>3</v>
      </c>
      <c r="M54" s="125" t="s">
        <v>0</v>
      </c>
      <c r="N54" s="125" t="s">
        <v>1</v>
      </c>
      <c r="O54" s="127" t="s">
        <v>2</v>
      </c>
      <c r="P54" s="127" t="s">
        <v>3</v>
      </c>
      <c r="Q54" s="127" t="s">
        <v>0</v>
      </c>
      <c r="R54" s="130" t="s">
        <v>1</v>
      </c>
      <c r="S54" s="132" t="s">
        <v>2</v>
      </c>
      <c r="T54" s="133" t="s">
        <v>3</v>
      </c>
      <c r="U54" s="138" t="s">
        <v>0</v>
      </c>
      <c r="V54" s="142" t="s">
        <v>1</v>
      </c>
      <c r="W54" s="142" t="s">
        <v>2</v>
      </c>
      <c r="X54" s="142" t="s">
        <v>3</v>
      </c>
      <c r="Y54" s="142" t="s">
        <v>0</v>
      </c>
      <c r="Z54" s="142" t="s">
        <v>1</v>
      </c>
    </row>
    <row r="55" spans="2:28" x14ac:dyDescent="0.3">
      <c r="B55" s="2" t="s">
        <v>97</v>
      </c>
      <c r="C55" s="17">
        <v>48.1</v>
      </c>
      <c r="D55" s="17">
        <v>50.02</v>
      </c>
      <c r="E55" s="17">
        <v>50.11</v>
      </c>
      <c r="F55" s="51">
        <v>52.3</v>
      </c>
      <c r="G55" s="103">
        <v>47.88</v>
      </c>
      <c r="H55" s="17">
        <v>47.26</v>
      </c>
      <c r="I55" s="17">
        <v>47.29</v>
      </c>
      <c r="J55" s="17">
        <f>J334</f>
        <v>48.839056451564566</v>
      </c>
      <c r="K55" s="17">
        <f t="shared" ref="K55:R55" si="87">K334</f>
        <v>47.358496844012485</v>
      </c>
      <c r="L55" s="17">
        <f t="shared" si="87"/>
        <v>45.557073970701282</v>
      </c>
      <c r="M55" s="17">
        <f t="shared" si="87"/>
        <v>45.873004314337628</v>
      </c>
      <c r="N55" s="17">
        <f t="shared" si="87"/>
        <v>55.484099659955824</v>
      </c>
      <c r="O55" s="17">
        <f t="shared" si="87"/>
        <v>46.814991851195202</v>
      </c>
      <c r="P55" s="17">
        <f t="shared" si="87"/>
        <v>46.046714010718397</v>
      </c>
      <c r="Q55" s="17">
        <f t="shared" si="87"/>
        <v>45.083843204065744</v>
      </c>
      <c r="R55" s="17">
        <f t="shared" si="87"/>
        <v>48.776794362608634</v>
      </c>
      <c r="S55" s="35">
        <v>50.8</v>
      </c>
      <c r="T55" s="35">
        <v>48.4</v>
      </c>
      <c r="U55" s="35">
        <v>45</v>
      </c>
      <c r="V55" s="35">
        <v>41.131361358684288</v>
      </c>
      <c r="W55" s="35">
        <v>39.54782956182428</v>
      </c>
      <c r="X55" s="35">
        <v>41.254452026685634</v>
      </c>
      <c r="Y55" s="35">
        <v>42.798628169581953</v>
      </c>
      <c r="Z55" s="35">
        <v>43.647238281505075</v>
      </c>
      <c r="AB55" s="3"/>
    </row>
    <row r="56" spans="2:28" x14ac:dyDescent="0.3">
      <c r="B56" s="10" t="s">
        <v>13</v>
      </c>
      <c r="C56" s="17">
        <v>142.46</v>
      </c>
      <c r="D56" s="17">
        <v>146.33147307159834</v>
      </c>
      <c r="E56" s="17">
        <v>150.13</v>
      </c>
      <c r="F56" s="51">
        <v>159.88</v>
      </c>
      <c r="G56" s="103">
        <v>159.34</v>
      </c>
      <c r="H56" s="51">
        <v>157.01</v>
      </c>
      <c r="I56" s="51">
        <v>159.65309001527851</v>
      </c>
      <c r="J56" s="51">
        <f>J270</f>
        <v>165.91951687328549</v>
      </c>
      <c r="K56" s="51">
        <f t="shared" ref="K56:R56" si="88">K270</f>
        <v>166.37988328575588</v>
      </c>
      <c r="L56" s="51">
        <f t="shared" si="88"/>
        <v>168.15851955996442</v>
      </c>
      <c r="M56" s="51">
        <f t="shared" si="88"/>
        <v>167.75020296039608</v>
      </c>
      <c r="N56" s="51">
        <f t="shared" si="88"/>
        <v>170.80460431024767</v>
      </c>
      <c r="O56" s="51">
        <f t="shared" si="88"/>
        <v>167.02873376795955</v>
      </c>
      <c r="P56" s="51">
        <f t="shared" si="88"/>
        <v>168.44362265872431</v>
      </c>
      <c r="Q56" s="51">
        <f t="shared" si="88"/>
        <v>172.7325414710198</v>
      </c>
      <c r="R56" s="51">
        <f t="shared" si="88"/>
        <v>169.51596587086271</v>
      </c>
      <c r="S56" s="163">
        <v>178.1</v>
      </c>
      <c r="T56" s="35">
        <v>178.31035852329259</v>
      </c>
      <c r="U56" s="35">
        <v>187.02</v>
      </c>
      <c r="V56" s="35">
        <v>178.56272933390883</v>
      </c>
      <c r="W56" s="35">
        <v>178.82476842779695</v>
      </c>
      <c r="X56" s="35">
        <v>180.27167185680003</v>
      </c>
      <c r="Y56" s="35">
        <v>177.61324382223577</v>
      </c>
      <c r="Z56" s="35">
        <v>179.52531464647495</v>
      </c>
      <c r="AB56" s="3"/>
    </row>
    <row r="57" spans="2:28" x14ac:dyDescent="0.3">
      <c r="B57" s="10" t="s">
        <v>5</v>
      </c>
      <c r="C57" s="17">
        <v>101.7</v>
      </c>
      <c r="D57" s="17">
        <v>84.8</v>
      </c>
      <c r="E57" s="17">
        <v>88.2</v>
      </c>
      <c r="F57" s="51">
        <v>74</v>
      </c>
      <c r="G57" s="103">
        <v>69.3</v>
      </c>
      <c r="H57" s="51">
        <v>67.900000000000006</v>
      </c>
      <c r="I57" s="51">
        <v>68.8</v>
      </c>
      <c r="J57" s="51">
        <f>J206</f>
        <v>67.643353259000875</v>
      </c>
      <c r="K57" s="51">
        <f t="shared" ref="K57:R57" si="89">K206</f>
        <v>72.680110733908791</v>
      </c>
      <c r="L57" s="51">
        <f t="shared" si="89"/>
        <v>66.958447794717443</v>
      </c>
      <c r="M57" s="51">
        <f t="shared" si="89"/>
        <v>71.000695379513573</v>
      </c>
      <c r="N57" s="51">
        <f t="shared" si="89"/>
        <v>70.140713743690327</v>
      </c>
      <c r="O57" s="51">
        <f t="shared" si="89"/>
        <v>65.474827563292862</v>
      </c>
      <c r="P57" s="51">
        <f t="shared" si="89"/>
        <v>64.285882657440965</v>
      </c>
      <c r="Q57" s="51">
        <f t="shared" si="89"/>
        <v>57.692247722915347</v>
      </c>
      <c r="R57" s="51">
        <f t="shared" si="89"/>
        <v>57.639566400216957</v>
      </c>
      <c r="S57" s="163">
        <v>52.1</v>
      </c>
      <c r="T57" s="35">
        <v>50.7</v>
      </c>
      <c r="U57" s="35">
        <v>49.3</v>
      </c>
      <c r="V57" s="35">
        <v>47.839954588448585</v>
      </c>
      <c r="W57" s="35">
        <v>41.888112234131562</v>
      </c>
      <c r="X57" s="35">
        <v>41.878046094010379</v>
      </c>
      <c r="Y57" s="35">
        <v>40.778300670835499</v>
      </c>
      <c r="Z57" s="35">
        <v>40.311420929372424</v>
      </c>
      <c r="AB57" s="3"/>
    </row>
    <row r="58" spans="2:28" x14ac:dyDescent="0.3">
      <c r="B58" s="10" t="s">
        <v>70</v>
      </c>
      <c r="C58" s="17">
        <v>64.5601859214147</v>
      </c>
      <c r="D58" s="17">
        <v>69.8</v>
      </c>
      <c r="E58" s="17">
        <v>74.400000000000006</v>
      </c>
      <c r="F58" s="51">
        <v>64.900000000000006</v>
      </c>
      <c r="G58" s="103">
        <v>59.5</v>
      </c>
      <c r="H58" s="51">
        <v>81.752572649578269</v>
      </c>
      <c r="I58" s="51">
        <v>86.238309931580204</v>
      </c>
      <c r="J58" s="51">
        <f>J83</f>
        <v>73.14545673059861</v>
      </c>
      <c r="K58" s="51">
        <f t="shared" ref="K58:R58" si="90">K83</f>
        <v>76.306933714725162</v>
      </c>
      <c r="L58" s="51">
        <f t="shared" si="90"/>
        <v>82.376848596551682</v>
      </c>
      <c r="M58" s="51">
        <f t="shared" si="90"/>
        <v>87.940210292224762</v>
      </c>
      <c r="N58" s="51">
        <f t="shared" si="90"/>
        <v>75.028499421192777</v>
      </c>
      <c r="O58" s="51">
        <f t="shared" si="90"/>
        <v>74.621685980432304</v>
      </c>
      <c r="P58" s="51">
        <f t="shared" si="90"/>
        <v>79.089456797655927</v>
      </c>
      <c r="Q58" s="51">
        <f t="shared" si="90"/>
        <v>83.663894629577172</v>
      </c>
      <c r="R58" s="51">
        <f t="shared" si="90"/>
        <v>70.499692114990395</v>
      </c>
      <c r="S58" s="163">
        <v>70.099999999999994</v>
      </c>
      <c r="T58" s="35">
        <v>76.099999999999994</v>
      </c>
      <c r="U58" s="35">
        <v>77.8</v>
      </c>
      <c r="V58" s="35">
        <v>73.538388102407197</v>
      </c>
      <c r="W58" s="35">
        <v>68.727303291809747</v>
      </c>
      <c r="X58" s="35">
        <v>73.865555611015182</v>
      </c>
      <c r="Y58" s="35">
        <v>76.223643632709226</v>
      </c>
      <c r="Z58" s="35">
        <v>72.04643660915508</v>
      </c>
      <c r="AB58" s="3"/>
    </row>
    <row r="59" spans="2:28" x14ac:dyDescent="0.3">
      <c r="B59" s="10" t="s">
        <v>71</v>
      </c>
      <c r="C59" s="17">
        <v>117.3</v>
      </c>
      <c r="D59" s="17">
        <v>107</v>
      </c>
      <c r="E59" s="17">
        <v>86.9</v>
      </c>
      <c r="F59" s="93">
        <v>93.9</v>
      </c>
      <c r="G59" s="104">
        <v>90.9</v>
      </c>
      <c r="H59" s="93">
        <v>78.979448436110644</v>
      </c>
      <c r="I59" s="93">
        <v>78.275295253069885</v>
      </c>
      <c r="J59" s="93">
        <f>J148</f>
        <v>73.629987848827369</v>
      </c>
      <c r="K59" s="93">
        <f t="shared" ref="K59:R59" si="91">K148</f>
        <v>74.399054991399922</v>
      </c>
      <c r="L59" s="93">
        <f t="shared" si="91"/>
        <v>71.787106132715721</v>
      </c>
      <c r="M59" s="93">
        <f t="shared" si="91"/>
        <v>73.180338503854443</v>
      </c>
      <c r="N59" s="93">
        <f t="shared" si="91"/>
        <v>74.51018223215442</v>
      </c>
      <c r="O59" s="93">
        <f t="shared" si="91"/>
        <v>77.471791503390349</v>
      </c>
      <c r="P59" s="93">
        <f t="shared" si="91"/>
        <v>77.393082951779903</v>
      </c>
      <c r="Q59" s="93">
        <f t="shared" si="91"/>
        <v>76.880898073407934</v>
      </c>
      <c r="R59" s="93">
        <f t="shared" si="91"/>
        <v>76.985575970581323</v>
      </c>
      <c r="S59" s="164">
        <v>77.400000000000006</v>
      </c>
      <c r="T59" s="35">
        <v>77.2</v>
      </c>
      <c r="U59" s="35">
        <v>78.900000000000006</v>
      </c>
      <c r="V59" s="35">
        <v>79.873548598981884</v>
      </c>
      <c r="W59" s="35">
        <v>79.040387082134473</v>
      </c>
      <c r="X59" s="35">
        <v>77.148045108108832</v>
      </c>
      <c r="Y59" s="35">
        <v>78.059750518409373</v>
      </c>
      <c r="Z59" s="35">
        <v>79.377447992430902</v>
      </c>
      <c r="AB59" s="3"/>
    </row>
    <row r="61" spans="2:28" ht="18" x14ac:dyDescent="0.35">
      <c r="B61" s="18" t="s">
        <v>72</v>
      </c>
    </row>
    <row r="62" spans="2:28" x14ac:dyDescent="0.3">
      <c r="B62" s="7" t="s">
        <v>100</v>
      </c>
      <c r="C62" s="3"/>
      <c r="D62" s="3"/>
      <c r="E62" s="13"/>
    </row>
    <row r="63" spans="2:28" x14ac:dyDescent="0.3">
      <c r="B63" s="4" t="s">
        <v>8</v>
      </c>
      <c r="C63" s="184">
        <v>2013</v>
      </c>
      <c r="D63" s="185"/>
      <c r="E63" s="185"/>
      <c r="F63" s="186"/>
      <c r="G63" s="176">
        <v>2014</v>
      </c>
      <c r="H63" s="176"/>
      <c r="I63" s="176"/>
      <c r="J63" s="176"/>
      <c r="K63" s="176">
        <v>2015</v>
      </c>
      <c r="L63" s="176"/>
      <c r="M63" s="176"/>
      <c r="N63" s="176"/>
      <c r="O63" s="176">
        <v>2016</v>
      </c>
      <c r="P63" s="176"/>
      <c r="Q63" s="176"/>
      <c r="R63" s="176"/>
      <c r="S63" s="176">
        <v>2017</v>
      </c>
      <c r="T63" s="176"/>
      <c r="U63" s="176"/>
      <c r="V63" s="176"/>
      <c r="W63" s="176">
        <v>2018</v>
      </c>
      <c r="X63" s="176"/>
      <c r="Y63" s="176"/>
      <c r="Z63" s="176"/>
    </row>
    <row r="64" spans="2:28" x14ac:dyDescent="0.3">
      <c r="B64" s="5"/>
      <c r="C64" s="62" t="s">
        <v>2</v>
      </c>
      <c r="D64" s="62" t="s">
        <v>3</v>
      </c>
      <c r="E64" s="62" t="s">
        <v>0</v>
      </c>
      <c r="F64" s="62" t="s">
        <v>1</v>
      </c>
      <c r="G64" s="84" t="s">
        <v>2</v>
      </c>
      <c r="H64" s="84" t="s">
        <v>3</v>
      </c>
      <c r="I64" s="105" t="s">
        <v>0</v>
      </c>
      <c r="J64" s="106" t="s">
        <v>1</v>
      </c>
      <c r="K64" s="125" t="s">
        <v>2</v>
      </c>
      <c r="L64" s="125" t="s">
        <v>3</v>
      </c>
      <c r="M64" s="125" t="s">
        <v>0</v>
      </c>
      <c r="N64" s="125" t="s">
        <v>1</v>
      </c>
      <c r="O64" s="127" t="s">
        <v>2</v>
      </c>
      <c r="P64" s="127" t="s">
        <v>3</v>
      </c>
      <c r="Q64" s="127" t="s">
        <v>0</v>
      </c>
      <c r="R64" s="130" t="s">
        <v>1</v>
      </c>
      <c r="S64" s="142" t="s">
        <v>2</v>
      </c>
      <c r="T64" s="142" t="s">
        <v>3</v>
      </c>
      <c r="U64" s="142" t="s">
        <v>0</v>
      </c>
      <c r="V64" s="142" t="s">
        <v>1</v>
      </c>
      <c r="W64" s="142" t="s">
        <v>2</v>
      </c>
      <c r="X64" s="142" t="s">
        <v>3</v>
      </c>
      <c r="Y64" s="142" t="s">
        <v>0</v>
      </c>
      <c r="Z64" s="142" t="s">
        <v>1</v>
      </c>
    </row>
    <row r="65" spans="2:28" x14ac:dyDescent="0.3">
      <c r="B65" s="2" t="s">
        <v>17</v>
      </c>
      <c r="C65" s="19">
        <v>31202453.02</v>
      </c>
      <c r="D65" s="19">
        <v>33630823.290000007</v>
      </c>
      <c r="E65" s="19">
        <v>33533470.869999975</v>
      </c>
      <c r="F65" s="74">
        <v>34251980.520000041</v>
      </c>
      <c r="G65" s="28">
        <v>31928787.129000001</v>
      </c>
      <c r="H65" s="28">
        <v>31447462.900999986</v>
      </c>
      <c r="I65" s="28">
        <v>30784967.330000006</v>
      </c>
      <c r="J65" s="28">
        <v>28700718.529999979</v>
      </c>
      <c r="K65" s="28">
        <v>29512335.929999996</v>
      </c>
      <c r="L65" s="28">
        <v>33158137.140000004</v>
      </c>
      <c r="M65" s="28">
        <v>38772110.93</v>
      </c>
      <c r="N65" s="28">
        <v>35257575.810000017</v>
      </c>
      <c r="O65" s="28">
        <v>33867300.480000004</v>
      </c>
      <c r="P65" s="28">
        <v>34273338.189999998</v>
      </c>
      <c r="Q65" s="28">
        <v>36734151.549999997</v>
      </c>
      <c r="R65" s="28">
        <v>41153634.320000023</v>
      </c>
      <c r="S65" s="28">
        <v>34780750.229999997</v>
      </c>
      <c r="T65" s="28">
        <v>38585625.510000005</v>
      </c>
      <c r="U65" s="28">
        <v>40610172.130000032</v>
      </c>
      <c r="V65" s="28">
        <v>46077854.539999977</v>
      </c>
      <c r="W65" s="28">
        <v>40290668.550000004</v>
      </c>
      <c r="X65" s="28">
        <v>41968318.629999988</v>
      </c>
      <c r="Y65" s="28">
        <v>46731300.600000024</v>
      </c>
      <c r="Z65" s="28">
        <v>44693508.759999976</v>
      </c>
      <c r="AB65" s="3"/>
    </row>
    <row r="66" spans="2:28" x14ac:dyDescent="0.3">
      <c r="B66" s="2" t="s">
        <v>18</v>
      </c>
      <c r="C66" s="19">
        <v>197188696.64000002</v>
      </c>
      <c r="D66" s="19">
        <v>218871221.85000005</v>
      </c>
      <c r="E66" s="19">
        <v>246938320.70999992</v>
      </c>
      <c r="F66" s="74">
        <v>227702594.36308333</v>
      </c>
      <c r="G66" s="28">
        <v>204325591.18666667</v>
      </c>
      <c r="H66" s="28">
        <v>232084661.1697672</v>
      </c>
      <c r="I66" s="28">
        <v>258840665.71833259</v>
      </c>
      <c r="J66" s="28">
        <v>251719641.69023359</v>
      </c>
      <c r="K66" s="28">
        <v>251296537.76950687</v>
      </c>
      <c r="L66" s="28">
        <v>266266052.28388268</v>
      </c>
      <c r="M66" s="28">
        <v>287089985.61560762</v>
      </c>
      <c r="N66" s="28">
        <v>274263658.07310808</v>
      </c>
      <c r="O66" s="28">
        <v>248995469.89024252</v>
      </c>
      <c r="P66" s="28">
        <v>255064468.14233837</v>
      </c>
      <c r="Q66" s="28">
        <v>275528999.47741896</v>
      </c>
      <c r="R66" s="28">
        <v>260783274.18000016</v>
      </c>
      <c r="S66" s="28">
        <v>249374130.7199997</v>
      </c>
      <c r="T66" s="28">
        <v>261481522.41000026</v>
      </c>
      <c r="U66" s="28">
        <v>266097469.50999999</v>
      </c>
      <c r="V66" s="28">
        <v>241179686.40999985</v>
      </c>
      <c r="W66" s="28">
        <v>227222354</v>
      </c>
      <c r="X66" s="28">
        <v>237894758.85000002</v>
      </c>
      <c r="Y66" s="28">
        <v>242142255.66</v>
      </c>
      <c r="Z66" s="28">
        <v>228274298.23999989</v>
      </c>
      <c r="AB66" s="3"/>
    </row>
    <row r="67" spans="2:28" x14ac:dyDescent="0.3">
      <c r="B67" s="2" t="s">
        <v>19</v>
      </c>
      <c r="C67" s="19">
        <v>571516590.91999996</v>
      </c>
      <c r="D67" s="19">
        <v>634516081.4200002</v>
      </c>
      <c r="E67" s="19">
        <v>674176665.08999968</v>
      </c>
      <c r="F67" s="74">
        <v>587729131.06999981</v>
      </c>
      <c r="G67" s="28">
        <v>559703936.2299999</v>
      </c>
      <c r="H67" s="28">
        <v>640221106.5200001</v>
      </c>
      <c r="I67" s="28">
        <v>667673807.96999967</v>
      </c>
      <c r="J67" s="28">
        <v>533885071.98999983</v>
      </c>
      <c r="K67" s="28">
        <v>572131832.15999997</v>
      </c>
      <c r="L67" s="28">
        <v>619634910.61999989</v>
      </c>
      <c r="M67" s="28">
        <v>661695560.45000005</v>
      </c>
      <c r="N67" s="28">
        <v>531802666.27000022</v>
      </c>
      <c r="O67" s="28">
        <v>544713292.81999993</v>
      </c>
      <c r="P67" s="28">
        <v>584143040.1400001</v>
      </c>
      <c r="Q67" s="28">
        <v>626376222.01999962</v>
      </c>
      <c r="R67" s="28">
        <v>500227905.30000001</v>
      </c>
      <c r="S67" s="28">
        <v>507812141.32000011</v>
      </c>
      <c r="T67" s="28">
        <v>553424481.11000013</v>
      </c>
      <c r="U67" s="28">
        <v>567303725.83999979</v>
      </c>
      <c r="V67" s="28">
        <v>530862468.52999985</v>
      </c>
      <c r="W67" s="28">
        <v>481610906.42000002</v>
      </c>
      <c r="X67" s="28">
        <v>517045182.55000001</v>
      </c>
      <c r="Y67" s="28">
        <v>537176971.50999999</v>
      </c>
      <c r="Z67" s="28">
        <v>505383889.63000029</v>
      </c>
      <c r="AB67" s="3"/>
    </row>
    <row r="68" spans="2:28" x14ac:dyDescent="0.3">
      <c r="B68" s="5" t="s">
        <v>20</v>
      </c>
      <c r="C68" s="15">
        <f t="shared" ref="C68:H68" si="92">SUM(C65:C67)</f>
        <v>799907740.57999992</v>
      </c>
      <c r="D68" s="15">
        <f t="shared" si="92"/>
        <v>887018126.56000018</v>
      </c>
      <c r="E68" s="15">
        <f t="shared" si="92"/>
        <v>954648456.6699996</v>
      </c>
      <c r="F68" s="15">
        <f t="shared" si="92"/>
        <v>849683705.95308316</v>
      </c>
      <c r="G68" s="15">
        <f t="shared" si="92"/>
        <v>795958314.54566658</v>
      </c>
      <c r="H68" s="15">
        <f t="shared" si="92"/>
        <v>903753230.59076726</v>
      </c>
      <c r="I68" s="15">
        <f t="shared" ref="I68:N68" si="93">SUM(I65:I67)</f>
        <v>957299441.01833224</v>
      </c>
      <c r="J68" s="15">
        <f t="shared" si="93"/>
        <v>814305432.21023345</v>
      </c>
      <c r="K68" s="15">
        <f t="shared" si="93"/>
        <v>852940705.85950685</v>
      </c>
      <c r="L68" s="15">
        <f t="shared" si="93"/>
        <v>919059100.04388261</v>
      </c>
      <c r="M68" s="15">
        <f t="shared" si="93"/>
        <v>987557656.99560761</v>
      </c>
      <c r="N68" s="15">
        <f t="shared" si="93"/>
        <v>841323900.15310836</v>
      </c>
      <c r="O68" s="15">
        <f t="shared" ref="O68" si="94">SUM(O65:O67)</f>
        <v>827576063.19024253</v>
      </c>
      <c r="P68" s="15">
        <f t="shared" ref="P68:Q68" si="95">SUM(P65:P67)</f>
        <v>873480846.47233844</v>
      </c>
      <c r="Q68" s="15">
        <f t="shared" si="95"/>
        <v>938639373.04741859</v>
      </c>
      <c r="R68" s="15">
        <f t="shared" ref="R68:Z68" si="96">SUM(R65:R67)</f>
        <v>802164813.80000019</v>
      </c>
      <c r="S68" s="15">
        <f t="shared" si="96"/>
        <v>791967022.26999974</v>
      </c>
      <c r="T68" s="15">
        <f t="shared" si="96"/>
        <v>853491629.03000045</v>
      </c>
      <c r="U68" s="15">
        <f t="shared" si="96"/>
        <v>874011367.47999978</v>
      </c>
      <c r="V68" s="15">
        <f t="shared" si="96"/>
        <v>818120009.47999966</v>
      </c>
      <c r="W68" s="15">
        <f t="shared" si="96"/>
        <v>749123928.97000003</v>
      </c>
      <c r="X68" s="15">
        <f t="shared" si="96"/>
        <v>796908260.02999997</v>
      </c>
      <c r="Y68" s="15">
        <f t="shared" si="96"/>
        <v>826050527.76999998</v>
      </c>
      <c r="Z68" s="15">
        <f t="shared" si="96"/>
        <v>778351696.63000011</v>
      </c>
      <c r="AB68" s="3"/>
    </row>
    <row r="70" spans="2:28" x14ac:dyDescent="0.3">
      <c r="B70" s="7" t="s">
        <v>101</v>
      </c>
      <c r="C70" s="3"/>
      <c r="D70" s="3"/>
      <c r="E70" s="13"/>
    </row>
    <row r="71" spans="2:28" x14ac:dyDescent="0.3">
      <c r="B71" s="4" t="s">
        <v>8</v>
      </c>
      <c r="C71" s="184">
        <v>2013</v>
      </c>
      <c r="D71" s="185"/>
      <c r="E71" s="185"/>
      <c r="F71" s="186"/>
      <c r="G71" s="176">
        <v>2014</v>
      </c>
      <c r="H71" s="176"/>
      <c r="I71" s="176"/>
      <c r="J71" s="176"/>
      <c r="K71" s="176">
        <v>2015</v>
      </c>
      <c r="L71" s="176"/>
      <c r="M71" s="176"/>
      <c r="N71" s="176"/>
      <c r="O71" s="176">
        <v>2016</v>
      </c>
      <c r="P71" s="176"/>
      <c r="Q71" s="176"/>
      <c r="R71" s="176"/>
      <c r="S71" s="176">
        <v>2017</v>
      </c>
      <c r="T71" s="176"/>
      <c r="U71" s="176"/>
      <c r="V71" s="176"/>
      <c r="W71" s="176">
        <v>2018</v>
      </c>
      <c r="X71" s="176"/>
      <c r="Y71" s="176"/>
      <c r="Z71" s="176"/>
    </row>
    <row r="72" spans="2:28" x14ac:dyDescent="0.3">
      <c r="B72" s="5"/>
      <c r="C72" s="62" t="s">
        <v>2</v>
      </c>
      <c r="D72" s="62" t="s">
        <v>3</v>
      </c>
      <c r="E72" s="62" t="s">
        <v>0</v>
      </c>
      <c r="F72" s="62" t="s">
        <v>1</v>
      </c>
      <c r="G72" s="84" t="s">
        <v>2</v>
      </c>
      <c r="H72" s="84" t="s">
        <v>3</v>
      </c>
      <c r="I72" s="105" t="s">
        <v>0</v>
      </c>
      <c r="J72" s="112" t="s">
        <v>1</v>
      </c>
      <c r="K72" s="125" t="s">
        <v>2</v>
      </c>
      <c r="L72" s="125" t="s">
        <v>3</v>
      </c>
      <c r="M72" s="125" t="s">
        <v>0</v>
      </c>
      <c r="N72" s="125" t="s">
        <v>1</v>
      </c>
      <c r="O72" s="127" t="s">
        <v>2</v>
      </c>
      <c r="P72" s="127" t="s">
        <v>3</v>
      </c>
      <c r="Q72" s="127" t="s">
        <v>0</v>
      </c>
      <c r="R72" s="130" t="s">
        <v>1</v>
      </c>
      <c r="S72" s="142" t="s">
        <v>2</v>
      </c>
      <c r="T72" s="142" t="s">
        <v>3</v>
      </c>
      <c r="U72" s="142" t="s">
        <v>0</v>
      </c>
      <c r="V72" s="142" t="s">
        <v>1</v>
      </c>
      <c r="W72" s="142" t="s">
        <v>2</v>
      </c>
      <c r="X72" s="142" t="s">
        <v>3</v>
      </c>
      <c r="Y72" s="142" t="s">
        <v>0</v>
      </c>
      <c r="Z72" s="142" t="s">
        <v>1</v>
      </c>
    </row>
    <row r="73" spans="2:28" x14ac:dyDescent="0.3">
      <c r="B73" s="21" t="s">
        <v>19</v>
      </c>
      <c r="C73" s="22">
        <f>C67/C68</f>
        <v>0.71447813532295945</v>
      </c>
      <c r="D73" s="22">
        <f t="shared" ref="D73:H73" si="97">D67/D68</f>
        <v>0.71533609339051074</v>
      </c>
      <c r="E73" s="22">
        <f t="shared" si="97"/>
        <v>0.70620411145026063</v>
      </c>
      <c r="F73" s="22">
        <f t="shared" si="97"/>
        <v>0.69170342676013652</v>
      </c>
      <c r="G73" s="22">
        <f t="shared" si="97"/>
        <v>0.70318247325487038</v>
      </c>
      <c r="H73" s="22">
        <f t="shared" si="97"/>
        <v>0.70840256482568709</v>
      </c>
      <c r="I73" s="22">
        <f t="shared" ref="I73:N73" si="98">I67/I68</f>
        <v>0.69745554981183133</v>
      </c>
      <c r="J73" s="22">
        <f t="shared" si="98"/>
        <v>0.6556324578861018</v>
      </c>
      <c r="K73" s="22">
        <f t="shared" si="98"/>
        <v>0.67077562159899939</v>
      </c>
      <c r="L73" s="22">
        <f t="shared" si="98"/>
        <v>0.67420572908794874</v>
      </c>
      <c r="M73" s="22">
        <f t="shared" si="98"/>
        <v>0.67003233255569106</v>
      </c>
      <c r="N73" s="22">
        <f t="shared" si="98"/>
        <v>0.63210217393469992</v>
      </c>
      <c r="O73" s="22">
        <f t="shared" ref="O73:P73" si="99">O67/O68</f>
        <v>0.65820329640779096</v>
      </c>
      <c r="P73" s="22">
        <f t="shared" si="99"/>
        <v>0.66875311862776932</v>
      </c>
      <c r="Q73" s="22">
        <f t="shared" ref="Q73:R73" si="100">Q67/Q68</f>
        <v>0.66732361757464453</v>
      </c>
      <c r="R73" s="22">
        <f t="shared" si="100"/>
        <v>0.62359741625954612</v>
      </c>
      <c r="S73" s="154">
        <f t="shared" ref="S73:T73" si="101">S67/S68</f>
        <v>0.64120364489984449</v>
      </c>
      <c r="T73" s="154">
        <f t="shared" si="101"/>
        <v>0.64842402934750654</v>
      </c>
      <c r="U73" s="154">
        <f t="shared" ref="U73:X73" si="102">U67/U68</f>
        <v>0.64908048905094085</v>
      </c>
      <c r="V73" s="154">
        <f t="shared" si="102"/>
        <v>0.64888092502152361</v>
      </c>
      <c r="W73" s="154">
        <f t="shared" si="102"/>
        <v>0.64289884196088332</v>
      </c>
      <c r="X73" s="154">
        <f t="shared" si="102"/>
        <v>0.64881393315026703</v>
      </c>
      <c r="Y73" s="154">
        <f t="shared" ref="Y73:Z73" si="103">Y67/Y68</f>
        <v>0.65029553695723563</v>
      </c>
      <c r="Z73" s="154">
        <f t="shared" si="103"/>
        <v>0.64930017088437242</v>
      </c>
      <c r="AB73" s="3"/>
    </row>
    <row r="74" spans="2:28" x14ac:dyDescent="0.3">
      <c r="B74" s="21" t="s">
        <v>18</v>
      </c>
      <c r="C74" s="22">
        <f>C66/C68</f>
        <v>0.24651429988291118</v>
      </c>
      <c r="D74" s="22">
        <f t="shared" ref="D74:I74" si="104">D66/D68</f>
        <v>0.24674943532306162</v>
      </c>
      <c r="E74" s="22">
        <f t="shared" si="104"/>
        <v>0.25866937612968971</v>
      </c>
      <c r="F74" s="22">
        <f t="shared" si="104"/>
        <v>0.26798512525042623</v>
      </c>
      <c r="G74" s="22">
        <f t="shared" si="104"/>
        <v>0.25670388442803793</v>
      </c>
      <c r="H74" s="22">
        <f t="shared" si="104"/>
        <v>0.25680092011185135</v>
      </c>
      <c r="I74" s="22">
        <f t="shared" si="104"/>
        <v>0.27038631239875111</v>
      </c>
      <c r="J74" s="22">
        <f>J66/J68</f>
        <v>0.30912189914661631</v>
      </c>
      <c r="K74" s="22">
        <f>K66/K68</f>
        <v>0.2946236895990042</v>
      </c>
      <c r="L74" s="22">
        <f>L66/L68</f>
        <v>0.28971591954333425</v>
      </c>
      <c r="M74" s="22">
        <f>M66/M68</f>
        <v>0.29070706260230489</v>
      </c>
      <c r="N74" s="22">
        <f>N66/N68</f>
        <v>0.32599057036558238</v>
      </c>
      <c r="O74" s="22">
        <f t="shared" ref="O74:P74" si="105">O66/O68</f>
        <v>0.30087321391387761</v>
      </c>
      <c r="P74" s="22">
        <f t="shared" si="105"/>
        <v>0.29200922856230688</v>
      </c>
      <c r="Q74" s="22">
        <f t="shared" ref="Q74:R74" si="106">Q66/Q68</f>
        <v>0.29354085007416331</v>
      </c>
      <c r="R74" s="22">
        <f t="shared" si="106"/>
        <v>0.32509936822661478</v>
      </c>
      <c r="S74" s="154">
        <f t="shared" ref="S74:T74" si="107">S66/S68</f>
        <v>0.31487943778924465</v>
      </c>
      <c r="T74" s="154">
        <f t="shared" si="107"/>
        <v>0.30636682717928465</v>
      </c>
      <c r="U74" s="154">
        <f t="shared" ref="U74:X74" si="108">U66/U68</f>
        <v>0.30445538743646738</v>
      </c>
      <c r="V74" s="154">
        <f t="shared" si="108"/>
        <v>0.29479744244770961</v>
      </c>
      <c r="W74" s="154">
        <f t="shared" si="108"/>
        <v>0.3033174421652996</v>
      </c>
      <c r="X74" s="154">
        <f t="shared" si="108"/>
        <v>0.29852213960116858</v>
      </c>
      <c r="Y74" s="154">
        <f t="shared" ref="Y74:Z74" si="109">Y66/Y68</f>
        <v>0.29313249918704787</v>
      </c>
      <c r="Z74" s="154">
        <f t="shared" si="109"/>
        <v>0.29327911691893327</v>
      </c>
      <c r="AB74" s="3"/>
    </row>
    <row r="75" spans="2:28" x14ac:dyDescent="0.3">
      <c r="B75" s="21" t="s">
        <v>17</v>
      </c>
      <c r="C75" s="22">
        <f>C65/C68</f>
        <v>3.9007564794129403E-2</v>
      </c>
      <c r="D75" s="22">
        <f t="shared" ref="D75:I75" si="110">D65/D68</f>
        <v>3.7914471286427685E-2</v>
      </c>
      <c r="E75" s="22">
        <f t="shared" si="110"/>
        <v>3.5126512420049653E-2</v>
      </c>
      <c r="F75" s="22">
        <f t="shared" si="110"/>
        <v>4.0311447989437289E-2</v>
      </c>
      <c r="G75" s="22">
        <f t="shared" si="110"/>
        <v>4.0113642317091656E-2</v>
      </c>
      <c r="H75" s="22">
        <f t="shared" si="110"/>
        <v>3.4796515062461626E-2</v>
      </c>
      <c r="I75" s="22">
        <f t="shared" si="110"/>
        <v>3.2158137789417632E-2</v>
      </c>
      <c r="J75" s="22">
        <f>J65/J68</f>
        <v>3.5245642967281797E-2</v>
      </c>
      <c r="K75" s="22">
        <f>K65/K68</f>
        <v>3.460068880199646E-2</v>
      </c>
      <c r="L75" s="22">
        <f>L65/L68</f>
        <v>3.6078351368716975E-2</v>
      </c>
      <c r="M75" s="22">
        <f>M65/M68</f>
        <v>3.9260604842004124E-2</v>
      </c>
      <c r="N75" s="22">
        <f>N65/N68</f>
        <v>4.1907255699717628E-2</v>
      </c>
      <c r="O75" s="22">
        <f t="shared" ref="O75:P75" si="111">O65/O68</f>
        <v>4.0923489678331378E-2</v>
      </c>
      <c r="P75" s="22">
        <f t="shared" si="111"/>
        <v>3.9237652809923834E-2</v>
      </c>
      <c r="Q75" s="22">
        <f t="shared" ref="Q75:R75" si="112">Q65/Q68</f>
        <v>3.913553235119218E-2</v>
      </c>
      <c r="R75" s="22">
        <f t="shared" si="112"/>
        <v>5.1303215513839102E-2</v>
      </c>
      <c r="S75" s="154">
        <f t="shared" ref="S75:T75" si="113">S65/S68</f>
        <v>4.3916917310911012E-2</v>
      </c>
      <c r="T75" s="154">
        <f t="shared" si="113"/>
        <v>4.520914347320882E-2</v>
      </c>
      <c r="U75" s="154">
        <f t="shared" ref="U75:X75" si="114">U65/U68</f>
        <v>4.6464123512591875E-2</v>
      </c>
      <c r="V75" s="154">
        <f t="shared" si="114"/>
        <v>5.6321632530766781E-2</v>
      </c>
      <c r="W75" s="154">
        <f t="shared" si="114"/>
        <v>5.3783715873817077E-2</v>
      </c>
      <c r="X75" s="154">
        <f t="shared" si="114"/>
        <v>5.2663927248564432E-2</v>
      </c>
      <c r="Y75" s="154">
        <f t="shared" ref="Y75:Z75" si="115">Y65/Y68</f>
        <v>5.6571963855716556E-2</v>
      </c>
      <c r="Z75" s="154">
        <f t="shared" si="115"/>
        <v>5.7420712196694333E-2</v>
      </c>
      <c r="AB75" s="3"/>
    </row>
    <row r="77" spans="2:28" x14ac:dyDescent="0.3">
      <c r="B77" s="7" t="s">
        <v>21</v>
      </c>
      <c r="C77" s="3"/>
      <c r="D77" s="13"/>
    </row>
    <row r="78" spans="2:28" x14ac:dyDescent="0.3">
      <c r="B78" s="4" t="s">
        <v>8</v>
      </c>
      <c r="C78" s="184">
        <v>2013</v>
      </c>
      <c r="D78" s="185"/>
      <c r="E78" s="185"/>
      <c r="F78" s="186"/>
      <c r="G78" s="176">
        <v>2014</v>
      </c>
      <c r="H78" s="176"/>
      <c r="I78" s="176"/>
      <c r="J78" s="176"/>
      <c r="K78" s="176">
        <v>2015</v>
      </c>
      <c r="L78" s="176"/>
      <c r="M78" s="176"/>
      <c r="N78" s="176"/>
      <c r="O78" s="176">
        <v>2016</v>
      </c>
      <c r="P78" s="176"/>
      <c r="Q78" s="176"/>
      <c r="R78" s="176"/>
      <c r="S78" s="176">
        <v>2017</v>
      </c>
      <c r="T78" s="176"/>
      <c r="U78" s="176"/>
      <c r="V78" s="176"/>
      <c r="W78" s="176">
        <v>2018</v>
      </c>
      <c r="X78" s="176"/>
      <c r="Y78" s="176"/>
      <c r="Z78" s="176"/>
    </row>
    <row r="79" spans="2:28" x14ac:dyDescent="0.3">
      <c r="B79" s="23"/>
      <c r="C79" s="62" t="s">
        <v>2</v>
      </c>
      <c r="D79" s="62" t="s">
        <v>3</v>
      </c>
      <c r="E79" s="62" t="s">
        <v>0</v>
      </c>
      <c r="F79" s="62" t="s">
        <v>1</v>
      </c>
      <c r="G79" s="84" t="s">
        <v>2</v>
      </c>
      <c r="H79" s="84" t="s">
        <v>3</v>
      </c>
      <c r="I79" s="105" t="s">
        <v>0</v>
      </c>
      <c r="J79" s="112" t="s">
        <v>1</v>
      </c>
      <c r="K79" s="113" t="s">
        <v>2</v>
      </c>
      <c r="L79" s="116" t="s">
        <v>3</v>
      </c>
      <c r="M79" s="121" t="s">
        <v>0</v>
      </c>
      <c r="N79" s="125" t="s">
        <v>1</v>
      </c>
      <c r="O79" s="127" t="s">
        <v>2</v>
      </c>
      <c r="P79" s="127" t="s">
        <v>3</v>
      </c>
      <c r="Q79" s="127" t="s">
        <v>0</v>
      </c>
      <c r="R79" s="130" t="s">
        <v>1</v>
      </c>
      <c r="S79" s="142" t="s">
        <v>2</v>
      </c>
      <c r="T79" s="142" t="s">
        <v>3</v>
      </c>
      <c r="U79" s="142" t="s">
        <v>0</v>
      </c>
      <c r="V79" s="142" t="s">
        <v>1</v>
      </c>
      <c r="W79" s="142" t="s">
        <v>2</v>
      </c>
      <c r="X79" s="142" t="s">
        <v>3</v>
      </c>
      <c r="Y79" s="142" t="s">
        <v>0</v>
      </c>
      <c r="Z79" s="142" t="s">
        <v>1</v>
      </c>
    </row>
    <row r="80" spans="2:28" x14ac:dyDescent="0.3">
      <c r="B80" s="21" t="s">
        <v>22</v>
      </c>
      <c r="C80" s="25">
        <v>42.300202490577909</v>
      </c>
      <c r="D80" s="25">
        <v>46.801286028524537</v>
      </c>
      <c r="E80" s="25">
        <v>53.742049186910371</v>
      </c>
      <c r="F80" s="25">
        <v>49.007774835210455</v>
      </c>
      <c r="G80" s="94">
        <v>42.140630851960474</v>
      </c>
      <c r="H80" s="94">
        <v>56.639466741092868</v>
      </c>
      <c r="I80" s="94">
        <v>62.912665083240476</v>
      </c>
      <c r="J80" s="94">
        <v>62.406812818731559</v>
      </c>
      <c r="K80" s="117">
        <v>61.59987541835897</v>
      </c>
      <c r="L80" s="117">
        <v>64.946891837413688</v>
      </c>
      <c r="M80" s="117">
        <v>69.229022130815736</v>
      </c>
      <c r="N80" s="117">
        <v>66.101597391330188</v>
      </c>
      <c r="O80" s="117">
        <v>59.95965289477769</v>
      </c>
      <c r="P80" s="117">
        <v>61.381085889621716</v>
      </c>
      <c r="Q80" s="117">
        <v>66.284829126414351</v>
      </c>
      <c r="R80" s="117">
        <v>62.928747487997441</v>
      </c>
      <c r="S80" s="117">
        <v>61.110573390102878</v>
      </c>
      <c r="T80" s="117">
        <v>65.392393316900367</v>
      </c>
      <c r="U80" s="117">
        <v>67.951102705455085</v>
      </c>
      <c r="V80" s="117">
        <v>62.923200073364363</v>
      </c>
      <c r="W80" s="117">
        <v>60.465939496899431</v>
      </c>
      <c r="X80" s="117">
        <v>64.287584196904319</v>
      </c>
      <c r="Y80" s="117">
        <v>66.058509457935969</v>
      </c>
      <c r="Z80" s="35">
        <v>62.616850146739587</v>
      </c>
      <c r="AB80" s="3"/>
    </row>
    <row r="81" spans="2:28" x14ac:dyDescent="0.3">
      <c r="B81" s="21" t="s">
        <v>23</v>
      </c>
      <c r="C81" s="25">
        <v>36.280234663504025</v>
      </c>
      <c r="D81" s="25">
        <v>37.258228532590188</v>
      </c>
      <c r="E81" s="25">
        <v>36.060461822934869</v>
      </c>
      <c r="F81" s="25">
        <v>36.064301848649286</v>
      </c>
      <c r="G81" s="94">
        <v>32.004910809360062</v>
      </c>
      <c r="H81" s="94">
        <v>61.526695155139969</v>
      </c>
      <c r="I81" s="94">
        <v>63.50643642593608</v>
      </c>
      <c r="J81" s="94">
        <v>60.38569826842555</v>
      </c>
      <c r="K81" s="117">
        <v>65.863326961767243</v>
      </c>
      <c r="L81" s="117">
        <v>78.801037922159409</v>
      </c>
      <c r="M81" s="117">
        <v>92.740493672127457</v>
      </c>
      <c r="N81" s="117">
        <v>84.329706882695717</v>
      </c>
      <c r="O81" s="117">
        <v>81.239049376985719</v>
      </c>
      <c r="P81" s="117">
        <v>81.618635408368959</v>
      </c>
      <c r="Q81" s="117">
        <v>79.044071934241387</v>
      </c>
      <c r="R81" s="117">
        <v>80.691264682209436</v>
      </c>
      <c r="S81" s="117">
        <v>66.773698545716329</v>
      </c>
      <c r="T81" s="117">
        <v>74.006865466388192</v>
      </c>
      <c r="U81" s="117">
        <v>77.496187474715157</v>
      </c>
      <c r="V81" s="117">
        <v>92.018325719700442</v>
      </c>
      <c r="W81" s="117">
        <v>83.469896332481881</v>
      </c>
      <c r="X81" s="117">
        <v>82.58180024517759</v>
      </c>
      <c r="Y81" s="117">
        <v>88.875133437363658</v>
      </c>
      <c r="Z81" s="35">
        <v>84.885053806327562</v>
      </c>
      <c r="AB81" s="3"/>
    </row>
    <row r="82" spans="2:28" x14ac:dyDescent="0.3">
      <c r="B82" s="21" t="s">
        <v>24</v>
      </c>
      <c r="C82" s="25">
        <v>82.646686693626194</v>
      </c>
      <c r="D82" s="25">
        <v>88.362111067035642</v>
      </c>
      <c r="E82" s="25">
        <v>91.533952110417999</v>
      </c>
      <c r="F82" s="25">
        <v>78.397014721087771</v>
      </c>
      <c r="G82" s="94">
        <v>74.251168728657646</v>
      </c>
      <c r="H82" s="94">
        <v>99.320064182040468</v>
      </c>
      <c r="I82" s="94">
        <v>102.69393476318362</v>
      </c>
      <c r="J82" s="94">
        <v>80.78175930311798</v>
      </c>
      <c r="K82" s="117">
        <v>86.03253974723539</v>
      </c>
      <c r="L82" s="117">
        <v>93.371510217169941</v>
      </c>
      <c r="M82" s="117">
        <v>99.281462727190217</v>
      </c>
      <c r="N82" s="117">
        <v>80.016338157460808</v>
      </c>
      <c r="O82" s="117">
        <v>83.536175107302711</v>
      </c>
      <c r="P82" s="117">
        <v>90.300651518886198</v>
      </c>
      <c r="Q82" s="117">
        <v>94.938630397641774</v>
      </c>
      <c r="R82" s="117">
        <v>74.392662529493478</v>
      </c>
      <c r="S82" s="117">
        <v>75.78358756268544</v>
      </c>
      <c r="T82" s="117">
        <v>82.602826358897445</v>
      </c>
      <c r="U82" s="117">
        <v>83.54035697106417</v>
      </c>
      <c r="V82" s="117">
        <v>78.166799117885134</v>
      </c>
      <c r="W82" s="117">
        <v>72.320546719539365</v>
      </c>
      <c r="X82" s="117">
        <v>78.57888038223993</v>
      </c>
      <c r="Y82" s="117">
        <v>80.829365837701303</v>
      </c>
      <c r="Z82" s="35">
        <v>76.210950859937753</v>
      </c>
      <c r="AB82" s="3"/>
    </row>
    <row r="83" spans="2:28" x14ac:dyDescent="0.3">
      <c r="B83" s="5" t="s">
        <v>25</v>
      </c>
      <c r="C83" s="34">
        <v>64.317461015002365</v>
      </c>
      <c r="D83" s="34">
        <v>69.514927893254864</v>
      </c>
      <c r="E83" s="34">
        <v>74.060464256255088</v>
      </c>
      <c r="F83" s="34">
        <v>64.896859098524573</v>
      </c>
      <c r="G83" s="95">
        <v>59.469715631384908</v>
      </c>
      <c r="H83" s="95">
        <v>81.752572649578269</v>
      </c>
      <c r="I83" s="95">
        <v>86.238309931580204</v>
      </c>
      <c r="J83" s="95">
        <v>73.14545673059861</v>
      </c>
      <c r="K83" s="118">
        <v>76.306933714725162</v>
      </c>
      <c r="L83" s="118">
        <v>82.376848596551682</v>
      </c>
      <c r="M83" s="118">
        <v>87.940210292224762</v>
      </c>
      <c r="N83" s="118">
        <v>75.028499421192777</v>
      </c>
      <c r="O83" s="118">
        <v>74.621685980432304</v>
      </c>
      <c r="P83" s="118">
        <v>79.089456797655927</v>
      </c>
      <c r="Q83" s="118">
        <v>83.663894629577172</v>
      </c>
      <c r="R83" s="118">
        <v>70.499692114990395</v>
      </c>
      <c r="S83" s="118">
        <v>70.070707319809458</v>
      </c>
      <c r="T83" s="118">
        <v>76.069738767181335</v>
      </c>
      <c r="U83" s="118">
        <v>77.822602433224674</v>
      </c>
      <c r="V83" s="117">
        <v>73.538388102407197</v>
      </c>
      <c r="W83" s="118">
        <v>68.727303291809747</v>
      </c>
      <c r="X83" s="118">
        <v>73.865555611015182</v>
      </c>
      <c r="Y83" s="118">
        <v>76.223643632709226</v>
      </c>
      <c r="Z83" s="153">
        <v>72.04643660915508</v>
      </c>
      <c r="AB83" s="3"/>
    </row>
    <row r="85" spans="2:28" ht="15" customHeight="1" x14ac:dyDescent="0.3">
      <c r="B85" s="191" t="s">
        <v>102</v>
      </c>
      <c r="C85" s="191"/>
      <c r="D85" s="191"/>
      <c r="E85" s="191"/>
      <c r="F85" s="57"/>
      <c r="G85" s="114"/>
      <c r="H85" s="26"/>
    </row>
    <row r="86" spans="2:28" x14ac:dyDescent="0.3">
      <c r="B86" s="4" t="s">
        <v>8</v>
      </c>
      <c r="C86" s="184">
        <v>2013</v>
      </c>
      <c r="D86" s="185"/>
      <c r="E86" s="185"/>
      <c r="F86" s="186"/>
      <c r="G86" s="176">
        <v>2014</v>
      </c>
      <c r="H86" s="176"/>
      <c r="I86" s="176"/>
      <c r="J86" s="176"/>
      <c r="K86" s="176">
        <v>2015</v>
      </c>
      <c r="L86" s="176"/>
      <c r="M86" s="176"/>
      <c r="N86" s="176"/>
      <c r="O86" s="176">
        <v>2016</v>
      </c>
      <c r="P86" s="176"/>
      <c r="Q86" s="176"/>
      <c r="R86" s="176"/>
      <c r="S86" s="176">
        <v>2017</v>
      </c>
      <c r="T86" s="176"/>
      <c r="U86" s="176"/>
      <c r="V86" s="176"/>
      <c r="W86" s="176">
        <v>2018</v>
      </c>
      <c r="X86" s="176"/>
      <c r="Y86" s="176"/>
      <c r="Z86" s="176"/>
    </row>
    <row r="87" spans="2:28" x14ac:dyDescent="0.3">
      <c r="B87" s="23"/>
      <c r="C87" s="62" t="s">
        <v>2</v>
      </c>
      <c r="D87" s="62" t="s">
        <v>3</v>
      </c>
      <c r="E87" s="62" t="s">
        <v>0</v>
      </c>
      <c r="F87" s="62" t="s">
        <v>1</v>
      </c>
      <c r="G87" s="84" t="s">
        <v>2</v>
      </c>
      <c r="H87" s="84" t="s">
        <v>3</v>
      </c>
      <c r="I87" s="105" t="s">
        <v>0</v>
      </c>
      <c r="J87" s="112" t="s">
        <v>1</v>
      </c>
      <c r="K87" s="125" t="s">
        <v>2</v>
      </c>
      <c r="L87" s="125" t="s">
        <v>3</v>
      </c>
      <c r="M87" s="125" t="s">
        <v>0</v>
      </c>
      <c r="N87" s="125" t="s">
        <v>1</v>
      </c>
      <c r="O87" s="127" t="s">
        <v>2</v>
      </c>
      <c r="P87" s="127" t="s">
        <v>3</v>
      </c>
      <c r="Q87" s="127" t="s">
        <v>0</v>
      </c>
      <c r="R87" s="130" t="s">
        <v>1</v>
      </c>
      <c r="S87" s="142" t="s">
        <v>2</v>
      </c>
      <c r="T87" s="142" t="s">
        <v>3</v>
      </c>
      <c r="U87" s="142" t="s">
        <v>0</v>
      </c>
      <c r="V87" s="142" t="s">
        <v>1</v>
      </c>
      <c r="W87" s="142" t="s">
        <v>2</v>
      </c>
      <c r="X87" s="142" t="s">
        <v>3</v>
      </c>
      <c r="Y87" s="142" t="s">
        <v>0</v>
      </c>
      <c r="Z87" s="142" t="s">
        <v>1</v>
      </c>
    </row>
    <row r="88" spans="2:28" x14ac:dyDescent="0.3">
      <c r="B88" s="27" t="s">
        <v>26</v>
      </c>
      <c r="C88" s="28">
        <v>4211102</v>
      </c>
      <c r="D88" s="28">
        <v>4295638</v>
      </c>
      <c r="E88" s="28">
        <v>4297777</v>
      </c>
      <c r="F88" s="28">
        <v>4430778</v>
      </c>
      <c r="G88" s="99">
        <v>4492064</v>
      </c>
      <c r="H88" s="99">
        <v>4402568</v>
      </c>
      <c r="I88" s="99">
        <v>4387528</v>
      </c>
      <c r="J88" s="99">
        <v>4373328</v>
      </c>
      <c r="K88" s="99">
        <v>4345256</v>
      </c>
      <c r="L88" s="99">
        <v>4369653</v>
      </c>
      <c r="M88" s="99">
        <v>4331827</v>
      </c>
      <c r="N88" s="99">
        <v>4323489</v>
      </c>
      <c r="O88" s="117">
        <v>4300205</v>
      </c>
      <c r="P88" s="117">
        <v>4298713</v>
      </c>
      <c r="Q88" s="117">
        <v>4365517</v>
      </c>
      <c r="R88" s="117">
        <v>4429277</v>
      </c>
      <c r="S88" s="28">
        <v>4436319</v>
      </c>
      <c r="T88" s="28">
        <v>4476933</v>
      </c>
      <c r="U88" s="28">
        <v>4493049</v>
      </c>
      <c r="V88" s="28">
        <v>4459999</v>
      </c>
      <c r="W88" s="28">
        <v>4431470</v>
      </c>
      <c r="X88" s="28">
        <v>4408478</v>
      </c>
      <c r="Y88" s="28">
        <v>4363875</v>
      </c>
      <c r="Z88" s="28">
        <v>4375856</v>
      </c>
      <c r="AB88" s="3"/>
    </row>
    <row r="89" spans="2:28" x14ac:dyDescent="0.3">
      <c r="B89" s="20" t="s">
        <v>27</v>
      </c>
      <c r="C89" s="29">
        <v>1.1804070077084794</v>
      </c>
      <c r="D89" s="29">
        <v>1.2068093833403568</v>
      </c>
      <c r="E89" s="29">
        <v>1.2074103104368592</v>
      </c>
      <c r="F89" s="29">
        <v>1.2447753898019385</v>
      </c>
      <c r="G89" s="29">
        <v>1.2619929765416491</v>
      </c>
      <c r="H89" s="29">
        <v>1.2374988545758221</v>
      </c>
      <c r="I89" s="29">
        <v>1.2332713258305941</v>
      </c>
      <c r="J89" s="29">
        <v>1.2292799090631583</v>
      </c>
      <c r="K89" s="29">
        <v>1.2213892716339005</v>
      </c>
      <c r="L89" s="29">
        <v>1.2290878150315032</v>
      </c>
      <c r="M89" s="29">
        <v>1.2184481885688569</v>
      </c>
      <c r="N89" s="29">
        <v>1.2161028915391539</v>
      </c>
      <c r="O89" s="29">
        <v>1.2095536116111612</v>
      </c>
      <c r="P89" s="29">
        <v>1.2098485829275845</v>
      </c>
      <c r="Q89" s="29">
        <v>1.2286501927893951</v>
      </c>
      <c r="R89" s="29">
        <v>1.2466105234479838</v>
      </c>
      <c r="S89" s="29">
        <v>1.2493505871750823</v>
      </c>
      <c r="T89" s="29">
        <v>1.2607882508659776</v>
      </c>
      <c r="U89" s="29">
        <v>1.2653268185530429</v>
      </c>
      <c r="V89" s="29">
        <v>1.2560193190458757</v>
      </c>
      <c r="W89" s="29">
        <v>1.2479850178827903</v>
      </c>
      <c r="X89" s="29">
        <v>1.241510039708243</v>
      </c>
      <c r="Y89" s="29">
        <v>1.2289489988453632</v>
      </c>
      <c r="Z89" s="29">
        <v>1.2323230730237404</v>
      </c>
      <c r="AB89" s="3"/>
    </row>
    <row r="91" spans="2:28" ht="15" customHeight="1" x14ac:dyDescent="0.3">
      <c r="B91" s="191" t="s">
        <v>103</v>
      </c>
      <c r="C91" s="191"/>
      <c r="D91" s="191"/>
      <c r="E91" s="57"/>
      <c r="F91" s="57"/>
      <c r="G91" s="114"/>
    </row>
    <row r="92" spans="2:28" x14ac:dyDescent="0.3">
      <c r="B92" s="30" t="s">
        <v>8</v>
      </c>
      <c r="C92" s="184">
        <v>2013</v>
      </c>
      <c r="D92" s="185"/>
      <c r="E92" s="185"/>
      <c r="F92" s="186"/>
      <c r="G92" s="176">
        <v>2014</v>
      </c>
      <c r="H92" s="176"/>
      <c r="I92" s="176"/>
      <c r="J92" s="176"/>
      <c r="K92" s="176">
        <v>2015</v>
      </c>
      <c r="L92" s="176"/>
      <c r="M92" s="176"/>
      <c r="N92" s="176"/>
      <c r="O92" s="176">
        <v>2016</v>
      </c>
      <c r="P92" s="176"/>
      <c r="Q92" s="176"/>
      <c r="R92" s="176"/>
      <c r="S92" s="176">
        <v>2017</v>
      </c>
      <c r="T92" s="176"/>
      <c r="U92" s="176"/>
      <c r="V92" s="176"/>
      <c r="W92" s="176">
        <v>2018</v>
      </c>
      <c r="X92" s="176"/>
      <c r="Y92" s="176"/>
      <c r="Z92" s="176"/>
    </row>
    <row r="93" spans="2:28" x14ac:dyDescent="0.3">
      <c r="B93" s="23"/>
      <c r="C93" s="62" t="s">
        <v>2</v>
      </c>
      <c r="D93" s="62" t="s">
        <v>3</v>
      </c>
      <c r="E93" s="62" t="s">
        <v>0</v>
      </c>
      <c r="F93" s="62" t="s">
        <v>1</v>
      </c>
      <c r="G93" s="84" t="s">
        <v>2</v>
      </c>
      <c r="H93" s="84" t="s">
        <v>3</v>
      </c>
      <c r="I93" s="105" t="s">
        <v>0</v>
      </c>
      <c r="J93" s="112" t="s">
        <v>1</v>
      </c>
      <c r="K93" s="125" t="s">
        <v>2</v>
      </c>
      <c r="L93" s="125" t="s">
        <v>3</v>
      </c>
      <c r="M93" s="125" t="s">
        <v>0</v>
      </c>
      <c r="N93" s="125" t="s">
        <v>1</v>
      </c>
      <c r="O93" s="127" t="s">
        <v>2</v>
      </c>
      <c r="P93" s="127" t="s">
        <v>3</v>
      </c>
      <c r="Q93" s="127" t="s">
        <v>0</v>
      </c>
      <c r="R93" s="130" t="s">
        <v>1</v>
      </c>
      <c r="S93" s="142" t="s">
        <v>2</v>
      </c>
      <c r="T93" s="142" t="s">
        <v>3</v>
      </c>
      <c r="U93" s="142" t="s">
        <v>0</v>
      </c>
      <c r="V93" s="142" t="s">
        <v>1</v>
      </c>
      <c r="W93" s="142" t="s">
        <v>2</v>
      </c>
      <c r="X93" s="142" t="s">
        <v>3</v>
      </c>
      <c r="Y93" s="142" t="s">
        <v>0</v>
      </c>
      <c r="Z93" s="142" t="s">
        <v>1</v>
      </c>
    </row>
    <row r="94" spans="2:28" x14ac:dyDescent="0.3">
      <c r="B94" s="27" t="s">
        <v>17</v>
      </c>
      <c r="C94" s="28">
        <v>292226</v>
      </c>
      <c r="D94" s="28">
        <v>309535</v>
      </c>
      <c r="E94" s="28">
        <v>310414</v>
      </c>
      <c r="F94" s="28">
        <v>322751</v>
      </c>
      <c r="G94" s="98">
        <v>342330</v>
      </c>
      <c r="H94" s="98">
        <v>353025</v>
      </c>
      <c r="I94" s="98">
        <v>364935</v>
      </c>
      <c r="J94" s="98">
        <v>373471</v>
      </c>
      <c r="K94" s="28">
        <v>328194</v>
      </c>
      <c r="L94" s="28">
        <v>336518</v>
      </c>
      <c r="M94" s="28">
        <v>316741</v>
      </c>
      <c r="N94" s="28">
        <v>321086</v>
      </c>
      <c r="O94" s="28">
        <v>323410</v>
      </c>
      <c r="P94" s="28">
        <v>328953</v>
      </c>
      <c r="Q94" s="28">
        <v>343271</v>
      </c>
      <c r="R94" s="28">
        <v>350730</v>
      </c>
      <c r="S94" s="28">
        <v>355232</v>
      </c>
      <c r="T94" s="28">
        <v>355551</v>
      </c>
      <c r="U94" s="28">
        <v>366542</v>
      </c>
      <c r="V94" s="2">
        <v>375307</v>
      </c>
      <c r="W94" s="28">
        <v>383962</v>
      </c>
      <c r="X94" s="28">
        <v>386259</v>
      </c>
      <c r="Y94" s="28">
        <v>382419</v>
      </c>
      <c r="Z94" s="2">
        <v>384719</v>
      </c>
      <c r="AB94" s="3"/>
    </row>
    <row r="95" spans="2:28" x14ac:dyDescent="0.3">
      <c r="B95" s="27" t="s">
        <v>18</v>
      </c>
      <c r="C95" s="28">
        <v>1565663</v>
      </c>
      <c r="D95" s="28">
        <v>1552075</v>
      </c>
      <c r="E95" s="28">
        <v>1511179</v>
      </c>
      <c r="F95" s="28">
        <v>1586324</v>
      </c>
      <c r="G95" s="98">
        <v>1646116</v>
      </c>
      <c r="H95" s="98">
        <v>1553321</v>
      </c>
      <c r="I95" s="98">
        <v>1525610</v>
      </c>
      <c r="J95" s="98">
        <v>1468550</v>
      </c>
      <c r="K95" s="28">
        <v>1468173</v>
      </c>
      <c r="L95" s="28">
        <v>1490299</v>
      </c>
      <c r="M95" s="28">
        <v>1489491</v>
      </c>
      <c r="N95" s="28">
        <v>1492348</v>
      </c>
      <c r="O95" s="28">
        <v>1505747</v>
      </c>
      <c r="P95" s="28">
        <v>1502288</v>
      </c>
      <c r="Q95" s="28">
        <v>1510961</v>
      </c>
      <c r="R95" s="28">
        <v>1510730</v>
      </c>
      <c r="S95" s="28">
        <v>1491547</v>
      </c>
      <c r="T95" s="28">
        <v>1505202</v>
      </c>
      <c r="U95" s="28">
        <v>1508788</v>
      </c>
      <c r="V95" s="2">
        <v>1485802</v>
      </c>
      <c r="W95" s="28">
        <v>1477760</v>
      </c>
      <c r="X95" s="28">
        <v>1465917</v>
      </c>
      <c r="Y95" s="28">
        <v>1431283</v>
      </c>
      <c r="Z95" s="2">
        <v>1451858</v>
      </c>
      <c r="AB95" s="3"/>
    </row>
    <row r="96" spans="2:28" x14ac:dyDescent="0.3">
      <c r="B96" s="27" t="s">
        <v>19</v>
      </c>
      <c r="C96" s="28">
        <v>2353213</v>
      </c>
      <c r="D96" s="28">
        <v>2434028</v>
      </c>
      <c r="E96" s="28">
        <v>2476184</v>
      </c>
      <c r="F96" s="28">
        <v>2521703</v>
      </c>
      <c r="G96" s="98">
        <v>2503618</v>
      </c>
      <c r="H96" s="98">
        <v>2496222</v>
      </c>
      <c r="I96" s="98">
        <v>2496983</v>
      </c>
      <c r="J96" s="98">
        <v>2531307</v>
      </c>
      <c r="K96" s="28">
        <v>2548889</v>
      </c>
      <c r="L96" s="28">
        <v>2542836</v>
      </c>
      <c r="M96" s="28">
        <v>2525595</v>
      </c>
      <c r="N96" s="28">
        <v>2510055</v>
      </c>
      <c r="O96" s="28">
        <v>2471048</v>
      </c>
      <c r="P96" s="28">
        <v>2467472</v>
      </c>
      <c r="Q96" s="28">
        <v>2511285</v>
      </c>
      <c r="R96" s="28">
        <v>2567817</v>
      </c>
      <c r="S96" s="28">
        <v>2589540</v>
      </c>
      <c r="T96" s="28">
        <v>2616180</v>
      </c>
      <c r="U96" s="28">
        <v>2617719</v>
      </c>
      <c r="V96" s="2">
        <v>2598890</v>
      </c>
      <c r="W96" s="28">
        <v>2569748</v>
      </c>
      <c r="X96" s="28">
        <v>2556302</v>
      </c>
      <c r="Y96" s="28">
        <v>2550173</v>
      </c>
      <c r="Z96" s="2">
        <v>2539279</v>
      </c>
      <c r="AB96" s="3"/>
    </row>
    <row r="97" spans="2:28" x14ac:dyDescent="0.3">
      <c r="B97" s="33" t="s">
        <v>28</v>
      </c>
      <c r="C97" s="9">
        <f t="shared" ref="C97:H97" si="116">SUM(C94:C96)</f>
        <v>4211102</v>
      </c>
      <c r="D97" s="9">
        <f t="shared" si="116"/>
        <v>4295638</v>
      </c>
      <c r="E97" s="9">
        <f t="shared" si="116"/>
        <v>4297777</v>
      </c>
      <c r="F97" s="9">
        <f t="shared" si="116"/>
        <v>4430778</v>
      </c>
      <c r="G97" s="9">
        <f t="shared" si="116"/>
        <v>4492064</v>
      </c>
      <c r="H97" s="9">
        <f t="shared" si="116"/>
        <v>4402568</v>
      </c>
      <c r="I97" s="9">
        <f t="shared" ref="I97:N97" si="117">SUM(I94:I96)</f>
        <v>4387528</v>
      </c>
      <c r="J97" s="9">
        <f t="shared" si="117"/>
        <v>4373328</v>
      </c>
      <c r="K97" s="9">
        <f t="shared" si="117"/>
        <v>4345256</v>
      </c>
      <c r="L97" s="9">
        <f t="shared" si="117"/>
        <v>4369653</v>
      </c>
      <c r="M97" s="9">
        <f t="shared" si="117"/>
        <v>4331827</v>
      </c>
      <c r="N97" s="9">
        <f t="shared" si="117"/>
        <v>4323489</v>
      </c>
      <c r="O97" s="15">
        <f t="shared" ref="O97" si="118">SUM(O94:O96)</f>
        <v>4300205</v>
      </c>
      <c r="P97" s="15">
        <f t="shared" ref="P97:Q97" si="119">SUM(P94:P96)</f>
        <v>4298713</v>
      </c>
      <c r="Q97" s="15">
        <f t="shared" si="119"/>
        <v>4365517</v>
      </c>
      <c r="R97" s="15">
        <f t="shared" ref="R97:Z97" si="120">SUM(R94:R96)</f>
        <v>4429277</v>
      </c>
      <c r="S97" s="15">
        <f t="shared" si="120"/>
        <v>4436319</v>
      </c>
      <c r="T97" s="15">
        <f t="shared" si="120"/>
        <v>4476933</v>
      </c>
      <c r="U97" s="15">
        <f t="shared" si="120"/>
        <v>4493049</v>
      </c>
      <c r="V97" s="15">
        <f t="shared" si="120"/>
        <v>4459999</v>
      </c>
      <c r="W97" s="15">
        <f t="shared" si="120"/>
        <v>4431470</v>
      </c>
      <c r="X97" s="15">
        <f t="shared" si="120"/>
        <v>4408478</v>
      </c>
      <c r="Y97" s="15">
        <f t="shared" si="120"/>
        <v>4363875</v>
      </c>
      <c r="Z97" s="15">
        <f t="shared" si="120"/>
        <v>4375856</v>
      </c>
      <c r="AB97" s="3"/>
    </row>
    <row r="99" spans="2:28" ht="15" customHeight="1" x14ac:dyDescent="0.3">
      <c r="B99" s="191" t="s">
        <v>29</v>
      </c>
      <c r="C99" s="191"/>
      <c r="D99" s="57"/>
      <c r="E99" s="57"/>
      <c r="F99" s="57"/>
      <c r="G99" s="114"/>
    </row>
    <row r="100" spans="2:28" x14ac:dyDescent="0.3">
      <c r="B100" s="30" t="s">
        <v>8</v>
      </c>
      <c r="C100" s="184">
        <v>2013</v>
      </c>
      <c r="D100" s="185"/>
      <c r="E100" s="185"/>
      <c r="F100" s="186"/>
      <c r="G100" s="176">
        <v>2014</v>
      </c>
      <c r="H100" s="176"/>
      <c r="I100" s="176"/>
      <c r="J100" s="176"/>
      <c r="K100" s="176">
        <v>2015</v>
      </c>
      <c r="L100" s="176"/>
      <c r="M100" s="176"/>
      <c r="N100" s="176"/>
      <c r="O100" s="176">
        <v>2016</v>
      </c>
      <c r="P100" s="176"/>
      <c r="Q100" s="176"/>
      <c r="R100" s="176"/>
      <c r="S100" s="176">
        <v>2017</v>
      </c>
      <c r="T100" s="176"/>
      <c r="U100" s="176"/>
      <c r="V100" s="176"/>
      <c r="W100" s="176">
        <v>2018</v>
      </c>
      <c r="X100" s="176"/>
      <c r="Y100" s="176"/>
      <c r="Z100" s="176"/>
    </row>
    <row r="101" spans="2:28" x14ac:dyDescent="0.3">
      <c r="B101" s="23"/>
      <c r="C101" s="62" t="s">
        <v>2</v>
      </c>
      <c r="D101" s="62" t="s">
        <v>3</v>
      </c>
      <c r="E101" s="62" t="s">
        <v>0</v>
      </c>
      <c r="F101" s="62" t="s">
        <v>1</v>
      </c>
      <c r="G101" s="84" t="s">
        <v>2</v>
      </c>
      <c r="H101" s="84" t="s">
        <v>3</v>
      </c>
      <c r="I101" s="105" t="s">
        <v>0</v>
      </c>
      <c r="J101" s="112" t="s">
        <v>1</v>
      </c>
      <c r="K101" s="113" t="s">
        <v>2</v>
      </c>
      <c r="L101" s="116" t="s">
        <v>3</v>
      </c>
      <c r="M101" s="121" t="s">
        <v>0</v>
      </c>
      <c r="N101" s="125" t="s">
        <v>1</v>
      </c>
      <c r="O101" s="127" t="s">
        <v>2</v>
      </c>
      <c r="P101" s="127" t="s">
        <v>3</v>
      </c>
      <c r="Q101" s="127" t="s">
        <v>0</v>
      </c>
      <c r="R101" s="130" t="s">
        <v>1</v>
      </c>
      <c r="S101" s="142" t="s">
        <v>2</v>
      </c>
      <c r="T101" s="142" t="s">
        <v>3</v>
      </c>
      <c r="U101" s="142" t="s">
        <v>0</v>
      </c>
      <c r="V101" s="142" t="s">
        <v>1</v>
      </c>
      <c r="W101" s="142" t="s">
        <v>2</v>
      </c>
      <c r="X101" s="142" t="s">
        <v>3</v>
      </c>
      <c r="Y101" s="142" t="s">
        <v>0</v>
      </c>
      <c r="Z101" s="142" t="s">
        <v>1</v>
      </c>
    </row>
    <row r="102" spans="2:28" x14ac:dyDescent="0.3">
      <c r="B102" s="27" t="s">
        <v>19</v>
      </c>
      <c r="C102" s="22">
        <f>C96/C97</f>
        <v>0.55881168397250891</v>
      </c>
      <c r="D102" s="22">
        <f t="shared" ref="D102:I102" si="121">D96/D97</f>
        <v>0.56662782105940956</v>
      </c>
      <c r="E102" s="22">
        <f t="shared" si="121"/>
        <v>0.57615460271670682</v>
      </c>
      <c r="F102" s="22">
        <f t="shared" si="121"/>
        <v>0.56913323122936876</v>
      </c>
      <c r="G102" s="22">
        <f t="shared" si="121"/>
        <v>0.55734245994714238</v>
      </c>
      <c r="H102" s="22">
        <f t="shared" si="121"/>
        <v>0.56699226451471052</v>
      </c>
      <c r="I102" s="22">
        <f t="shared" si="121"/>
        <v>0.56910930255031988</v>
      </c>
      <c r="J102" s="22">
        <v>0.57880566012885404</v>
      </c>
      <c r="K102" s="22">
        <v>0.58659121579948337</v>
      </c>
      <c r="L102" s="22">
        <f>L96/L97</f>
        <v>0.58193087643343766</v>
      </c>
      <c r="M102" s="22">
        <f>M96/M97</f>
        <v>0.58303228637708759</v>
      </c>
      <c r="N102" s="22">
        <f>N96/N97</f>
        <v>0.5805623652563936</v>
      </c>
      <c r="O102" s="22">
        <f t="shared" ref="O102:P102" si="122">O96/O97</f>
        <v>0.57463493019518841</v>
      </c>
      <c r="P102" s="22">
        <f t="shared" si="122"/>
        <v>0.57400249795694669</v>
      </c>
      <c r="Q102" s="22">
        <f t="shared" ref="Q102:R102" si="123">Q96/Q97</f>
        <v>0.57525488962704763</v>
      </c>
      <c r="R102" s="22">
        <f t="shared" si="123"/>
        <v>0.57973727992175694</v>
      </c>
      <c r="S102" s="154">
        <f t="shared" ref="S102:T102" si="124">S96/S97</f>
        <v>0.58371365990588142</v>
      </c>
      <c r="T102" s="154">
        <f t="shared" si="124"/>
        <v>0.58436880784233314</v>
      </c>
      <c r="U102" s="154">
        <f t="shared" ref="U102" si="125">U96/U97</f>
        <v>0.58261527973543137</v>
      </c>
      <c r="V102" s="154">
        <v>0.58271089298450518</v>
      </c>
      <c r="W102" s="154">
        <v>0.57988613259257082</v>
      </c>
      <c r="X102" s="154">
        <v>0.5798604416308758</v>
      </c>
      <c r="Y102" s="154">
        <v>0.5843826874051159</v>
      </c>
      <c r="Z102" s="154">
        <v>0.58029309008340313</v>
      </c>
      <c r="AB102" s="3"/>
    </row>
    <row r="103" spans="2:28" x14ac:dyDescent="0.3">
      <c r="B103" s="27" t="s">
        <v>18</v>
      </c>
      <c r="C103" s="22">
        <f>C95/C97</f>
        <v>0.37179412894771963</v>
      </c>
      <c r="D103" s="22">
        <f t="shared" ref="D103:I103" si="126">D95/D97</f>
        <v>0.36131419826344774</v>
      </c>
      <c r="E103" s="22">
        <f t="shared" si="126"/>
        <v>0.35161875546358035</v>
      </c>
      <c r="F103" s="22">
        <f t="shared" si="126"/>
        <v>0.35802380530010758</v>
      </c>
      <c r="G103" s="22">
        <f t="shared" si="126"/>
        <v>0.36644981015408506</v>
      </c>
      <c r="H103" s="22">
        <f t="shared" si="126"/>
        <v>0.35282158049574702</v>
      </c>
      <c r="I103" s="22">
        <f t="shared" si="126"/>
        <v>0.34771515988046114</v>
      </c>
      <c r="J103" s="22">
        <v>0.33579690341085783</v>
      </c>
      <c r="K103" s="22">
        <v>0.3378795173402902</v>
      </c>
      <c r="L103" s="22">
        <f>L95/L97</f>
        <v>0.34105660106191499</v>
      </c>
      <c r="M103" s="22">
        <f>M95/M97</f>
        <v>0.34384821923867226</v>
      </c>
      <c r="N103" s="22">
        <f>N95/N97</f>
        <v>0.34517215147303487</v>
      </c>
      <c r="O103" s="22">
        <f t="shared" ref="O103:P103" si="127">O95/O97</f>
        <v>0.35015702739753107</v>
      </c>
      <c r="P103" s="22">
        <f t="shared" si="127"/>
        <v>0.34947390067678397</v>
      </c>
      <c r="Q103" s="22">
        <f t="shared" ref="Q103:R103" si="128">Q95/Q97</f>
        <v>0.34611272845804975</v>
      </c>
      <c r="R103" s="22">
        <f t="shared" si="128"/>
        <v>0.34107823917989322</v>
      </c>
      <c r="S103" s="154">
        <f t="shared" ref="S103:T103" si="129">S95/S97</f>
        <v>0.33621274755039032</v>
      </c>
      <c r="T103" s="154">
        <f t="shared" si="129"/>
        <v>0.33621275994078981</v>
      </c>
      <c r="U103" s="154">
        <f t="shared" ref="U103" si="130">U95/U97</f>
        <v>0.33580492890240016</v>
      </c>
      <c r="V103" s="154">
        <v>0.33313953657837142</v>
      </c>
      <c r="W103" s="154">
        <v>0.33346948078177219</v>
      </c>
      <c r="X103" s="154">
        <v>0.33252224463862584</v>
      </c>
      <c r="Y103" s="154">
        <v>0.32798441751883362</v>
      </c>
      <c r="Z103" s="154">
        <v>0.33178834038414429</v>
      </c>
      <c r="AB103" s="3"/>
    </row>
    <row r="104" spans="2:28" x14ac:dyDescent="0.3">
      <c r="B104" s="27" t="s">
        <v>17</v>
      </c>
      <c r="C104" s="22">
        <f>C94/C97</f>
        <v>6.9394187079771519E-2</v>
      </c>
      <c r="D104" s="22">
        <f t="shared" ref="D104:I104" si="131">D94/D97</f>
        <v>7.2057980677142724E-2</v>
      </c>
      <c r="E104" s="22">
        <f t="shared" si="131"/>
        <v>7.2226641819712847E-2</v>
      </c>
      <c r="F104" s="22">
        <f t="shared" si="131"/>
        <v>7.2842963470523686E-2</v>
      </c>
      <c r="G104" s="22">
        <f t="shared" si="131"/>
        <v>7.6207729898772586E-2</v>
      </c>
      <c r="H104" s="22">
        <f t="shared" si="131"/>
        <v>8.0186154989542471E-2</v>
      </c>
      <c r="I104" s="22">
        <f t="shared" si="131"/>
        <v>8.317553756921893E-2</v>
      </c>
      <c r="J104" s="22">
        <v>8.539743646028837E-2</v>
      </c>
      <c r="K104" s="22">
        <v>7.5529266860226416E-2</v>
      </c>
      <c r="L104" s="22">
        <f>L94/L97</f>
        <v>7.7012522504647393E-2</v>
      </c>
      <c r="M104" s="22">
        <f>M94/M97</f>
        <v>7.3119494384240188E-2</v>
      </c>
      <c r="N104" s="22">
        <f>N94/N97</f>
        <v>7.4265483270571517E-2</v>
      </c>
      <c r="O104" s="22">
        <f t="shared" ref="O104:P104" si="132">O94/O97</f>
        <v>7.5208042407280587E-2</v>
      </c>
      <c r="P104" s="22">
        <f t="shared" si="132"/>
        <v>7.6523601366269386E-2</v>
      </c>
      <c r="Q104" s="22">
        <f t="shared" ref="Q104:R104" si="133">Q94/Q97</f>
        <v>7.8632381914902627E-2</v>
      </c>
      <c r="R104" s="22">
        <f t="shared" si="133"/>
        <v>7.9184480898349771E-2</v>
      </c>
      <c r="S104" s="154">
        <f t="shared" ref="S104:T104" si="134">S94/S97</f>
        <v>8.0073592543728256E-2</v>
      </c>
      <c r="T104" s="154">
        <f t="shared" si="134"/>
        <v>7.9418432216877041E-2</v>
      </c>
      <c r="U104" s="154">
        <f t="shared" ref="U104" si="135">U94/U97</f>
        <v>8.1579791362168544E-2</v>
      </c>
      <c r="V104" s="154">
        <v>8.4149570437123414E-2</v>
      </c>
      <c r="W104" s="154">
        <v>8.6644386625656947E-2</v>
      </c>
      <c r="X104" s="154">
        <v>8.7617313730498372E-2</v>
      </c>
      <c r="Y104" s="154">
        <v>8.7632895076050529E-2</v>
      </c>
      <c r="Z104" s="154">
        <v>8.7918569532452626E-2</v>
      </c>
      <c r="AB104" s="3"/>
    </row>
    <row r="106" spans="2:28" ht="15" customHeight="1" x14ac:dyDescent="0.3">
      <c r="B106" s="191" t="s">
        <v>30</v>
      </c>
      <c r="C106" s="191"/>
      <c r="D106" s="191"/>
      <c r="E106" s="57"/>
      <c r="F106" s="57"/>
      <c r="G106" s="114"/>
    </row>
    <row r="107" spans="2:28" x14ac:dyDescent="0.3">
      <c r="B107" s="30" t="s">
        <v>8</v>
      </c>
      <c r="C107" s="184">
        <v>2013</v>
      </c>
      <c r="D107" s="185"/>
      <c r="E107" s="185"/>
      <c r="F107" s="186"/>
      <c r="G107" s="176">
        <v>2014</v>
      </c>
      <c r="H107" s="176"/>
      <c r="I107" s="176"/>
      <c r="J107" s="176"/>
      <c r="K107" s="176">
        <v>2015</v>
      </c>
      <c r="L107" s="176"/>
      <c r="M107" s="176"/>
      <c r="N107" s="176"/>
      <c r="O107" s="176">
        <v>2016</v>
      </c>
      <c r="P107" s="176"/>
      <c r="Q107" s="176"/>
      <c r="R107" s="176"/>
      <c r="S107" s="176">
        <v>2017</v>
      </c>
      <c r="T107" s="176"/>
      <c r="U107" s="176"/>
      <c r="V107" s="176"/>
      <c r="W107" s="176">
        <v>2018</v>
      </c>
      <c r="X107" s="176"/>
      <c r="Y107" s="176"/>
      <c r="Z107" s="176"/>
    </row>
    <row r="108" spans="2:28" x14ac:dyDescent="0.3">
      <c r="B108" s="23"/>
      <c r="C108" s="62" t="s">
        <v>2</v>
      </c>
      <c r="D108" s="62" t="s">
        <v>3</v>
      </c>
      <c r="E108" s="62" t="s">
        <v>0</v>
      </c>
      <c r="F108" s="62" t="s">
        <v>1</v>
      </c>
      <c r="G108" s="84" t="s">
        <v>2</v>
      </c>
      <c r="H108" s="84" t="s">
        <v>3</v>
      </c>
      <c r="I108" s="105" t="s">
        <v>0</v>
      </c>
      <c r="J108" s="112" t="s">
        <v>1</v>
      </c>
      <c r="K108" s="113" t="s">
        <v>2</v>
      </c>
      <c r="L108" s="116" t="s">
        <v>3</v>
      </c>
      <c r="M108" s="121" t="s">
        <v>0</v>
      </c>
      <c r="N108" s="125" t="s">
        <v>1</v>
      </c>
      <c r="O108" s="127" t="s">
        <v>2</v>
      </c>
      <c r="P108" s="127" t="s">
        <v>3</v>
      </c>
      <c r="Q108" s="127" t="s">
        <v>0</v>
      </c>
      <c r="R108" s="130" t="s">
        <v>1</v>
      </c>
      <c r="S108" s="142" t="s">
        <v>2</v>
      </c>
      <c r="T108" s="142" t="s">
        <v>3</v>
      </c>
      <c r="U108" s="142" t="s">
        <v>0</v>
      </c>
      <c r="V108" s="142" t="s">
        <v>1</v>
      </c>
      <c r="W108" s="142" t="s">
        <v>2</v>
      </c>
      <c r="X108" s="142" t="s">
        <v>3</v>
      </c>
      <c r="Y108" s="142" t="s">
        <v>0</v>
      </c>
      <c r="Z108" s="142" t="s">
        <v>1</v>
      </c>
    </row>
    <row r="109" spans="2:28" x14ac:dyDescent="0.3">
      <c r="B109" s="2" t="s">
        <v>31</v>
      </c>
      <c r="C109" s="16">
        <v>0.77141280358442987</v>
      </c>
      <c r="D109" s="16">
        <v>0.78556805764359106</v>
      </c>
      <c r="E109" s="16">
        <v>0.78208455208355387</v>
      </c>
      <c r="F109" s="16">
        <v>0.7817868554912929</v>
      </c>
      <c r="G109" s="22">
        <v>0.78703843044088417</v>
      </c>
      <c r="H109" s="16">
        <v>0.78001498216495468</v>
      </c>
      <c r="I109" s="16">
        <v>0.77979946794641541</v>
      </c>
      <c r="J109" s="16">
        <v>0.77324911371843141</v>
      </c>
      <c r="K109" s="16">
        <v>0.76568054908617578</v>
      </c>
      <c r="L109" s="16">
        <v>0.76095149889476354</v>
      </c>
      <c r="M109" s="16">
        <v>0.75322721798446701</v>
      </c>
      <c r="N109" s="16">
        <v>0.74718450769737121</v>
      </c>
      <c r="O109" s="22">
        <v>0.74135279597135484</v>
      </c>
      <c r="P109" s="22">
        <v>0.73604774266158268</v>
      </c>
      <c r="Q109" s="22">
        <v>0.73511430604897432</v>
      </c>
      <c r="R109" s="22">
        <v>0.73163588549553349</v>
      </c>
      <c r="S109" s="22">
        <v>0.72772787529481087</v>
      </c>
      <c r="T109" s="22">
        <v>0.7227599787622464</v>
      </c>
      <c r="U109" s="22">
        <v>0.71657976576707705</v>
      </c>
      <c r="V109" s="22">
        <v>0.70435755703084235</v>
      </c>
      <c r="W109" s="22">
        <v>0.69968610867274295</v>
      </c>
      <c r="X109" s="22">
        <v>0.69430991829833333</v>
      </c>
      <c r="Y109" s="154">
        <v>0.6848491306465011</v>
      </c>
      <c r="Z109" s="155">
        <v>0.67557798976931605</v>
      </c>
      <c r="AB109" s="3"/>
    </row>
    <row r="110" spans="2:28" x14ac:dyDescent="0.3">
      <c r="B110" s="2" t="s">
        <v>32</v>
      </c>
      <c r="C110" s="16">
        <v>0.22858719641557007</v>
      </c>
      <c r="D110" s="16">
        <v>0.214431942356409</v>
      </c>
      <c r="E110" s="16">
        <v>0.2179154479164461</v>
      </c>
      <c r="F110" s="16">
        <v>0.21821314450870705</v>
      </c>
      <c r="G110" s="22">
        <v>0.2129615695591158</v>
      </c>
      <c r="H110" s="16">
        <v>0.21998501783504537</v>
      </c>
      <c r="I110" s="16">
        <v>0.22020053205358461</v>
      </c>
      <c r="J110" s="16">
        <v>0.22675088628156864</v>
      </c>
      <c r="K110" s="16">
        <v>0.23431945091382417</v>
      </c>
      <c r="L110" s="16">
        <v>0.23904850110523651</v>
      </c>
      <c r="M110" s="16">
        <v>0.24677278201553293</v>
      </c>
      <c r="N110" s="16">
        <v>0.25281549230262873</v>
      </c>
      <c r="O110" s="22">
        <v>0.25864720402864516</v>
      </c>
      <c r="P110" s="22">
        <v>0.26395225733841732</v>
      </c>
      <c r="Q110" s="22">
        <v>0.26488569395102574</v>
      </c>
      <c r="R110" s="22">
        <v>0.26836411450446651</v>
      </c>
      <c r="S110" s="22">
        <v>0.27227212470518913</v>
      </c>
      <c r="T110" s="22">
        <v>0.2772400212377536</v>
      </c>
      <c r="U110" s="22">
        <v>0.2834202342329229</v>
      </c>
      <c r="V110" s="22">
        <v>0.29564244296915759</v>
      </c>
      <c r="W110" s="22">
        <v>0.30031389132725711</v>
      </c>
      <c r="X110" s="22">
        <v>0.30569008170166667</v>
      </c>
      <c r="Y110" s="154">
        <v>0.3151508693534989</v>
      </c>
      <c r="Z110" s="155">
        <v>0.32442201023068401</v>
      </c>
      <c r="AB110" s="3"/>
    </row>
    <row r="112" spans="2:28" ht="15" customHeight="1" x14ac:dyDescent="0.3">
      <c r="B112" s="191" t="s">
        <v>33</v>
      </c>
      <c r="C112" s="191"/>
      <c r="D112" s="191"/>
      <c r="E112" s="57"/>
      <c r="F112" s="57"/>
      <c r="G112" s="114"/>
    </row>
    <row r="113" spans="2:28" x14ac:dyDescent="0.3">
      <c r="B113" s="30" t="s">
        <v>8</v>
      </c>
      <c r="C113" s="184">
        <v>2013</v>
      </c>
      <c r="D113" s="185"/>
      <c r="E113" s="185"/>
      <c r="F113" s="186"/>
      <c r="G113" s="176">
        <v>2014</v>
      </c>
      <c r="H113" s="176"/>
      <c r="I113" s="176"/>
      <c r="J113" s="176"/>
      <c r="K113" s="176">
        <v>2015</v>
      </c>
      <c r="L113" s="176"/>
      <c r="M113" s="176"/>
      <c r="N113" s="176"/>
      <c r="O113" s="176">
        <v>2016</v>
      </c>
      <c r="P113" s="176"/>
      <c r="Q113" s="176"/>
      <c r="R113" s="176"/>
      <c r="S113" s="176">
        <v>2017</v>
      </c>
      <c r="T113" s="176"/>
      <c r="U113" s="176"/>
      <c r="V113" s="176"/>
      <c r="W113" s="176">
        <v>2018</v>
      </c>
      <c r="X113" s="176"/>
      <c r="Y113" s="176"/>
      <c r="Z113" s="176"/>
    </row>
    <row r="114" spans="2:28" x14ac:dyDescent="0.3">
      <c r="B114" s="23"/>
      <c r="C114" s="62" t="s">
        <v>2</v>
      </c>
      <c r="D114" s="62" t="s">
        <v>3</v>
      </c>
      <c r="E114" s="62" t="s">
        <v>0</v>
      </c>
      <c r="F114" s="62" t="s">
        <v>1</v>
      </c>
      <c r="G114" s="84" t="s">
        <v>2</v>
      </c>
      <c r="H114" s="84" t="s">
        <v>3</v>
      </c>
      <c r="I114" s="105" t="s">
        <v>0</v>
      </c>
      <c r="J114" s="112" t="s">
        <v>1</v>
      </c>
      <c r="K114" s="113" t="s">
        <v>2</v>
      </c>
      <c r="L114" s="116" t="s">
        <v>3</v>
      </c>
      <c r="M114" s="121" t="s">
        <v>0</v>
      </c>
      <c r="N114" s="125" t="s">
        <v>1</v>
      </c>
      <c r="O114" s="127" t="s">
        <v>2</v>
      </c>
      <c r="P114" s="127" t="s">
        <v>3</v>
      </c>
      <c r="Q114" s="127" t="s">
        <v>0</v>
      </c>
      <c r="R114" s="130" t="s">
        <v>1</v>
      </c>
      <c r="S114" s="142" t="s">
        <v>2</v>
      </c>
      <c r="T114" s="142" t="s">
        <v>3</v>
      </c>
      <c r="U114" s="142" t="s">
        <v>0</v>
      </c>
      <c r="V114" s="142" t="s">
        <v>1</v>
      </c>
      <c r="W114" s="142" t="s">
        <v>2</v>
      </c>
      <c r="X114" s="142" t="s">
        <v>3</v>
      </c>
      <c r="Y114" s="142" t="s">
        <v>0</v>
      </c>
      <c r="Z114" s="142" t="s">
        <v>1</v>
      </c>
    </row>
    <row r="115" spans="2:28" x14ac:dyDescent="0.3">
      <c r="B115" s="2" t="s">
        <v>34</v>
      </c>
      <c r="C115" s="16">
        <v>0.13750771175810989</v>
      </c>
      <c r="D115" s="16">
        <v>0.1593097463054382</v>
      </c>
      <c r="E115" s="16">
        <v>0.15756354971418945</v>
      </c>
      <c r="F115" s="16">
        <v>0.16564675549079644</v>
      </c>
      <c r="G115" s="22">
        <v>0.17393184959074492</v>
      </c>
      <c r="H115" s="16">
        <v>0.16887734613071281</v>
      </c>
      <c r="I115" s="16">
        <v>0.14727723674925836</v>
      </c>
      <c r="J115" s="16">
        <v>0.14524476554239701</v>
      </c>
      <c r="K115" s="16">
        <v>0.1453401134478613</v>
      </c>
      <c r="L115" s="16">
        <v>0.14772935059145428</v>
      </c>
      <c r="M115" s="16">
        <v>0.13143876706064209</v>
      </c>
      <c r="N115" s="16">
        <v>0.1411711698584176</v>
      </c>
      <c r="O115" s="22">
        <v>0.14413638419563718</v>
      </c>
      <c r="P115" s="22">
        <v>0.14336686352403616</v>
      </c>
      <c r="Q115" s="22">
        <v>0.13022306407236531</v>
      </c>
      <c r="R115" s="22">
        <v>0.14467078938616845</v>
      </c>
      <c r="S115" s="154">
        <v>0.15550662610150442</v>
      </c>
      <c r="T115" s="154">
        <v>0.16606681404434687</v>
      </c>
      <c r="U115" s="154">
        <v>0.16454327562419194</v>
      </c>
      <c r="V115" s="154">
        <v>0.17870654231088393</v>
      </c>
      <c r="W115" s="154">
        <v>0.18680189643617129</v>
      </c>
      <c r="X115" s="154">
        <v>0.18594172410523541</v>
      </c>
      <c r="Y115" s="154">
        <v>0.16678662885623444</v>
      </c>
      <c r="Z115" s="154">
        <v>0.18501065848601966</v>
      </c>
      <c r="AB115" s="3"/>
    </row>
    <row r="116" spans="2:28" x14ac:dyDescent="0.3">
      <c r="B116" s="2" t="s">
        <v>35</v>
      </c>
      <c r="C116" s="16">
        <v>0.86249228824189017</v>
      </c>
      <c r="D116" s="16">
        <v>0.84069025369456174</v>
      </c>
      <c r="E116" s="16">
        <v>0.8424364502858106</v>
      </c>
      <c r="F116" s="16">
        <v>0.83435324450920356</v>
      </c>
      <c r="G116" s="22">
        <v>0.82606815040925508</v>
      </c>
      <c r="H116" s="16">
        <v>0.83112265386928719</v>
      </c>
      <c r="I116" s="16">
        <v>0.8527227632507417</v>
      </c>
      <c r="J116" s="16">
        <v>0.85475523445760304</v>
      </c>
      <c r="K116" s="16">
        <v>0.85465988655213865</v>
      </c>
      <c r="L116" s="16">
        <v>0.85227064940854569</v>
      </c>
      <c r="M116" s="16">
        <v>0.86856123293935794</v>
      </c>
      <c r="N116" s="16">
        <v>0.8588288301415824</v>
      </c>
      <c r="O116" s="22">
        <v>0.85586361580436277</v>
      </c>
      <c r="P116" s="22">
        <v>0.85663313647596384</v>
      </c>
      <c r="Q116" s="22">
        <v>0.86977693592763472</v>
      </c>
      <c r="R116" s="22">
        <v>0.8553292106138316</v>
      </c>
      <c r="S116" s="154">
        <v>0.84449337389849555</v>
      </c>
      <c r="T116" s="154">
        <v>0.83393318595565313</v>
      </c>
      <c r="U116" s="154">
        <v>0.83545672437580809</v>
      </c>
      <c r="V116" s="154">
        <v>0.8212934576891161</v>
      </c>
      <c r="W116" s="154">
        <v>0.81319810356382871</v>
      </c>
      <c r="X116" s="154">
        <v>0.81405827589476454</v>
      </c>
      <c r="Y116" s="154">
        <v>0.83321337114376559</v>
      </c>
      <c r="Z116" s="154">
        <v>0.81498934151398039</v>
      </c>
      <c r="AB116" s="3"/>
    </row>
    <row r="118" spans="2:28" x14ac:dyDescent="0.3">
      <c r="B118" s="58" t="s">
        <v>36</v>
      </c>
      <c r="C118" s="13"/>
    </row>
    <row r="119" spans="2:28" x14ac:dyDescent="0.3">
      <c r="B119" s="30" t="s">
        <v>8</v>
      </c>
      <c r="C119" s="184">
        <v>2013</v>
      </c>
      <c r="D119" s="185"/>
      <c r="E119" s="185"/>
      <c r="F119" s="186"/>
      <c r="G119" s="176">
        <v>2014</v>
      </c>
      <c r="H119" s="176"/>
      <c r="I119" s="176"/>
      <c r="J119" s="176"/>
      <c r="K119" s="176">
        <v>2015</v>
      </c>
      <c r="L119" s="176"/>
      <c r="M119" s="176"/>
      <c r="N119" s="176"/>
      <c r="O119" s="176">
        <v>2016</v>
      </c>
      <c r="P119" s="176"/>
      <c r="Q119" s="176"/>
      <c r="R119" s="176"/>
      <c r="S119" s="176">
        <v>2017</v>
      </c>
      <c r="T119" s="176"/>
      <c r="U119" s="176"/>
      <c r="V119" s="176"/>
      <c r="W119" s="176">
        <v>2018</v>
      </c>
      <c r="X119" s="176"/>
      <c r="Y119" s="176"/>
      <c r="Z119" s="176"/>
    </row>
    <row r="120" spans="2:28" x14ac:dyDescent="0.3">
      <c r="B120" s="23"/>
      <c r="C120" s="62" t="s">
        <v>2</v>
      </c>
      <c r="D120" s="62" t="s">
        <v>3</v>
      </c>
      <c r="E120" s="62" t="s">
        <v>0</v>
      </c>
      <c r="F120" s="62" t="s">
        <v>1</v>
      </c>
      <c r="G120" s="84" t="s">
        <v>2</v>
      </c>
      <c r="H120" s="84" t="s">
        <v>3</v>
      </c>
      <c r="I120" s="105" t="s">
        <v>0</v>
      </c>
      <c r="J120" s="112" t="s">
        <v>1</v>
      </c>
      <c r="K120" s="113" t="s">
        <v>2</v>
      </c>
      <c r="L120" s="116" t="s">
        <v>3</v>
      </c>
      <c r="M120" s="121" t="s">
        <v>0</v>
      </c>
      <c r="N120" s="125" t="s">
        <v>1</v>
      </c>
      <c r="O120" s="127" t="s">
        <v>2</v>
      </c>
      <c r="P120" s="127" t="s">
        <v>3</v>
      </c>
      <c r="Q120" s="127" t="s">
        <v>0</v>
      </c>
      <c r="R120" s="130" t="s">
        <v>1</v>
      </c>
      <c r="S120" s="142" t="s">
        <v>2</v>
      </c>
      <c r="T120" s="142" t="s">
        <v>3</v>
      </c>
      <c r="U120" s="142" t="s">
        <v>0</v>
      </c>
      <c r="V120" s="142" t="s">
        <v>1</v>
      </c>
      <c r="W120" s="142" t="s">
        <v>2</v>
      </c>
      <c r="X120" s="142" t="s">
        <v>3</v>
      </c>
      <c r="Y120" s="142" t="s">
        <v>0</v>
      </c>
      <c r="Z120" s="142" t="s">
        <v>1</v>
      </c>
    </row>
    <row r="121" spans="2:28" x14ac:dyDescent="0.3">
      <c r="B121" s="2" t="s">
        <v>39</v>
      </c>
      <c r="C121" s="36">
        <v>105.19571507850549</v>
      </c>
      <c r="D121" s="36">
        <v>110.36477942234615</v>
      </c>
      <c r="E121" s="36">
        <v>134.53804353148647</v>
      </c>
      <c r="F121" s="36">
        <v>148.01223221844609</v>
      </c>
      <c r="G121" s="96">
        <v>138.98594663267792</v>
      </c>
      <c r="H121" s="96">
        <v>171.07537537108806</v>
      </c>
      <c r="I121" s="96">
        <v>165.17878985306203</v>
      </c>
      <c r="J121" s="96">
        <v>177.62586034514774</v>
      </c>
      <c r="K121" s="96">
        <v>175.11499554377303</v>
      </c>
      <c r="L121" s="96">
        <v>183.75588794163608</v>
      </c>
      <c r="M121" s="96">
        <v>182.92571666956033</v>
      </c>
      <c r="N121" s="96">
        <v>190.11189111530317</v>
      </c>
      <c r="O121" s="28">
        <v>188.00782957278329</v>
      </c>
      <c r="P121" s="28">
        <v>197.07707359380481</v>
      </c>
      <c r="Q121" s="28">
        <v>196.0000317556318</v>
      </c>
      <c r="R121" s="28">
        <v>198.52168285351911</v>
      </c>
      <c r="S121" s="28">
        <v>189.59709473705541</v>
      </c>
      <c r="T121" s="28">
        <v>199.35320525188453</v>
      </c>
      <c r="U121" s="28">
        <v>198.26737851294715</v>
      </c>
      <c r="V121" s="28">
        <v>203.91389440143772</v>
      </c>
      <c r="W121" s="28">
        <v>193.77372262967961</v>
      </c>
      <c r="X121" s="28">
        <v>203.41648881799719</v>
      </c>
      <c r="Y121" s="28">
        <v>201.67515442676415</v>
      </c>
      <c r="Z121" s="28">
        <v>204.75712048558626</v>
      </c>
      <c r="AB121" s="3"/>
    </row>
    <row r="122" spans="2:28" x14ac:dyDescent="0.3">
      <c r="B122" s="2" t="s">
        <v>38</v>
      </c>
      <c r="C122" s="36">
        <v>129.07895047517169</v>
      </c>
      <c r="D122" s="36">
        <v>125.69158346179887</v>
      </c>
      <c r="E122" s="36">
        <v>113.76946598295454</v>
      </c>
      <c r="F122" s="36">
        <v>115.24019524487647</v>
      </c>
      <c r="G122" s="96">
        <v>111.0240248597957</v>
      </c>
      <c r="H122" s="96">
        <v>207.79213483878837</v>
      </c>
      <c r="I122" s="96">
        <v>223.98072339859334</v>
      </c>
      <c r="J122" s="96">
        <v>223.85049674935303</v>
      </c>
      <c r="K122" s="96">
        <v>247.09488946839269</v>
      </c>
      <c r="L122" s="96">
        <v>275.58310641510388</v>
      </c>
      <c r="M122" s="96">
        <v>274.06106554468812</v>
      </c>
      <c r="N122" s="96">
        <v>269.31706418682973</v>
      </c>
      <c r="O122" s="28">
        <v>276.24210062979068</v>
      </c>
      <c r="P122" s="28">
        <v>279.82091848337956</v>
      </c>
      <c r="Q122" s="28">
        <v>247.78615540206144</v>
      </c>
      <c r="R122" s="28">
        <v>240.04686601433096</v>
      </c>
      <c r="S122" s="28">
        <v>232.67065111591072</v>
      </c>
      <c r="T122" s="28">
        <v>242.67706064110754</v>
      </c>
      <c r="U122" s="28">
        <v>240.63321311074981</v>
      </c>
      <c r="V122" s="28">
        <v>271.04662139425847</v>
      </c>
      <c r="W122" s="28">
        <v>285.46326163203821</v>
      </c>
      <c r="X122" s="28">
        <v>286.88524074041277</v>
      </c>
      <c r="Y122" s="28">
        <v>278.89503497946504</v>
      </c>
      <c r="Z122" s="28">
        <v>293.62238328034363</v>
      </c>
      <c r="AB122" s="3"/>
    </row>
    <row r="123" spans="2:28" x14ac:dyDescent="0.3">
      <c r="B123" s="2" t="s">
        <v>37</v>
      </c>
      <c r="C123" s="36">
        <v>243.63051076700333</v>
      </c>
      <c r="D123" s="36">
        <v>274.79110348259508</v>
      </c>
      <c r="E123" s="36">
        <v>252.30620980605724</v>
      </c>
      <c r="F123" s="36">
        <v>266.32166198150941</v>
      </c>
      <c r="G123" s="96">
        <v>255.53509451436037</v>
      </c>
      <c r="H123" s="96">
        <v>308.00343944757822</v>
      </c>
      <c r="I123" s="96">
        <v>309.61927541718723</v>
      </c>
      <c r="J123" s="96">
        <v>311.71918602271677</v>
      </c>
      <c r="K123" s="96">
        <v>307.39636653917904</v>
      </c>
      <c r="L123" s="96">
        <v>319.96567134768804</v>
      </c>
      <c r="M123" s="96">
        <v>314.27556495812388</v>
      </c>
      <c r="N123" s="96">
        <v>309.6126644855629</v>
      </c>
      <c r="O123" s="28">
        <v>296.00801602591753</v>
      </c>
      <c r="P123" s="28">
        <v>310.9200612131782</v>
      </c>
      <c r="Q123" s="28">
        <v>304.35317419899314</v>
      </c>
      <c r="R123" s="28">
        <v>303.61178535924915</v>
      </c>
      <c r="S123" s="28">
        <v>296.67256669128307</v>
      </c>
      <c r="T123" s="28">
        <v>307.65911945461261</v>
      </c>
      <c r="U123" s="28">
        <v>301.13736216686334</v>
      </c>
      <c r="V123" s="28">
        <v>307.56423934405723</v>
      </c>
      <c r="W123" s="28">
        <v>298.73439807009424</v>
      </c>
      <c r="X123" s="28">
        <v>319.05348383293432</v>
      </c>
      <c r="Y123" s="28">
        <v>312.34033841901544</v>
      </c>
      <c r="Z123" s="28">
        <v>315.99606356533701</v>
      </c>
      <c r="AB123" s="3"/>
    </row>
    <row r="124" spans="2:28" x14ac:dyDescent="0.3">
      <c r="B124" s="5" t="s">
        <v>40</v>
      </c>
      <c r="C124" s="47">
        <v>183.82016456850303</v>
      </c>
      <c r="D124" s="47">
        <v>203.98131324683064</v>
      </c>
      <c r="E124" s="47">
        <v>200.33158479264492</v>
      </c>
      <c r="F124" s="47">
        <v>213.37781153825986</v>
      </c>
      <c r="G124" s="97">
        <v>202.5419232472245</v>
      </c>
      <c r="H124" s="97">
        <v>252.61601905819415</v>
      </c>
      <c r="I124" s="97">
        <v>252.34477215862083</v>
      </c>
      <c r="J124" s="97">
        <v>258.57547148245715</v>
      </c>
      <c r="K124" s="97">
        <v>256.70091383383584</v>
      </c>
      <c r="L124" s="97">
        <v>268.23906580323285</v>
      </c>
      <c r="M124" s="97">
        <v>264.2736697597249</v>
      </c>
      <c r="N124" s="97">
        <v>263.89316041864589</v>
      </c>
      <c r="O124" s="15">
        <v>254.82475073462919</v>
      </c>
      <c r="P124" s="15">
        <v>266.90378902943149</v>
      </c>
      <c r="Q124" s="15">
        <v>261.86477269394913</v>
      </c>
      <c r="R124" s="15">
        <v>262.48750929183103</v>
      </c>
      <c r="S124" s="15">
        <v>255.06367529114914</v>
      </c>
      <c r="T124" s="15">
        <v>266.04022155510143</v>
      </c>
      <c r="U124" s="15">
        <v>262.44505832679221</v>
      </c>
      <c r="V124" s="156">
        <v>270.20990758952854</v>
      </c>
      <c r="W124" s="15">
        <v>261.96053439344865</v>
      </c>
      <c r="X124" s="15">
        <v>277.87494363858849</v>
      </c>
      <c r="Y124" s="15">
        <v>273.28622335917072</v>
      </c>
      <c r="Z124" s="15">
        <v>277.36868400414772</v>
      </c>
      <c r="AB124" s="3"/>
    </row>
    <row r="125" spans="2:28" x14ac:dyDescent="0.3">
      <c r="B125" s="42"/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2:28" ht="18" x14ac:dyDescent="0.35">
      <c r="B126" s="18" t="s">
        <v>73</v>
      </c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2:28" x14ac:dyDescent="0.3">
      <c r="B127" s="65" t="s">
        <v>91</v>
      </c>
      <c r="C127" s="66"/>
      <c r="D127" s="66"/>
      <c r="E127" s="66"/>
      <c r="F127" s="64"/>
      <c r="G127" s="64"/>
      <c r="H127" s="64"/>
      <c r="I127" s="64"/>
      <c r="J127" s="64"/>
      <c r="K127" s="64"/>
    </row>
    <row r="128" spans="2:28" x14ac:dyDescent="0.3">
      <c r="B128" s="61" t="s">
        <v>8</v>
      </c>
      <c r="C128" s="184">
        <v>2013</v>
      </c>
      <c r="D128" s="185"/>
      <c r="E128" s="185"/>
      <c r="F128" s="186"/>
      <c r="G128" s="176">
        <v>2014</v>
      </c>
      <c r="H128" s="176"/>
      <c r="I128" s="176"/>
      <c r="J128" s="176"/>
      <c r="K128" s="176">
        <v>2015</v>
      </c>
      <c r="L128" s="176"/>
      <c r="M128" s="176"/>
      <c r="N128" s="176"/>
      <c r="O128" s="176">
        <v>2016</v>
      </c>
      <c r="P128" s="176"/>
      <c r="Q128" s="176"/>
      <c r="R128" s="176"/>
      <c r="S128" s="176">
        <v>2017</v>
      </c>
      <c r="T128" s="176"/>
      <c r="U128" s="176"/>
      <c r="V128" s="176"/>
      <c r="W128" s="186">
        <v>2018</v>
      </c>
      <c r="X128" s="176"/>
      <c r="Y128" s="176"/>
      <c r="Z128" s="176"/>
    </row>
    <row r="129" spans="2:28" x14ac:dyDescent="0.3">
      <c r="B129" s="23"/>
      <c r="C129" s="62" t="s">
        <v>2</v>
      </c>
      <c r="D129" s="62" t="s">
        <v>3</v>
      </c>
      <c r="E129" s="62" t="s">
        <v>0</v>
      </c>
      <c r="F129" s="62" t="s">
        <v>1</v>
      </c>
      <c r="G129" s="84" t="s">
        <v>2</v>
      </c>
      <c r="H129" s="84" t="s">
        <v>3</v>
      </c>
      <c r="I129" s="105" t="s">
        <v>0</v>
      </c>
      <c r="J129" s="112" t="s">
        <v>1</v>
      </c>
      <c r="K129" s="115" t="s">
        <v>2</v>
      </c>
      <c r="L129" s="116" t="s">
        <v>3</v>
      </c>
      <c r="M129" s="121" t="s">
        <v>0</v>
      </c>
      <c r="N129" s="125" t="s">
        <v>1</v>
      </c>
      <c r="O129" s="127" t="s">
        <v>2</v>
      </c>
      <c r="P129" s="127" t="s">
        <v>3</v>
      </c>
      <c r="Q129" s="127" t="s">
        <v>0</v>
      </c>
      <c r="R129" s="131" t="s">
        <v>1</v>
      </c>
      <c r="S129" s="132" t="s">
        <v>2</v>
      </c>
      <c r="T129" s="133" t="s">
        <v>3</v>
      </c>
      <c r="U129" s="138" t="s">
        <v>0</v>
      </c>
      <c r="V129" s="142" t="s">
        <v>1</v>
      </c>
      <c r="W129" s="142" t="s">
        <v>2</v>
      </c>
      <c r="X129" s="142" t="s">
        <v>3</v>
      </c>
      <c r="Y129" s="142" t="s">
        <v>0</v>
      </c>
      <c r="Z129" s="142" t="s">
        <v>1</v>
      </c>
    </row>
    <row r="130" spans="2:28" x14ac:dyDescent="0.3">
      <c r="B130" s="27" t="s">
        <v>17</v>
      </c>
      <c r="C130" s="28">
        <v>14074654.09</v>
      </c>
      <c r="D130" s="28">
        <v>14802139.620000001</v>
      </c>
      <c r="E130" s="28">
        <v>15950323.129999995</v>
      </c>
      <c r="F130" s="28">
        <v>17733474.5</v>
      </c>
      <c r="G130" s="98">
        <v>19223428.670000002</v>
      </c>
      <c r="H130" s="98">
        <v>19390466.280000001</v>
      </c>
      <c r="I130" s="98">
        <v>20155004.130000003</v>
      </c>
      <c r="J130" s="98">
        <v>21481435.18999999</v>
      </c>
      <c r="K130" s="98">
        <v>22304506.260000002</v>
      </c>
      <c r="L130" s="98">
        <v>21882203.889999997</v>
      </c>
      <c r="M130" s="98">
        <v>21812418.850000001</v>
      </c>
      <c r="N130" s="98">
        <v>21226019.329999998</v>
      </c>
      <c r="O130" s="28">
        <v>22734417.919999998</v>
      </c>
      <c r="P130" s="28">
        <v>22289819.080000002</v>
      </c>
      <c r="Q130" s="28">
        <v>21871086</v>
      </c>
      <c r="R130" s="28">
        <v>22301080.060000002</v>
      </c>
      <c r="S130" s="28">
        <v>21836265.299999997</v>
      </c>
      <c r="T130" s="28">
        <v>21692926.500000007</v>
      </c>
      <c r="U130" s="28">
        <v>21836861.919999994</v>
      </c>
      <c r="V130" s="28">
        <v>22489189.929999992</v>
      </c>
      <c r="W130" s="28">
        <v>22755717.380000003</v>
      </c>
      <c r="X130" s="28">
        <v>22677804.009999998</v>
      </c>
      <c r="Y130" s="28">
        <v>23110586.099999994</v>
      </c>
      <c r="Z130" s="28">
        <v>23540978.970000014</v>
      </c>
      <c r="AB130" s="3"/>
    </row>
    <row r="131" spans="2:28" x14ac:dyDescent="0.3">
      <c r="B131" s="27" t="s">
        <v>18</v>
      </c>
      <c r="C131" s="28">
        <v>25156746.73</v>
      </c>
      <c r="D131" s="28">
        <v>24312441.00999989</v>
      </c>
      <c r="E131" s="28">
        <v>14595636.820000008</v>
      </c>
      <c r="F131" s="28">
        <v>23960226.400000006</v>
      </c>
      <c r="G131" s="98">
        <v>25432570.299999997</v>
      </c>
      <c r="H131" s="98">
        <v>14263396</v>
      </c>
      <c r="I131" s="98">
        <v>13483250</v>
      </c>
      <c r="J131" s="98">
        <v>13707631</v>
      </c>
      <c r="K131" s="98">
        <v>12327776</v>
      </c>
      <c r="L131" s="98">
        <v>12438696</v>
      </c>
      <c r="M131" s="98">
        <v>13297689</v>
      </c>
      <c r="N131" s="98">
        <v>14199766</v>
      </c>
      <c r="O131" s="28">
        <v>15699912</v>
      </c>
      <c r="P131" s="28">
        <v>16534630</v>
      </c>
      <c r="Q131" s="28">
        <v>16477450.43</v>
      </c>
      <c r="R131" s="28">
        <v>15504133.780000001</v>
      </c>
      <c r="S131" s="28">
        <v>15947258.399999999</v>
      </c>
      <c r="T131" s="28">
        <v>16480593.000000004</v>
      </c>
      <c r="U131" s="28">
        <v>18052400.999999996</v>
      </c>
      <c r="V131" s="28">
        <v>18505746.000000007</v>
      </c>
      <c r="W131" s="28">
        <v>18097695</v>
      </c>
      <c r="X131" s="28">
        <v>17887750.200000003</v>
      </c>
      <c r="Y131" s="28">
        <v>19057662.029999994</v>
      </c>
      <c r="Z131" s="28">
        <v>19377756.300000004</v>
      </c>
      <c r="AB131" s="3"/>
    </row>
    <row r="132" spans="2:28" x14ac:dyDescent="0.3">
      <c r="B132" s="27" t="s">
        <v>19</v>
      </c>
      <c r="C132" s="28">
        <v>27579963.940000001</v>
      </c>
      <c r="D132" s="28">
        <v>26715983.809999954</v>
      </c>
      <c r="E132" s="28">
        <v>27065276.980000019</v>
      </c>
      <c r="F132" s="28">
        <v>27732540.629999995</v>
      </c>
      <c r="G132" s="98">
        <v>27700203.95000001</v>
      </c>
      <c r="H132" s="98">
        <v>27188350.720000021</v>
      </c>
      <c r="I132" s="98">
        <v>28042169.73999992</v>
      </c>
      <c r="J132" s="98">
        <v>25133221.729999945</v>
      </c>
      <c r="K132" s="98">
        <v>29492821.230000023</v>
      </c>
      <c r="L132" s="98">
        <v>29279712.340000015</v>
      </c>
      <c r="M132" s="98">
        <v>29754821.969999969</v>
      </c>
      <c r="N132" s="98">
        <v>30940769.279999986</v>
      </c>
      <c r="O132" s="28">
        <v>31077389.949999999</v>
      </c>
      <c r="P132" s="28">
        <v>30596449.790000003</v>
      </c>
      <c r="Q132" s="28">
        <v>31156216.079999991</v>
      </c>
      <c r="R132" s="28">
        <v>32442700</v>
      </c>
      <c r="S132" s="28">
        <v>32931825.52</v>
      </c>
      <c r="T132" s="28">
        <v>33111035.139999997</v>
      </c>
      <c r="U132" s="28">
        <v>33584129.359999999</v>
      </c>
      <c r="V132" s="28">
        <v>33911915.670000002</v>
      </c>
      <c r="W132" s="28">
        <v>33688114.43</v>
      </c>
      <c r="X132" s="28">
        <v>32669156.310000002</v>
      </c>
      <c r="Y132" s="28">
        <v>32855992.869999997</v>
      </c>
      <c r="Z132" s="28">
        <v>32629584.320000008</v>
      </c>
      <c r="AB132" s="3"/>
    </row>
    <row r="133" spans="2:28" x14ac:dyDescent="0.3">
      <c r="B133" s="33" t="s">
        <v>28</v>
      </c>
      <c r="C133" s="9">
        <f t="shared" ref="C133:H133" si="136">SUM(C130:C132)</f>
        <v>66811364.760000005</v>
      </c>
      <c r="D133" s="9">
        <f t="shared" si="136"/>
        <v>65830564.439999849</v>
      </c>
      <c r="E133" s="9">
        <f t="shared" si="136"/>
        <v>57611236.930000022</v>
      </c>
      <c r="F133" s="9">
        <f t="shared" si="136"/>
        <v>69426241.530000001</v>
      </c>
      <c r="G133" s="9">
        <f t="shared" si="136"/>
        <v>72356202.920000017</v>
      </c>
      <c r="H133" s="9">
        <f t="shared" si="136"/>
        <v>60842213.000000022</v>
      </c>
      <c r="I133" s="9">
        <f t="shared" ref="I133:N133" si="137">SUM(I130:I132)</f>
        <v>61680423.869999923</v>
      </c>
      <c r="J133" s="9">
        <f t="shared" si="137"/>
        <v>60322287.919999935</v>
      </c>
      <c r="K133" s="9">
        <f t="shared" si="137"/>
        <v>64125103.490000024</v>
      </c>
      <c r="L133" s="9">
        <f t="shared" si="137"/>
        <v>63600612.230000019</v>
      </c>
      <c r="M133" s="9">
        <f t="shared" si="137"/>
        <v>64864929.81999997</v>
      </c>
      <c r="N133" s="9">
        <f t="shared" si="137"/>
        <v>66366554.609999985</v>
      </c>
      <c r="O133" s="15">
        <f t="shared" ref="O133" si="138">SUM(O130:O132)</f>
        <v>69511719.870000005</v>
      </c>
      <c r="P133" s="15">
        <f t="shared" ref="P133:Q133" si="139">SUM(P130:P132)</f>
        <v>69420898.870000005</v>
      </c>
      <c r="Q133" s="15">
        <f t="shared" si="139"/>
        <v>69504752.50999999</v>
      </c>
      <c r="R133" s="15">
        <f t="shared" ref="R133:Z133" si="140">SUM(R130:R132)</f>
        <v>70247913.840000004</v>
      </c>
      <c r="S133" s="15">
        <f t="shared" si="140"/>
        <v>70715349.219999999</v>
      </c>
      <c r="T133" s="15">
        <f t="shared" si="140"/>
        <v>71284554.640000015</v>
      </c>
      <c r="U133" s="15">
        <f t="shared" si="140"/>
        <v>73473392.279999986</v>
      </c>
      <c r="V133" s="15">
        <f t="shared" si="140"/>
        <v>74906851.599999994</v>
      </c>
      <c r="W133" s="15">
        <f t="shared" si="140"/>
        <v>74541526.810000002</v>
      </c>
      <c r="X133" s="15">
        <f t="shared" si="140"/>
        <v>73234710.520000011</v>
      </c>
      <c r="Y133" s="15">
        <f t="shared" si="140"/>
        <v>75024240.999999985</v>
      </c>
      <c r="Z133" s="15">
        <f t="shared" si="140"/>
        <v>75548319.590000033</v>
      </c>
      <c r="AB133" s="3"/>
    </row>
    <row r="134" spans="2:28" x14ac:dyDescent="0.3">
      <c r="B134" s="42"/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2:28" x14ac:dyDescent="0.3">
      <c r="B135" s="65" t="s">
        <v>74</v>
      </c>
      <c r="C135" s="66"/>
      <c r="D135" s="66"/>
      <c r="E135" s="66"/>
      <c r="F135" s="65"/>
      <c r="G135" s="64"/>
      <c r="H135" s="64"/>
      <c r="I135" s="64"/>
      <c r="J135" s="64"/>
      <c r="K135" s="64"/>
    </row>
    <row r="136" spans="2:28" x14ac:dyDescent="0.3">
      <c r="B136" s="61" t="s">
        <v>8</v>
      </c>
      <c r="C136" s="184">
        <v>2013</v>
      </c>
      <c r="D136" s="185"/>
      <c r="E136" s="185"/>
      <c r="F136" s="186"/>
      <c r="G136" s="176">
        <v>2014</v>
      </c>
      <c r="H136" s="176"/>
      <c r="I136" s="176"/>
      <c r="J136" s="176"/>
      <c r="K136" s="176">
        <v>2015</v>
      </c>
      <c r="L136" s="176"/>
      <c r="M136" s="176"/>
      <c r="N136" s="176"/>
      <c r="O136" s="176">
        <v>2016</v>
      </c>
      <c r="P136" s="176"/>
      <c r="Q136" s="176"/>
      <c r="R136" s="176"/>
      <c r="S136" s="176">
        <v>2017</v>
      </c>
      <c r="T136" s="176"/>
      <c r="U136" s="176"/>
      <c r="V136" s="176"/>
      <c r="W136" s="186">
        <v>2018</v>
      </c>
      <c r="X136" s="176"/>
      <c r="Y136" s="176"/>
      <c r="Z136" s="176"/>
    </row>
    <row r="137" spans="2:28" x14ac:dyDescent="0.3">
      <c r="B137" s="23"/>
      <c r="C137" s="62" t="s">
        <v>2</v>
      </c>
      <c r="D137" s="62" t="s">
        <v>3</v>
      </c>
      <c r="E137" s="62" t="s">
        <v>0</v>
      </c>
      <c r="F137" s="62" t="s">
        <v>1</v>
      </c>
      <c r="G137" s="84" t="s">
        <v>2</v>
      </c>
      <c r="H137" s="84" t="s">
        <v>3</v>
      </c>
      <c r="I137" s="105" t="s">
        <v>0</v>
      </c>
      <c r="J137" s="112" t="s">
        <v>1</v>
      </c>
      <c r="K137" s="115" t="s">
        <v>2</v>
      </c>
      <c r="L137" s="116" t="s">
        <v>3</v>
      </c>
      <c r="M137" s="121" t="s">
        <v>0</v>
      </c>
      <c r="N137" s="125" t="s">
        <v>1</v>
      </c>
      <c r="O137" s="127" t="s">
        <v>2</v>
      </c>
      <c r="P137" s="127" t="s">
        <v>3</v>
      </c>
      <c r="Q137" s="127" t="s">
        <v>0</v>
      </c>
      <c r="R137" s="131" t="s">
        <v>1</v>
      </c>
      <c r="S137" s="132" t="s">
        <v>2</v>
      </c>
      <c r="T137" s="133" t="s">
        <v>3</v>
      </c>
      <c r="U137" s="138" t="s">
        <v>0</v>
      </c>
      <c r="V137" s="142" t="s">
        <v>1</v>
      </c>
      <c r="W137" s="142" t="s">
        <v>2</v>
      </c>
      <c r="X137" s="142" t="s">
        <v>3</v>
      </c>
      <c r="Y137" s="142" t="s">
        <v>0</v>
      </c>
      <c r="Z137" s="142" t="s">
        <v>1</v>
      </c>
    </row>
    <row r="138" spans="2:28" x14ac:dyDescent="0.3">
      <c r="B138" s="67" t="s">
        <v>19</v>
      </c>
      <c r="C138" s="22">
        <f>C132/C133</f>
        <v>0.4128034809507759</v>
      </c>
      <c r="D138" s="22">
        <f t="shared" ref="D138:I138" si="141">D132/D133</f>
        <v>0.40582948114245299</v>
      </c>
      <c r="E138" s="22">
        <f t="shared" si="141"/>
        <v>0.46979163132507334</v>
      </c>
      <c r="F138" s="22">
        <f t="shared" si="141"/>
        <v>0.39945329055464418</v>
      </c>
      <c r="G138" s="22">
        <f t="shared" si="141"/>
        <v>0.38283108886499323</v>
      </c>
      <c r="H138" s="22">
        <f t="shared" si="141"/>
        <v>0.44686656483057269</v>
      </c>
      <c r="I138" s="22">
        <f t="shared" si="141"/>
        <v>0.45463646292546067</v>
      </c>
      <c r="J138" s="22">
        <f>J132/J133</f>
        <v>0.41664901310328106</v>
      </c>
      <c r="K138" s="22">
        <f>K132/K133</f>
        <v>0.45992629445969274</v>
      </c>
      <c r="L138" s="22">
        <f>L132/L133</f>
        <v>0.46036840390962391</v>
      </c>
      <c r="M138" s="22">
        <f>M132/M133</f>
        <v>0.45871971267940209</v>
      </c>
      <c r="N138" s="22">
        <f>N132/N133</f>
        <v>0.46621026904021157</v>
      </c>
      <c r="O138" s="22">
        <f t="shared" ref="O138:P138" si="142">O132/O133</f>
        <v>0.44708129806197522</v>
      </c>
      <c r="P138" s="22">
        <f t="shared" si="142"/>
        <v>0.44073831206501635</v>
      </c>
      <c r="Q138" s="22">
        <f t="shared" ref="Q138:R138" si="143">Q132/Q133</f>
        <v>0.44826022616967659</v>
      </c>
      <c r="R138" s="22">
        <f t="shared" si="143"/>
        <v>0.46183150824796076</v>
      </c>
      <c r="S138" s="154">
        <f t="shared" ref="S138:T138" si="144">S132/S133</f>
        <v>0.4656955792942063</v>
      </c>
      <c r="T138" s="154">
        <f t="shared" si="144"/>
        <v>0.46449101502024887</v>
      </c>
      <c r="U138" s="154">
        <f t="shared" ref="U138:X138" si="145">U132/U133</f>
        <v>0.45709240199518941</v>
      </c>
      <c r="V138" s="154">
        <f t="shared" si="145"/>
        <v>0.4527211456047901</v>
      </c>
      <c r="W138" s="154">
        <f t="shared" si="145"/>
        <v>0.45193754235633155</v>
      </c>
      <c r="X138" s="154">
        <f t="shared" si="145"/>
        <v>0.44608842006794347</v>
      </c>
      <c r="Y138" s="154">
        <f t="shared" ref="Y138:Z138" si="146">Y132/Y133</f>
        <v>0.43793835741703813</v>
      </c>
      <c r="Z138" s="154">
        <f t="shared" si="146"/>
        <v>0.43190350886797263</v>
      </c>
      <c r="AB138" s="3"/>
    </row>
    <row r="139" spans="2:28" x14ac:dyDescent="0.3">
      <c r="B139" s="67" t="s">
        <v>18</v>
      </c>
      <c r="C139" s="22">
        <f>C131/C133</f>
        <v>0.37653394479170044</v>
      </c>
      <c r="D139" s="22">
        <f t="shared" ref="D139:I139" si="147">D131/D133</f>
        <v>0.36931843463318703</v>
      </c>
      <c r="E139" s="22">
        <f t="shared" si="147"/>
        <v>0.25334704821099913</v>
      </c>
      <c r="F139" s="22">
        <f t="shared" si="147"/>
        <v>0.34511772309676986</v>
      </c>
      <c r="G139" s="22">
        <f t="shared" si="147"/>
        <v>0.35149122360828261</v>
      </c>
      <c r="H139" s="22">
        <f t="shared" si="147"/>
        <v>0.23443256411465499</v>
      </c>
      <c r="I139" s="22">
        <f t="shared" si="147"/>
        <v>0.21859853019846015</v>
      </c>
      <c r="J139" s="22">
        <f t="shared" ref="J139:K139" si="148">J131/J133</f>
        <v>0.22723990539250113</v>
      </c>
      <c r="K139" s="22">
        <f t="shared" si="148"/>
        <v>0.19224570923183698</v>
      </c>
      <c r="L139" s="22">
        <f t="shared" ref="L139:M139" si="149">L131/L133</f>
        <v>0.19557509847574617</v>
      </c>
      <c r="M139" s="22">
        <f t="shared" si="149"/>
        <v>0.20500583345886686</v>
      </c>
      <c r="N139" s="22">
        <f t="shared" ref="N139:P139" si="150">N131/N133</f>
        <v>0.21395966814074158</v>
      </c>
      <c r="O139" s="22">
        <f t="shared" si="150"/>
        <v>0.22585992735270813</v>
      </c>
      <c r="P139" s="22">
        <f t="shared" si="150"/>
        <v>0.2381794282290024</v>
      </c>
      <c r="Q139" s="22">
        <f t="shared" ref="Q139:R139" si="151">Q131/Q133</f>
        <v>0.23706940655071476</v>
      </c>
      <c r="R139" s="22">
        <f t="shared" si="151"/>
        <v>0.22070596737310882</v>
      </c>
      <c r="S139" s="154">
        <f t="shared" ref="S139:T139" si="152">S131/S133</f>
        <v>0.22551339385155339</v>
      </c>
      <c r="T139" s="154">
        <f t="shared" si="152"/>
        <v>0.2311944443397311</v>
      </c>
      <c r="U139" s="154">
        <f t="shared" ref="U139:X139" si="153">U131/U133</f>
        <v>0.2456998437094621</v>
      </c>
      <c r="V139" s="154">
        <f t="shared" si="153"/>
        <v>0.24705011096741927</v>
      </c>
      <c r="W139" s="154">
        <f t="shared" si="153"/>
        <v>0.24278674954068866</v>
      </c>
      <c r="X139" s="154">
        <f t="shared" si="153"/>
        <v>0.24425235073626669</v>
      </c>
      <c r="Y139" s="154">
        <f t="shared" ref="Y139:Z139" si="154">Y131/Y133</f>
        <v>0.25402005773040742</v>
      </c>
      <c r="Z139" s="154">
        <f t="shared" si="154"/>
        <v>0.256494868518094</v>
      </c>
      <c r="AB139" s="3"/>
    </row>
    <row r="140" spans="2:28" x14ac:dyDescent="0.3">
      <c r="B140" s="67" t="s">
        <v>17</v>
      </c>
      <c r="C140" s="22">
        <f>C130/C133</f>
        <v>0.21066257425752366</v>
      </c>
      <c r="D140" s="22">
        <f t="shared" ref="D140:I140" si="155">D130/D133</f>
        <v>0.22485208422435995</v>
      </c>
      <c r="E140" s="22">
        <f t="shared" si="155"/>
        <v>0.27686132046392758</v>
      </c>
      <c r="F140" s="22">
        <f t="shared" si="155"/>
        <v>0.25542898634858591</v>
      </c>
      <c r="G140" s="22">
        <f t="shared" si="155"/>
        <v>0.26567768752672405</v>
      </c>
      <c r="H140" s="22">
        <f t="shared" si="155"/>
        <v>0.31870087105477235</v>
      </c>
      <c r="I140" s="22">
        <f t="shared" si="155"/>
        <v>0.32676500687607918</v>
      </c>
      <c r="J140" s="22">
        <f t="shared" ref="J140:K140" si="156">J130/J133</f>
        <v>0.35611108150421783</v>
      </c>
      <c r="K140" s="22">
        <f t="shared" si="156"/>
        <v>0.34782799630847028</v>
      </c>
      <c r="L140" s="22">
        <f t="shared" ref="L140:M140" si="157">L130/L133</f>
        <v>0.34405649761462981</v>
      </c>
      <c r="M140" s="22">
        <f t="shared" si="157"/>
        <v>0.33627445386173105</v>
      </c>
      <c r="N140" s="22">
        <f t="shared" ref="N140:P140" si="158">N130/N133</f>
        <v>0.31983006281904686</v>
      </c>
      <c r="O140" s="22">
        <f t="shared" si="158"/>
        <v>0.32705877458531651</v>
      </c>
      <c r="P140" s="22">
        <f t="shared" si="158"/>
        <v>0.32108225970598125</v>
      </c>
      <c r="Q140" s="22">
        <f t="shared" ref="Q140:R140" si="159">Q130/Q133</f>
        <v>0.31467036727960868</v>
      </c>
      <c r="R140" s="22">
        <f t="shared" si="159"/>
        <v>0.31746252437893041</v>
      </c>
      <c r="S140" s="154">
        <f t="shared" ref="S140:T140" si="160">S130/S133</f>
        <v>0.30879102685424026</v>
      </c>
      <c r="T140" s="154">
        <f t="shared" si="160"/>
        <v>0.30431454064001995</v>
      </c>
      <c r="U140" s="154">
        <f t="shared" ref="U140:X140" si="161">U130/U133</f>
        <v>0.29720775429534857</v>
      </c>
      <c r="V140" s="154">
        <f t="shared" si="161"/>
        <v>0.30022874342779071</v>
      </c>
      <c r="W140" s="154">
        <f t="shared" si="161"/>
        <v>0.30527570810297977</v>
      </c>
      <c r="X140" s="154">
        <f t="shared" si="161"/>
        <v>0.30965922919578975</v>
      </c>
      <c r="Y140" s="154">
        <f t="shared" ref="Y140:Z140" si="162">Y130/Y133</f>
        <v>0.30804158485255451</v>
      </c>
      <c r="Z140" s="154">
        <f t="shared" si="162"/>
        <v>0.31160162261393332</v>
      </c>
      <c r="AB140" s="3"/>
    </row>
    <row r="141" spans="2:28" x14ac:dyDescent="0.3">
      <c r="B141" s="42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2:28" x14ac:dyDescent="0.3">
      <c r="B142" s="65" t="s">
        <v>75</v>
      </c>
      <c r="C142" s="66"/>
      <c r="D142" s="64"/>
      <c r="E142" s="64"/>
      <c r="F142" s="64"/>
      <c r="G142" s="64"/>
      <c r="H142" s="64"/>
      <c r="I142" s="64"/>
      <c r="J142" s="64"/>
      <c r="K142" s="64"/>
    </row>
    <row r="143" spans="2:28" x14ac:dyDescent="0.3">
      <c r="B143" s="61" t="s">
        <v>8</v>
      </c>
      <c r="C143" s="184">
        <v>2013</v>
      </c>
      <c r="D143" s="185"/>
      <c r="E143" s="185"/>
      <c r="F143" s="186"/>
      <c r="G143" s="176">
        <v>2014</v>
      </c>
      <c r="H143" s="176"/>
      <c r="I143" s="176"/>
      <c r="J143" s="176"/>
      <c r="K143" s="176">
        <v>2015</v>
      </c>
      <c r="L143" s="176"/>
      <c r="M143" s="176"/>
      <c r="N143" s="176"/>
      <c r="O143" s="176">
        <v>2016</v>
      </c>
      <c r="P143" s="176"/>
      <c r="Q143" s="176"/>
      <c r="R143" s="176"/>
      <c r="S143" s="176">
        <v>2017</v>
      </c>
      <c r="T143" s="176"/>
      <c r="U143" s="176"/>
      <c r="V143" s="176"/>
      <c r="W143" s="176">
        <v>2018</v>
      </c>
      <c r="X143" s="176"/>
      <c r="Y143" s="176"/>
      <c r="Z143" s="176"/>
    </row>
    <row r="144" spans="2:28" x14ac:dyDescent="0.3">
      <c r="B144" s="23"/>
      <c r="C144" s="62" t="s">
        <v>2</v>
      </c>
      <c r="D144" s="62" t="s">
        <v>3</v>
      </c>
      <c r="E144" s="62" t="s">
        <v>0</v>
      </c>
      <c r="F144" s="62" t="s">
        <v>1</v>
      </c>
      <c r="G144" s="84" t="s">
        <v>2</v>
      </c>
      <c r="H144" s="84" t="s">
        <v>3</v>
      </c>
      <c r="I144" s="105" t="s">
        <v>0</v>
      </c>
      <c r="J144" s="112" t="s">
        <v>1</v>
      </c>
      <c r="K144" s="115" t="s">
        <v>2</v>
      </c>
      <c r="L144" s="116" t="s">
        <v>3</v>
      </c>
      <c r="M144" s="121" t="s">
        <v>0</v>
      </c>
      <c r="N144" s="125" t="s">
        <v>1</v>
      </c>
      <c r="O144" s="127" t="s">
        <v>2</v>
      </c>
      <c r="P144" s="127" t="s">
        <v>3</v>
      </c>
      <c r="Q144" s="127" t="s">
        <v>0</v>
      </c>
      <c r="R144" s="131" t="s">
        <v>1</v>
      </c>
      <c r="S144" s="142" t="s">
        <v>2</v>
      </c>
      <c r="T144" s="142" t="s">
        <v>3</v>
      </c>
      <c r="U144" s="142" t="s">
        <v>0</v>
      </c>
      <c r="V144" s="142" t="s">
        <v>1</v>
      </c>
      <c r="W144" s="142" t="s">
        <v>2</v>
      </c>
      <c r="X144" s="142" t="s">
        <v>3</v>
      </c>
      <c r="Y144" s="142" t="s">
        <v>0</v>
      </c>
      <c r="Z144" s="142" t="s">
        <v>1</v>
      </c>
    </row>
    <row r="145" spans="2:28" x14ac:dyDescent="0.3">
      <c r="B145" s="21" t="s">
        <v>22</v>
      </c>
      <c r="C145" s="68">
        <v>145.79437628042967</v>
      </c>
      <c r="D145" s="68">
        <v>134.50866395573937</v>
      </c>
      <c r="E145" s="68">
        <v>74.825245279730183</v>
      </c>
      <c r="F145" s="68">
        <v>108.08450179424896</v>
      </c>
      <c r="G145" s="99">
        <v>101.35243930626622</v>
      </c>
      <c r="H145" s="99">
        <v>53.577175397178671</v>
      </c>
      <c r="I145" s="99">
        <v>48.775480673576062</v>
      </c>
      <c r="J145" s="99">
        <v>47.493039386883972</v>
      </c>
      <c r="K145" s="99">
        <v>41.499698711021786</v>
      </c>
      <c r="L145" s="99">
        <v>41.176759175120537</v>
      </c>
      <c r="M145" s="99">
        <v>43.480371576551839</v>
      </c>
      <c r="N145" s="99">
        <v>46.830066717455047</v>
      </c>
      <c r="O145" s="117">
        <v>51.298855081555836</v>
      </c>
      <c r="P145" s="117">
        <v>53.00197940457587</v>
      </c>
      <c r="Q145" s="117">
        <v>52.851980106875025</v>
      </c>
      <c r="R145" s="117">
        <v>51.332412178761331</v>
      </c>
      <c r="S145" s="117">
        <v>54.378321313487795</v>
      </c>
      <c r="T145" s="117">
        <v>55.193061597661085</v>
      </c>
      <c r="U145" s="117">
        <v>60.22978024892776</v>
      </c>
      <c r="V145" s="117">
        <v>62.765065297795623</v>
      </c>
      <c r="W145" s="117">
        <v>62.297683160443853</v>
      </c>
      <c r="X145" s="117">
        <v>63.720514245410065</v>
      </c>
      <c r="Y145" s="117">
        <v>67.301133700603856</v>
      </c>
      <c r="Z145" s="117">
        <v>66.809251980720319</v>
      </c>
      <c r="AB145" s="3"/>
    </row>
    <row r="146" spans="2:28" x14ac:dyDescent="0.3">
      <c r="B146" s="21" t="s">
        <v>23</v>
      </c>
      <c r="C146" s="68">
        <v>129.0802664208808</v>
      </c>
      <c r="D146" s="68">
        <v>131.25256809959566</v>
      </c>
      <c r="E146" s="68">
        <v>114.82074023683543</v>
      </c>
      <c r="F146" s="68">
        <v>102.38874406385774</v>
      </c>
      <c r="G146" s="99">
        <v>104.77039194687204</v>
      </c>
      <c r="H146" s="99">
        <v>105.72398622731474</v>
      </c>
      <c r="I146" s="99">
        <v>110.47893818552565</v>
      </c>
      <c r="J146" s="99">
        <v>112.92170753759858</v>
      </c>
      <c r="K146" s="99">
        <v>102.78834836827662</v>
      </c>
      <c r="L146" s="99">
        <v>93.20599256727256</v>
      </c>
      <c r="M146" s="99">
        <v>93.380077487023073</v>
      </c>
      <c r="N146" s="99">
        <v>87.384935642901993</v>
      </c>
      <c r="O146" s="117">
        <v>91.050574392246389</v>
      </c>
      <c r="P146" s="117">
        <v>89.397251804303053</v>
      </c>
      <c r="Q146" s="117">
        <v>84.127488936457482</v>
      </c>
      <c r="R146" s="117">
        <v>80.900381483053465</v>
      </c>
      <c r="S146" s="117">
        <v>76.790647451654749</v>
      </c>
      <c r="T146" s="117">
        <v>74.958410432637265</v>
      </c>
      <c r="U146" s="117">
        <v>74.072098112145099</v>
      </c>
      <c r="V146" s="117">
        <v>74.17254537419069</v>
      </c>
      <c r="W146" s="117">
        <v>72.868779106164752</v>
      </c>
      <c r="X146" s="117">
        <v>68.714059142839389</v>
      </c>
      <c r="Y146" s="117">
        <v>67.608617466628033</v>
      </c>
      <c r="Z146" s="117">
        <v>71.83062521168408</v>
      </c>
      <c r="AB146" s="3"/>
    </row>
    <row r="147" spans="2:28" x14ac:dyDescent="0.3">
      <c r="B147" s="21" t="s">
        <v>76</v>
      </c>
      <c r="C147" s="68">
        <v>102.88017852979631</v>
      </c>
      <c r="D147" s="68">
        <v>95.040853112771103</v>
      </c>
      <c r="E147" s="68">
        <v>92.829821099060965</v>
      </c>
      <c r="F147" s="68">
        <v>90.952455638912795</v>
      </c>
      <c r="G147" s="99">
        <v>87.976954495287586</v>
      </c>
      <c r="H147" s="99">
        <v>84.771006868770073</v>
      </c>
      <c r="I147" s="99">
        <v>85.202057391481119</v>
      </c>
      <c r="J147" s="99">
        <v>73.833183453263658</v>
      </c>
      <c r="K147" s="99">
        <v>84.784569563267624</v>
      </c>
      <c r="L147" s="99">
        <v>83.869949714773526</v>
      </c>
      <c r="M147" s="99">
        <v>85.760753217668665</v>
      </c>
      <c r="N147" s="99">
        <v>89.791920321083708</v>
      </c>
      <c r="O147" s="117">
        <v>90.998875448737081</v>
      </c>
      <c r="P147" s="117">
        <v>91.143868493330231</v>
      </c>
      <c r="Q147" s="117">
        <v>93.754787852525894</v>
      </c>
      <c r="R147" s="117">
        <v>96.905639863017186</v>
      </c>
      <c r="S147" s="117">
        <v>97.871132647708706</v>
      </c>
      <c r="T147" s="117">
        <v>98.788631875418616</v>
      </c>
      <c r="U147" s="117">
        <v>99.69906743257485</v>
      </c>
      <c r="V147" s="117">
        <v>99.806830304127288</v>
      </c>
      <c r="W147" s="117">
        <v>98.996940679323359</v>
      </c>
      <c r="X147" s="117">
        <v>96.50541046875901</v>
      </c>
      <c r="Y147" s="117">
        <v>97.75252702951974</v>
      </c>
      <c r="Z147" s="117">
        <v>97.697607590748717</v>
      </c>
      <c r="AB147" s="3"/>
    </row>
    <row r="148" spans="2:28" x14ac:dyDescent="0.3">
      <c r="B148" s="5" t="s">
        <v>25</v>
      </c>
      <c r="C148" s="46">
        <v>121.54902206066959</v>
      </c>
      <c r="D148" s="46">
        <v>114.56245356109861</v>
      </c>
      <c r="E148" s="46">
        <v>92.098994989896696</v>
      </c>
      <c r="F148" s="46">
        <v>99.210037189701779</v>
      </c>
      <c r="G148" s="100">
        <v>96.56880210231013</v>
      </c>
      <c r="H148" s="100">
        <v>78.979448436110644</v>
      </c>
      <c r="I148" s="100">
        <v>78.275295253069885</v>
      </c>
      <c r="J148" s="100">
        <v>73.629987848827369</v>
      </c>
      <c r="K148" s="100">
        <v>74.399054991399922</v>
      </c>
      <c r="L148" s="100">
        <v>71.787106132715721</v>
      </c>
      <c r="M148" s="100">
        <v>73.180338503854443</v>
      </c>
      <c r="N148" s="100">
        <v>74.51018223215442</v>
      </c>
      <c r="O148" s="118">
        <v>77.471791503390349</v>
      </c>
      <c r="P148" s="118">
        <v>77.393082951779903</v>
      </c>
      <c r="Q148" s="118">
        <v>76.880898073407934</v>
      </c>
      <c r="R148" s="118">
        <v>76.985575970581323</v>
      </c>
      <c r="S148" s="118">
        <v>77.359992364136602</v>
      </c>
      <c r="T148" s="118">
        <v>77.217231774463855</v>
      </c>
      <c r="U148" s="118">
        <v>78.886081903743431</v>
      </c>
      <c r="V148" s="118">
        <v>79.873548598981884</v>
      </c>
      <c r="W148" s="118">
        <v>79.040387082134473</v>
      </c>
      <c r="X148" s="118">
        <v>77.148045108108832</v>
      </c>
      <c r="Y148" s="118">
        <v>78.059750518409373</v>
      </c>
      <c r="Z148" s="118">
        <v>79.377447992430902</v>
      </c>
      <c r="AB148" s="3"/>
    </row>
    <row r="149" spans="2:28" x14ac:dyDescent="0.3">
      <c r="B149" s="42"/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2:28" x14ac:dyDescent="0.3">
      <c r="B150" s="65" t="s">
        <v>108</v>
      </c>
      <c r="C150" s="66"/>
      <c r="D150" s="65"/>
      <c r="E150" s="66"/>
      <c r="F150" s="65"/>
      <c r="G150" s="64"/>
      <c r="H150" s="64"/>
      <c r="I150" s="64"/>
      <c r="J150" s="64"/>
      <c r="K150" s="64"/>
    </row>
    <row r="151" spans="2:28" x14ac:dyDescent="0.3">
      <c r="B151" s="61" t="s">
        <v>8</v>
      </c>
      <c r="C151" s="184">
        <v>2013</v>
      </c>
      <c r="D151" s="185"/>
      <c r="E151" s="185"/>
      <c r="F151" s="186"/>
      <c r="G151" s="176">
        <v>2014</v>
      </c>
      <c r="H151" s="176"/>
      <c r="I151" s="176"/>
      <c r="J151" s="176"/>
      <c r="K151" s="176">
        <v>2015</v>
      </c>
      <c r="L151" s="176"/>
      <c r="M151" s="176"/>
      <c r="N151" s="176"/>
      <c r="O151" s="176">
        <v>2016</v>
      </c>
      <c r="P151" s="176"/>
      <c r="Q151" s="176"/>
      <c r="R151" s="176"/>
      <c r="S151" s="176">
        <v>2017</v>
      </c>
      <c r="T151" s="176"/>
      <c r="U151" s="176"/>
      <c r="V151" s="176"/>
      <c r="W151" s="186">
        <v>2018</v>
      </c>
      <c r="X151" s="176"/>
      <c r="Y151" s="176"/>
      <c r="Z151" s="176"/>
    </row>
    <row r="152" spans="2:28" x14ac:dyDescent="0.3">
      <c r="B152" s="23"/>
      <c r="C152" s="62" t="s">
        <v>2</v>
      </c>
      <c r="D152" s="62" t="s">
        <v>3</v>
      </c>
      <c r="E152" s="62" t="s">
        <v>0</v>
      </c>
      <c r="F152" s="62" t="s">
        <v>1</v>
      </c>
      <c r="G152" s="84" t="s">
        <v>2</v>
      </c>
      <c r="H152" s="84" t="s">
        <v>3</v>
      </c>
      <c r="I152" s="105" t="s">
        <v>0</v>
      </c>
      <c r="J152" s="112" t="s">
        <v>1</v>
      </c>
      <c r="K152" s="115" t="s">
        <v>2</v>
      </c>
      <c r="L152" s="116" t="s">
        <v>3</v>
      </c>
      <c r="M152" s="121" t="s">
        <v>0</v>
      </c>
      <c r="N152" s="125" t="s">
        <v>1</v>
      </c>
      <c r="O152" s="127" t="s">
        <v>2</v>
      </c>
      <c r="P152" s="127" t="s">
        <v>3</v>
      </c>
      <c r="Q152" s="127" t="s">
        <v>0</v>
      </c>
      <c r="R152" s="131" t="s">
        <v>1</v>
      </c>
      <c r="S152" s="132" t="s">
        <v>2</v>
      </c>
      <c r="T152" s="133" t="s">
        <v>3</v>
      </c>
      <c r="U152" s="138" t="s">
        <v>0</v>
      </c>
      <c r="V152" s="142" t="s">
        <v>1</v>
      </c>
      <c r="W152" s="142" t="s">
        <v>2</v>
      </c>
      <c r="X152" s="142" t="s">
        <v>3</v>
      </c>
      <c r="Y152" s="142" t="s">
        <v>0</v>
      </c>
      <c r="Z152" s="142" t="s">
        <v>1</v>
      </c>
    </row>
    <row r="153" spans="2:28" x14ac:dyDescent="0.3">
      <c r="B153" s="27" t="s">
        <v>26</v>
      </c>
      <c r="C153" s="28">
        <v>187985</v>
      </c>
      <c r="D153" s="28">
        <v>195099</v>
      </c>
      <c r="E153" s="28">
        <v>221925</v>
      </c>
      <c r="F153" s="28">
        <v>244602</v>
      </c>
      <c r="G153" s="98">
        <v>254912</v>
      </c>
      <c r="H153" s="98">
        <v>258658</v>
      </c>
      <c r="I153" s="98">
        <v>266671</v>
      </c>
      <c r="J153" s="98">
        <v>279504</v>
      </c>
      <c r="K153" s="98">
        <v>295101</v>
      </c>
      <c r="L153" s="98">
        <v>295540</v>
      </c>
      <c r="M153" s="98">
        <v>295374</v>
      </c>
      <c r="N153" s="98">
        <v>298429</v>
      </c>
      <c r="O153" s="117">
        <v>299739</v>
      </c>
      <c r="P153" s="117">
        <v>298255</v>
      </c>
      <c r="Q153" s="117">
        <v>304450</v>
      </c>
      <c r="R153" s="117">
        <v>303871</v>
      </c>
      <c r="S153" s="28">
        <v>305534</v>
      </c>
      <c r="T153" s="28">
        <v>309912</v>
      </c>
      <c r="U153" s="28">
        <v>311012</v>
      </c>
      <c r="V153" s="74">
        <v>314200</v>
      </c>
      <c r="W153" s="28">
        <v>314521</v>
      </c>
      <c r="X153" s="28">
        <v>318329</v>
      </c>
      <c r="Y153" s="28">
        <v>322413</v>
      </c>
      <c r="Z153" s="28">
        <v>312094</v>
      </c>
      <c r="AB153" s="3"/>
    </row>
    <row r="154" spans="2:28" x14ac:dyDescent="0.3">
      <c r="B154" s="71" t="s">
        <v>27</v>
      </c>
      <c r="C154" s="72">
        <v>5.2693763139453398E-2</v>
      </c>
      <c r="D154" s="72">
        <v>5.4746190756797708E-2</v>
      </c>
      <c r="E154" s="72">
        <v>6.2331479609032694E-2</v>
      </c>
      <c r="F154" s="72">
        <v>6.8718078381795195E-2</v>
      </c>
      <c r="G154" s="72">
        <v>7.1614552605703041E-2</v>
      </c>
      <c r="H154" s="72">
        <v>7.2705061847283897E-2</v>
      </c>
      <c r="I154" s="72">
        <v>7.4957401464006701E-2</v>
      </c>
      <c r="J154" s="72">
        <v>7.8564574096154915E-2</v>
      </c>
      <c r="K154" s="72">
        <v>8.2948667569513898E-2</v>
      </c>
      <c r="L154" s="72">
        <v>8.3128937893789376E-2</v>
      </c>
      <c r="M154" s="72">
        <v>8.3082245724572457E-2</v>
      </c>
      <c r="N154" s="72">
        <v>8.3941550405040505E-2</v>
      </c>
      <c r="O154" s="72">
        <v>8.4310024752475246E-2</v>
      </c>
      <c r="P154" s="72">
        <v>8.3942191325884444E-2</v>
      </c>
      <c r="Q154" s="72">
        <v>8.5685739213644418E-2</v>
      </c>
      <c r="R154" s="72">
        <v>8.5523842010933687E-2</v>
      </c>
      <c r="S154" s="159">
        <v>8.6044101495395528E-2</v>
      </c>
      <c r="T154" s="159">
        <v>8.727702835900758E-2</v>
      </c>
      <c r="U154" s="159">
        <v>8.7586808978005581E-2</v>
      </c>
      <c r="V154" s="159">
        <v>8.8484609535610687E-2</v>
      </c>
      <c r="W154" s="159">
        <v>8.8575009152609199E-2</v>
      </c>
      <c r="X154" s="159">
        <v>8.9647413331831363E-2</v>
      </c>
      <c r="Y154" s="159">
        <v>9.0797544284547574E-2</v>
      </c>
      <c r="Z154" s="159">
        <v>8.7891520459601788E-2</v>
      </c>
      <c r="AA154" s="172"/>
      <c r="AB154" s="3"/>
    </row>
    <row r="155" spans="2:28" x14ac:dyDescent="0.3">
      <c r="B155" s="42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2:28" x14ac:dyDescent="0.3">
      <c r="B156" s="65" t="s">
        <v>109</v>
      </c>
      <c r="C156" s="66"/>
      <c r="D156" s="65"/>
      <c r="E156" s="64"/>
      <c r="F156" s="64"/>
      <c r="G156" s="64"/>
      <c r="H156" s="64"/>
      <c r="I156" s="64"/>
      <c r="J156" s="64"/>
      <c r="K156" s="64"/>
    </row>
    <row r="157" spans="2:28" x14ac:dyDescent="0.3">
      <c r="B157" s="61" t="s">
        <v>8</v>
      </c>
      <c r="C157" s="184">
        <v>2013</v>
      </c>
      <c r="D157" s="185"/>
      <c r="E157" s="185"/>
      <c r="F157" s="186"/>
      <c r="G157" s="176">
        <v>2014</v>
      </c>
      <c r="H157" s="176"/>
      <c r="I157" s="176"/>
      <c r="J157" s="176"/>
      <c r="K157" s="176">
        <v>2015</v>
      </c>
      <c r="L157" s="176"/>
      <c r="M157" s="176"/>
      <c r="N157" s="176"/>
      <c r="O157" s="176">
        <v>2016</v>
      </c>
      <c r="P157" s="176"/>
      <c r="Q157" s="176"/>
      <c r="R157" s="176"/>
      <c r="S157" s="176">
        <v>2017</v>
      </c>
      <c r="T157" s="176"/>
      <c r="U157" s="176"/>
      <c r="V157" s="176"/>
      <c r="W157" s="186">
        <v>2018</v>
      </c>
      <c r="X157" s="176"/>
      <c r="Y157" s="176"/>
      <c r="Z157" s="176"/>
    </row>
    <row r="158" spans="2:28" x14ac:dyDescent="0.3">
      <c r="B158" s="23"/>
      <c r="C158" s="62" t="s">
        <v>2</v>
      </c>
      <c r="D158" s="62" t="s">
        <v>3</v>
      </c>
      <c r="E158" s="62" t="s">
        <v>0</v>
      </c>
      <c r="F158" s="62" t="s">
        <v>1</v>
      </c>
      <c r="G158" s="84" t="s">
        <v>2</v>
      </c>
      <c r="H158" s="84" t="s">
        <v>3</v>
      </c>
      <c r="I158" s="105" t="s">
        <v>0</v>
      </c>
      <c r="J158" s="112" t="s">
        <v>1</v>
      </c>
      <c r="K158" s="115" t="s">
        <v>2</v>
      </c>
      <c r="L158" s="116" t="s">
        <v>3</v>
      </c>
      <c r="M158" s="121" t="s">
        <v>0</v>
      </c>
      <c r="N158" s="125" t="s">
        <v>1</v>
      </c>
      <c r="O158" s="127" t="s">
        <v>2</v>
      </c>
      <c r="P158" s="127" t="s">
        <v>3</v>
      </c>
      <c r="Q158" s="127" t="s">
        <v>0</v>
      </c>
      <c r="R158" s="131" t="s">
        <v>1</v>
      </c>
      <c r="S158" s="132" t="s">
        <v>2</v>
      </c>
      <c r="T158" s="133" t="s">
        <v>3</v>
      </c>
      <c r="U158" s="138" t="s">
        <v>0</v>
      </c>
      <c r="V158" s="142" t="s">
        <v>1</v>
      </c>
      <c r="W158" s="142" t="s">
        <v>2</v>
      </c>
      <c r="X158" s="142" t="s">
        <v>3</v>
      </c>
      <c r="Y158" s="142" t="s">
        <v>0</v>
      </c>
      <c r="Z158" s="142" t="s">
        <v>1</v>
      </c>
    </row>
    <row r="159" spans="2:28" x14ac:dyDescent="0.3">
      <c r="B159" s="27" t="s">
        <v>18</v>
      </c>
      <c r="C159" s="69">
        <v>58012</v>
      </c>
      <c r="D159" s="69">
        <v>62488</v>
      </c>
      <c r="E159" s="69">
        <v>67554</v>
      </c>
      <c r="F159" s="69">
        <v>80233</v>
      </c>
      <c r="G159" s="98">
        <v>87055</v>
      </c>
      <c r="H159" s="98">
        <v>90426</v>
      </c>
      <c r="I159" s="98">
        <v>93864</v>
      </c>
      <c r="J159" s="98">
        <v>98552</v>
      </c>
      <c r="K159" s="98">
        <v>99486</v>
      </c>
      <c r="L159" s="98">
        <v>101901</v>
      </c>
      <c r="M159" s="98">
        <v>101987</v>
      </c>
      <c r="N159" s="98">
        <v>100159</v>
      </c>
      <c r="O159" s="28">
        <v>103873</v>
      </c>
      <c r="P159" s="28">
        <v>104102</v>
      </c>
      <c r="Q159" s="28">
        <v>103742</v>
      </c>
      <c r="R159" s="28">
        <v>97614</v>
      </c>
      <c r="S159" s="28">
        <v>97896</v>
      </c>
      <c r="T159" s="28">
        <v>101170</v>
      </c>
      <c r="U159" s="28">
        <v>98647</v>
      </c>
      <c r="V159" s="2">
        <v>97914</v>
      </c>
      <c r="W159" s="28">
        <v>95755</v>
      </c>
      <c r="X159" s="28">
        <v>91393</v>
      </c>
      <c r="Y159" s="28">
        <v>97387</v>
      </c>
      <c r="Z159" s="2">
        <v>95977</v>
      </c>
      <c r="AB159" s="3"/>
    </row>
    <row r="160" spans="2:28" x14ac:dyDescent="0.3">
      <c r="B160" s="27" t="s">
        <v>17</v>
      </c>
      <c r="C160" s="69">
        <v>37835</v>
      </c>
      <c r="D160" s="69">
        <v>37349</v>
      </c>
      <c r="E160" s="69">
        <v>55261</v>
      </c>
      <c r="F160" s="69">
        <v>60204</v>
      </c>
      <c r="G160" s="98">
        <v>62117</v>
      </c>
      <c r="H160" s="98">
        <v>60154</v>
      </c>
      <c r="I160" s="98">
        <v>61468</v>
      </c>
      <c r="J160" s="98">
        <v>65354</v>
      </c>
      <c r="K160" s="98">
        <v>79309</v>
      </c>
      <c r="L160" s="98">
        <v>77206</v>
      </c>
      <c r="M160" s="98">
        <v>78519</v>
      </c>
      <c r="N160" s="98">
        <v>83416</v>
      </c>
      <c r="O160" s="28">
        <v>83044</v>
      </c>
      <c r="P160" s="28">
        <v>83179</v>
      </c>
      <c r="Q160" s="28">
        <v>90138</v>
      </c>
      <c r="R160" s="28">
        <v>93636</v>
      </c>
      <c r="S160" s="28">
        <v>95938</v>
      </c>
      <c r="T160" s="28">
        <v>96995</v>
      </c>
      <c r="U160" s="28">
        <v>99542</v>
      </c>
      <c r="V160" s="2">
        <v>102592</v>
      </c>
      <c r="W160" s="28">
        <v>105597</v>
      </c>
      <c r="X160" s="28">
        <v>114424</v>
      </c>
      <c r="Y160" s="28">
        <v>113462</v>
      </c>
      <c r="Z160" s="2">
        <v>105024</v>
      </c>
      <c r="AB160" s="3"/>
    </row>
    <row r="161" spans="2:28" x14ac:dyDescent="0.3">
      <c r="B161" s="27" t="s">
        <v>19</v>
      </c>
      <c r="C161" s="69">
        <v>92138</v>
      </c>
      <c r="D161" s="69">
        <v>95262</v>
      </c>
      <c r="E161" s="69">
        <v>99110</v>
      </c>
      <c r="F161" s="69">
        <v>104165</v>
      </c>
      <c r="G161" s="98">
        <v>105740</v>
      </c>
      <c r="H161" s="98">
        <v>108078</v>
      </c>
      <c r="I161" s="98">
        <v>111339</v>
      </c>
      <c r="J161" s="98">
        <v>115598</v>
      </c>
      <c r="K161" s="98">
        <v>116306</v>
      </c>
      <c r="L161" s="98">
        <v>116433</v>
      </c>
      <c r="M161" s="98">
        <v>114868</v>
      </c>
      <c r="N161" s="98">
        <v>114854</v>
      </c>
      <c r="O161" s="28">
        <v>112822</v>
      </c>
      <c r="P161" s="28">
        <v>110974</v>
      </c>
      <c r="Q161" s="28">
        <v>110570</v>
      </c>
      <c r="R161" s="28">
        <v>112621</v>
      </c>
      <c r="S161" s="28">
        <v>111700</v>
      </c>
      <c r="T161" s="28">
        <v>111747</v>
      </c>
      <c r="U161" s="28">
        <v>112823</v>
      </c>
      <c r="V161" s="2">
        <v>113694</v>
      </c>
      <c r="W161" s="28">
        <v>113169</v>
      </c>
      <c r="X161" s="28">
        <v>112512</v>
      </c>
      <c r="Y161" s="28">
        <v>111564</v>
      </c>
      <c r="Z161" s="2">
        <v>111093</v>
      </c>
      <c r="AB161" s="3"/>
    </row>
    <row r="162" spans="2:28" x14ac:dyDescent="0.3">
      <c r="B162" s="70" t="s">
        <v>20</v>
      </c>
      <c r="C162" s="9">
        <f t="shared" ref="C162:H162" si="163">SUM(C159:C161)</f>
        <v>187985</v>
      </c>
      <c r="D162" s="9">
        <f t="shared" si="163"/>
        <v>195099</v>
      </c>
      <c r="E162" s="9">
        <f t="shared" si="163"/>
        <v>221925</v>
      </c>
      <c r="F162" s="9">
        <f t="shared" si="163"/>
        <v>244602</v>
      </c>
      <c r="G162" s="9">
        <f t="shared" si="163"/>
        <v>254912</v>
      </c>
      <c r="H162" s="9">
        <f t="shared" si="163"/>
        <v>258658</v>
      </c>
      <c r="I162" s="9">
        <f t="shared" ref="I162:N162" si="164">SUM(I159:I161)</f>
        <v>266671</v>
      </c>
      <c r="J162" s="9">
        <f t="shared" si="164"/>
        <v>279504</v>
      </c>
      <c r="K162" s="9">
        <f t="shared" si="164"/>
        <v>295101</v>
      </c>
      <c r="L162" s="9">
        <f t="shared" si="164"/>
        <v>295540</v>
      </c>
      <c r="M162" s="9">
        <f t="shared" si="164"/>
        <v>295374</v>
      </c>
      <c r="N162" s="9">
        <f t="shared" si="164"/>
        <v>298429</v>
      </c>
      <c r="O162" s="15">
        <f t="shared" ref="O162" si="165">SUM(O159:O161)</f>
        <v>299739</v>
      </c>
      <c r="P162" s="15">
        <f t="shared" ref="P162:Q162" si="166">SUM(P159:P161)</f>
        <v>298255</v>
      </c>
      <c r="Q162" s="15">
        <f t="shared" si="166"/>
        <v>304450</v>
      </c>
      <c r="R162" s="15">
        <f t="shared" ref="R162:Z162" si="167">SUM(R159:R161)</f>
        <v>303871</v>
      </c>
      <c r="S162" s="15">
        <f t="shared" si="167"/>
        <v>305534</v>
      </c>
      <c r="T162" s="15">
        <f t="shared" si="167"/>
        <v>309912</v>
      </c>
      <c r="U162" s="15">
        <f t="shared" si="167"/>
        <v>311012</v>
      </c>
      <c r="V162" s="15">
        <f t="shared" si="167"/>
        <v>314200</v>
      </c>
      <c r="W162" s="15">
        <f t="shared" si="167"/>
        <v>314521</v>
      </c>
      <c r="X162" s="15">
        <f t="shared" si="167"/>
        <v>318329</v>
      </c>
      <c r="Y162" s="15">
        <f t="shared" si="167"/>
        <v>322413</v>
      </c>
      <c r="Z162" s="15">
        <f t="shared" si="167"/>
        <v>312094</v>
      </c>
      <c r="AB162" s="3"/>
    </row>
    <row r="163" spans="2:28" x14ac:dyDescent="0.3">
      <c r="B163" s="42"/>
      <c r="C163" s="64"/>
      <c r="D163" s="64"/>
      <c r="E163" s="64"/>
      <c r="F163" s="64"/>
      <c r="G163" s="64"/>
      <c r="H163" s="64"/>
      <c r="I163" s="64"/>
      <c r="J163" s="64"/>
      <c r="K163" s="64"/>
    </row>
    <row r="164" spans="2:28" x14ac:dyDescent="0.3">
      <c r="B164" s="65" t="s">
        <v>110</v>
      </c>
      <c r="C164" s="66"/>
      <c r="D164" s="65"/>
      <c r="E164" s="65"/>
      <c r="F164" s="64"/>
      <c r="G164" s="64"/>
      <c r="H164" s="64"/>
      <c r="I164" s="64"/>
      <c r="J164" s="64"/>
      <c r="K164" s="64"/>
    </row>
    <row r="165" spans="2:28" x14ac:dyDescent="0.3">
      <c r="B165" s="61" t="s">
        <v>8</v>
      </c>
      <c r="C165" s="184">
        <v>2013</v>
      </c>
      <c r="D165" s="185"/>
      <c r="E165" s="185"/>
      <c r="F165" s="186"/>
      <c r="G165" s="176">
        <v>2014</v>
      </c>
      <c r="H165" s="176"/>
      <c r="I165" s="176"/>
      <c r="J165" s="176"/>
      <c r="K165" s="176">
        <v>2015</v>
      </c>
      <c r="L165" s="176"/>
      <c r="M165" s="176"/>
      <c r="N165" s="176"/>
      <c r="O165" s="176">
        <v>2016</v>
      </c>
      <c r="P165" s="176"/>
      <c r="Q165" s="176"/>
      <c r="R165" s="176"/>
      <c r="S165" s="176">
        <v>2017</v>
      </c>
      <c r="T165" s="176"/>
      <c r="U165" s="176"/>
      <c r="V165" s="176"/>
      <c r="W165" s="176">
        <v>2018</v>
      </c>
      <c r="X165" s="176"/>
      <c r="Y165" s="176"/>
      <c r="Z165" s="176"/>
    </row>
    <row r="166" spans="2:28" x14ac:dyDescent="0.3">
      <c r="B166" s="23"/>
      <c r="C166" s="62" t="s">
        <v>2</v>
      </c>
      <c r="D166" s="62" t="s">
        <v>3</v>
      </c>
      <c r="E166" s="62" t="s">
        <v>0</v>
      </c>
      <c r="F166" s="62" t="s">
        <v>1</v>
      </c>
      <c r="G166" s="84" t="s">
        <v>2</v>
      </c>
      <c r="H166" s="84" t="s">
        <v>3</v>
      </c>
      <c r="I166" s="105" t="s">
        <v>0</v>
      </c>
      <c r="J166" s="112" t="s">
        <v>1</v>
      </c>
      <c r="K166" s="115" t="s">
        <v>2</v>
      </c>
      <c r="L166" s="116" t="s">
        <v>3</v>
      </c>
      <c r="M166" s="121" t="s">
        <v>0</v>
      </c>
      <c r="N166" s="125" t="s">
        <v>1</v>
      </c>
      <c r="O166" s="127" t="s">
        <v>2</v>
      </c>
      <c r="P166" s="127" t="s">
        <v>3</v>
      </c>
      <c r="Q166" s="127" t="s">
        <v>0</v>
      </c>
      <c r="R166" s="131" t="s">
        <v>1</v>
      </c>
      <c r="S166" s="142" t="s">
        <v>2</v>
      </c>
      <c r="T166" s="142" t="s">
        <v>3</v>
      </c>
      <c r="U166" s="142" t="s">
        <v>0</v>
      </c>
      <c r="V166" s="142" t="s">
        <v>1</v>
      </c>
      <c r="W166" s="142" t="s">
        <v>2</v>
      </c>
      <c r="X166" s="142" t="s">
        <v>3</v>
      </c>
      <c r="Y166" s="142" t="s">
        <v>0</v>
      </c>
      <c r="Z166" s="142" t="s">
        <v>1</v>
      </c>
    </row>
    <row r="167" spans="2:28" x14ac:dyDescent="0.3">
      <c r="B167" s="27" t="s">
        <v>19</v>
      </c>
      <c r="C167" s="22">
        <f t="shared" ref="C167:J167" si="168">C161/C162</f>
        <v>0.49013485118493499</v>
      </c>
      <c r="D167" s="22">
        <f t="shared" si="168"/>
        <v>0.48827518336844372</v>
      </c>
      <c r="E167" s="22">
        <f t="shared" si="168"/>
        <v>0.44659231722428749</v>
      </c>
      <c r="F167" s="22">
        <f t="shared" si="168"/>
        <v>0.42585506250970967</v>
      </c>
      <c r="G167" s="22">
        <f t="shared" si="168"/>
        <v>0.41480981672106454</v>
      </c>
      <c r="H167" s="22">
        <f t="shared" si="168"/>
        <v>0.41784131942565084</v>
      </c>
      <c r="I167" s="22">
        <f t="shared" si="168"/>
        <v>0.41751446538993742</v>
      </c>
      <c r="J167" s="22">
        <f t="shared" si="168"/>
        <v>0.41358263209113288</v>
      </c>
      <c r="K167" s="22">
        <f>K161/K162</f>
        <v>0.39412269019759338</v>
      </c>
      <c r="L167" s="22">
        <f>L161/L162</f>
        <v>0.39396697570548828</v>
      </c>
      <c r="M167" s="22">
        <f>M161/M162</f>
        <v>0.38889001740166707</v>
      </c>
      <c r="N167" s="22">
        <f>N161/N162</f>
        <v>0.38486206099273196</v>
      </c>
      <c r="O167" s="22">
        <f t="shared" ref="O167:P167" si="169">O161/O162</f>
        <v>0.37640080203110038</v>
      </c>
      <c r="P167" s="22">
        <f t="shared" si="169"/>
        <v>0.37207758461718998</v>
      </c>
      <c r="Q167" s="22">
        <f t="shared" ref="Q167:R167" si="170">Q161/Q162</f>
        <v>0.36317950402364918</v>
      </c>
      <c r="R167" s="22">
        <f t="shared" si="170"/>
        <v>0.37062108592132847</v>
      </c>
      <c r="S167" s="154">
        <f t="shared" ref="S167:T167" si="171">S161/S162</f>
        <v>0.3655894270359436</v>
      </c>
      <c r="T167" s="154">
        <f t="shared" si="171"/>
        <v>0.36057655076279715</v>
      </c>
      <c r="U167" s="154">
        <f t="shared" ref="U167" si="172">U161/U162</f>
        <v>0.36276092240813862</v>
      </c>
      <c r="V167" s="154">
        <v>0.36185232336091661</v>
      </c>
      <c r="W167" s="154">
        <v>0.35981381211429442</v>
      </c>
      <c r="X167" s="154">
        <v>0.35344564899836334</v>
      </c>
      <c r="Y167" s="154">
        <v>0.34602823087158396</v>
      </c>
      <c r="Z167" s="154">
        <v>0.35596006331425789</v>
      </c>
      <c r="AB167" s="3"/>
    </row>
    <row r="168" spans="2:28" x14ac:dyDescent="0.3">
      <c r="B168" s="27" t="s">
        <v>18</v>
      </c>
      <c r="C168" s="22">
        <f t="shared" ref="C168:J168" si="173">C159/C162</f>
        <v>0.30859909035295369</v>
      </c>
      <c r="D168" s="22">
        <f t="shared" si="173"/>
        <v>0.32028867395527399</v>
      </c>
      <c r="E168" s="22">
        <f t="shared" si="173"/>
        <v>0.30440013518080433</v>
      </c>
      <c r="F168" s="22">
        <f t="shared" si="173"/>
        <v>0.32801448884310019</v>
      </c>
      <c r="G168" s="22">
        <f t="shared" si="173"/>
        <v>0.34151001129801656</v>
      </c>
      <c r="H168" s="22">
        <f t="shared" si="173"/>
        <v>0.34959676484005908</v>
      </c>
      <c r="I168" s="22">
        <f t="shared" si="173"/>
        <v>0.35198428025544587</v>
      </c>
      <c r="J168" s="22">
        <f t="shared" si="173"/>
        <v>0.35259602724826838</v>
      </c>
      <c r="K168" s="22">
        <f>K159/K162</f>
        <v>0.33712525542102534</v>
      </c>
      <c r="L168" s="22">
        <f>L159/L162</f>
        <v>0.34479596670501456</v>
      </c>
      <c r="M168" s="22">
        <f>M159/M162</f>
        <v>0.34528089811560936</v>
      </c>
      <c r="N168" s="22">
        <f>N159/N162</f>
        <v>0.3356208679451394</v>
      </c>
      <c r="O168" s="22">
        <f t="shared" ref="O168:P168" si="174">O159/O162</f>
        <v>0.34654482733311315</v>
      </c>
      <c r="P168" s="22">
        <f t="shared" si="174"/>
        <v>0.34903689795644666</v>
      </c>
      <c r="Q168" s="22">
        <f t="shared" ref="Q168:R168" si="175">Q159/Q162</f>
        <v>0.34075217605518149</v>
      </c>
      <c r="R168" s="22">
        <f t="shared" si="175"/>
        <v>0.32123499774575398</v>
      </c>
      <c r="S168" s="154">
        <f t="shared" ref="S168:T168" si="176">S159/S162</f>
        <v>0.3204095125256109</v>
      </c>
      <c r="T168" s="154">
        <f t="shared" si="176"/>
        <v>0.32644750767959935</v>
      </c>
      <c r="U168" s="154">
        <f t="shared" ref="U168" si="177">U159/U162</f>
        <v>0.31718068756189471</v>
      </c>
      <c r="V168" s="154">
        <v>0.31162953532781668</v>
      </c>
      <c r="W168" s="154">
        <v>0.30444707984522495</v>
      </c>
      <c r="X168" s="154">
        <v>0.2871023375187306</v>
      </c>
      <c r="Y168" s="154">
        <v>0.30205667885600146</v>
      </c>
      <c r="Z168" s="154">
        <v>0.30752593769825759</v>
      </c>
      <c r="AB168" s="3"/>
    </row>
    <row r="169" spans="2:28" x14ac:dyDescent="0.3">
      <c r="B169" s="27" t="s">
        <v>17</v>
      </c>
      <c r="C169" s="22">
        <f t="shared" ref="C169:J169" si="178">C160/C162</f>
        <v>0.20126605846211135</v>
      </c>
      <c r="D169" s="22">
        <f t="shared" si="178"/>
        <v>0.19143614267628231</v>
      </c>
      <c r="E169" s="22">
        <f t="shared" si="178"/>
        <v>0.2490075475949082</v>
      </c>
      <c r="F169" s="22">
        <f t="shared" si="178"/>
        <v>0.24613044864719014</v>
      </c>
      <c r="G169" s="22">
        <f t="shared" si="178"/>
        <v>0.2436801719809189</v>
      </c>
      <c r="H169" s="22">
        <f t="shared" si="178"/>
        <v>0.23256191573429005</v>
      </c>
      <c r="I169" s="22">
        <f t="shared" si="178"/>
        <v>0.23050125435461674</v>
      </c>
      <c r="J169" s="22">
        <f t="shared" si="178"/>
        <v>0.23382134066059879</v>
      </c>
      <c r="K169" s="22">
        <f>K160/K162</f>
        <v>0.26875205438138128</v>
      </c>
      <c r="L169" s="22">
        <f>L160/L162</f>
        <v>0.26123705758949717</v>
      </c>
      <c r="M169" s="22">
        <f>M160/M162</f>
        <v>0.26582908448272358</v>
      </c>
      <c r="N169" s="22">
        <f>N160/N162</f>
        <v>0.2795170710621287</v>
      </c>
      <c r="O169" s="22">
        <f t="shared" ref="O169:P169" si="179">O160/O162</f>
        <v>0.27705437063578647</v>
      </c>
      <c r="P169" s="22">
        <f t="shared" si="179"/>
        <v>0.27888551742636336</v>
      </c>
      <c r="Q169" s="22">
        <f t="shared" ref="Q169:R169" si="180">Q160/Q162</f>
        <v>0.29606831992116933</v>
      </c>
      <c r="R169" s="22">
        <f t="shared" si="180"/>
        <v>0.3081439163329176</v>
      </c>
      <c r="S169" s="154">
        <f t="shared" ref="S169:T169" si="181">S160/S162</f>
        <v>0.3140010604384455</v>
      </c>
      <c r="T169" s="154">
        <f t="shared" si="181"/>
        <v>0.31297594155760344</v>
      </c>
      <c r="U169" s="154">
        <f t="shared" ref="U169" si="182">U160/U162</f>
        <v>0.32005839002996667</v>
      </c>
      <c r="V169" s="154">
        <v>0.32651814131126672</v>
      </c>
      <c r="W169" s="154">
        <v>0.33573910804048063</v>
      </c>
      <c r="X169" s="154">
        <v>0.35945201348290606</v>
      </c>
      <c r="Y169" s="154">
        <v>0.35191509027241458</v>
      </c>
      <c r="Z169" s="154">
        <v>0.33651399898748452</v>
      </c>
      <c r="AB169" s="3"/>
    </row>
    <row r="170" spans="2:28" x14ac:dyDescent="0.3">
      <c r="B170" s="42"/>
      <c r="C170" s="64"/>
      <c r="D170" s="64"/>
      <c r="E170" s="64"/>
      <c r="F170" s="64"/>
      <c r="G170" s="64"/>
      <c r="H170" s="64"/>
      <c r="I170" s="64"/>
      <c r="J170" s="64"/>
      <c r="K170" s="64"/>
    </row>
    <row r="171" spans="2:28" x14ac:dyDescent="0.3">
      <c r="B171" s="65" t="s">
        <v>111</v>
      </c>
      <c r="C171" s="66"/>
      <c r="D171" s="65"/>
      <c r="E171" s="65"/>
      <c r="F171" s="64"/>
      <c r="G171" s="64"/>
      <c r="H171" s="64"/>
      <c r="I171" s="64"/>
      <c r="J171" s="64"/>
      <c r="K171" s="64"/>
    </row>
    <row r="172" spans="2:28" x14ac:dyDescent="0.3">
      <c r="B172" s="61" t="s">
        <v>8</v>
      </c>
      <c r="C172" s="184">
        <v>2013</v>
      </c>
      <c r="D172" s="185"/>
      <c r="E172" s="185"/>
      <c r="F172" s="186"/>
      <c r="G172" s="176">
        <v>2014</v>
      </c>
      <c r="H172" s="176"/>
      <c r="I172" s="176"/>
      <c r="J172" s="176"/>
      <c r="K172" s="176">
        <v>2015</v>
      </c>
      <c r="L172" s="176"/>
      <c r="M172" s="176"/>
      <c r="N172" s="176"/>
      <c r="O172" s="177">
        <v>2016</v>
      </c>
      <c r="P172" s="178"/>
      <c r="Q172" s="178"/>
      <c r="R172" s="178"/>
      <c r="S172" s="177">
        <v>2017</v>
      </c>
      <c r="T172" s="178"/>
      <c r="U172" s="178"/>
      <c r="V172" s="178"/>
      <c r="W172" s="176">
        <v>2018</v>
      </c>
      <c r="X172" s="176"/>
      <c r="Y172" s="176"/>
      <c r="Z172" s="176"/>
    </row>
    <row r="173" spans="2:28" x14ac:dyDescent="0.3">
      <c r="B173" s="23"/>
      <c r="C173" s="62" t="s">
        <v>2</v>
      </c>
      <c r="D173" s="62" t="s">
        <v>3</v>
      </c>
      <c r="E173" s="62" t="s">
        <v>0</v>
      </c>
      <c r="F173" s="62" t="s">
        <v>1</v>
      </c>
      <c r="G173" s="84" t="s">
        <v>2</v>
      </c>
      <c r="H173" s="84" t="s">
        <v>3</v>
      </c>
      <c r="I173" s="105" t="s">
        <v>0</v>
      </c>
      <c r="J173" s="112" t="s">
        <v>1</v>
      </c>
      <c r="K173" s="115" t="s">
        <v>2</v>
      </c>
      <c r="L173" s="116" t="s">
        <v>3</v>
      </c>
      <c r="M173" s="121" t="s">
        <v>0</v>
      </c>
      <c r="N173" s="125" t="s">
        <v>1</v>
      </c>
      <c r="O173" s="127" t="s">
        <v>2</v>
      </c>
      <c r="P173" s="127" t="s">
        <v>3</v>
      </c>
      <c r="Q173" s="127" t="s">
        <v>0</v>
      </c>
      <c r="R173" s="131" t="s">
        <v>1</v>
      </c>
      <c r="S173" s="132" t="s">
        <v>2</v>
      </c>
      <c r="T173" s="133" t="s">
        <v>3</v>
      </c>
      <c r="U173" s="138" t="s">
        <v>0</v>
      </c>
      <c r="V173" s="142" t="s">
        <v>1</v>
      </c>
      <c r="W173" s="142" t="s">
        <v>2</v>
      </c>
      <c r="X173" s="142" t="s">
        <v>3</v>
      </c>
      <c r="Y173" s="142" t="s">
        <v>0</v>
      </c>
      <c r="Z173" s="142" t="s">
        <v>1</v>
      </c>
    </row>
    <row r="174" spans="2:28" x14ac:dyDescent="0.3">
      <c r="B174" s="73" t="s">
        <v>18</v>
      </c>
      <c r="C174" s="74">
        <v>375952</v>
      </c>
      <c r="D174" s="74">
        <v>339487</v>
      </c>
      <c r="E174" s="74">
        <v>362251</v>
      </c>
      <c r="F174" s="74">
        <v>385763</v>
      </c>
      <c r="G174" s="98">
        <v>376088</v>
      </c>
      <c r="H174" s="98">
        <v>342935</v>
      </c>
      <c r="I174" s="98">
        <v>370429</v>
      </c>
      <c r="J174" s="98">
        <v>405351</v>
      </c>
      <c r="K174" s="98">
        <v>403952</v>
      </c>
      <c r="L174" s="98">
        <v>406239</v>
      </c>
      <c r="M174" s="98">
        <v>437110</v>
      </c>
      <c r="N174" s="98">
        <v>445886</v>
      </c>
      <c r="O174" s="28">
        <v>456785</v>
      </c>
      <c r="P174" s="28">
        <v>463498</v>
      </c>
      <c r="Q174" s="28">
        <v>480728</v>
      </c>
      <c r="R174" s="28">
        <v>496300</v>
      </c>
      <c r="S174" s="28">
        <v>492534</v>
      </c>
      <c r="T174" s="28">
        <v>491443</v>
      </c>
      <c r="U174" s="28">
        <v>515673</v>
      </c>
      <c r="V174" s="152">
        <v>501603</v>
      </c>
      <c r="W174" s="152">
        <v>485508</v>
      </c>
      <c r="X174" s="152">
        <v>486453</v>
      </c>
      <c r="Y174" s="28">
        <v>540138</v>
      </c>
      <c r="Z174" s="28">
        <v>533362</v>
      </c>
      <c r="AB174" s="3"/>
    </row>
    <row r="175" spans="2:28" x14ac:dyDescent="0.3">
      <c r="B175" s="73" t="s">
        <v>17</v>
      </c>
      <c r="C175" s="74">
        <v>78802</v>
      </c>
      <c r="D175" s="74">
        <v>72191</v>
      </c>
      <c r="E175" s="74">
        <v>50846</v>
      </c>
      <c r="F175" s="74">
        <v>63619</v>
      </c>
      <c r="G175" s="98">
        <v>52347</v>
      </c>
      <c r="H175" s="98">
        <v>48503</v>
      </c>
      <c r="I175" s="98">
        <v>45190</v>
      </c>
      <c r="J175" s="98">
        <v>54184</v>
      </c>
      <c r="K175" s="98">
        <v>53535</v>
      </c>
      <c r="L175" s="98">
        <v>52961</v>
      </c>
      <c r="M175" s="98">
        <v>60284</v>
      </c>
      <c r="N175" s="98">
        <v>69775</v>
      </c>
      <c r="O175" s="28">
        <v>66408</v>
      </c>
      <c r="P175" s="28">
        <v>72179</v>
      </c>
      <c r="Q175" s="28">
        <v>80563</v>
      </c>
      <c r="R175" s="28">
        <v>82765</v>
      </c>
      <c r="S175" s="28">
        <v>76080</v>
      </c>
      <c r="T175" s="28">
        <v>83516</v>
      </c>
      <c r="U175" s="28">
        <v>91546</v>
      </c>
      <c r="V175" s="152">
        <v>95690</v>
      </c>
      <c r="W175" s="152">
        <v>96796</v>
      </c>
      <c r="X175" s="152">
        <v>90132</v>
      </c>
      <c r="Y175" s="28">
        <v>103945</v>
      </c>
      <c r="Z175" s="28">
        <v>111444</v>
      </c>
      <c r="AB175" s="3"/>
    </row>
    <row r="176" spans="2:28" x14ac:dyDescent="0.3">
      <c r="B176" s="73" t="s">
        <v>19</v>
      </c>
      <c r="C176" s="74">
        <v>962245</v>
      </c>
      <c r="D176" s="74">
        <v>906714</v>
      </c>
      <c r="E176" s="74">
        <v>930348</v>
      </c>
      <c r="F176" s="74">
        <v>938267</v>
      </c>
      <c r="G176" s="98">
        <v>926034</v>
      </c>
      <c r="H176" s="98">
        <v>884667</v>
      </c>
      <c r="I176" s="98">
        <v>914598</v>
      </c>
      <c r="J176" s="98">
        <v>949377</v>
      </c>
      <c r="K176" s="98">
        <v>969938</v>
      </c>
      <c r="L176" s="98">
        <v>936835</v>
      </c>
      <c r="M176" s="98">
        <v>957953</v>
      </c>
      <c r="N176" s="98">
        <v>947032</v>
      </c>
      <c r="O176" s="28">
        <v>939389</v>
      </c>
      <c r="P176" s="28">
        <v>921669</v>
      </c>
      <c r="Q176" s="28">
        <v>1001525</v>
      </c>
      <c r="R176" s="28">
        <v>1036440</v>
      </c>
      <c r="S176" s="28">
        <v>1111848</v>
      </c>
      <c r="T176" s="28">
        <v>1157444</v>
      </c>
      <c r="U176" s="28">
        <v>1233517</v>
      </c>
      <c r="V176" s="152">
        <v>1230896</v>
      </c>
      <c r="W176" s="152">
        <v>1227882</v>
      </c>
      <c r="X176" s="152">
        <v>1219139</v>
      </c>
      <c r="Y176" s="28">
        <v>1321231</v>
      </c>
      <c r="Z176" s="28">
        <v>1281929</v>
      </c>
      <c r="AB176" s="3"/>
    </row>
    <row r="177" spans="2:28" x14ac:dyDescent="0.3">
      <c r="B177" s="70" t="s">
        <v>20</v>
      </c>
      <c r="C177" s="9">
        <f t="shared" ref="C177:H177" si="183">SUM(C174:C176)</f>
        <v>1416999</v>
      </c>
      <c r="D177" s="9">
        <f t="shared" si="183"/>
        <v>1318392</v>
      </c>
      <c r="E177" s="9">
        <f t="shared" si="183"/>
        <v>1343445</v>
      </c>
      <c r="F177" s="9">
        <f t="shared" si="183"/>
        <v>1387649</v>
      </c>
      <c r="G177" s="9">
        <f t="shared" si="183"/>
        <v>1354469</v>
      </c>
      <c r="H177" s="9">
        <f t="shared" si="183"/>
        <v>1276105</v>
      </c>
      <c r="I177" s="9">
        <f t="shared" ref="I177:N177" si="184">SUM(I174:I176)</f>
        <v>1330217</v>
      </c>
      <c r="J177" s="9">
        <f t="shared" si="184"/>
        <v>1408912</v>
      </c>
      <c r="K177" s="9">
        <f t="shared" si="184"/>
        <v>1427425</v>
      </c>
      <c r="L177" s="9">
        <f t="shared" si="184"/>
        <v>1396035</v>
      </c>
      <c r="M177" s="9">
        <f t="shared" si="184"/>
        <v>1455347</v>
      </c>
      <c r="N177" s="9">
        <f t="shared" si="184"/>
        <v>1462693</v>
      </c>
      <c r="O177" s="15">
        <f t="shared" ref="O177" si="185">SUM(O174:O176)</f>
        <v>1462582</v>
      </c>
      <c r="P177" s="15">
        <f t="shared" ref="P177:Q177" si="186">SUM(P174:P176)</f>
        <v>1457346</v>
      </c>
      <c r="Q177" s="15">
        <f t="shared" si="186"/>
        <v>1562816</v>
      </c>
      <c r="R177" s="15">
        <f t="shared" ref="R177:Z177" si="187">SUM(R174:R176)</f>
        <v>1615505</v>
      </c>
      <c r="S177" s="15">
        <f t="shared" si="187"/>
        <v>1680462</v>
      </c>
      <c r="T177" s="15">
        <f t="shared" si="187"/>
        <v>1732403</v>
      </c>
      <c r="U177" s="15">
        <f t="shared" si="187"/>
        <v>1840736</v>
      </c>
      <c r="V177" s="15">
        <f t="shared" si="187"/>
        <v>1828189</v>
      </c>
      <c r="W177" s="15">
        <f t="shared" si="187"/>
        <v>1810186</v>
      </c>
      <c r="X177" s="15">
        <f t="shared" si="187"/>
        <v>1795724</v>
      </c>
      <c r="Y177" s="15">
        <f t="shared" si="187"/>
        <v>1965314</v>
      </c>
      <c r="Z177" s="15">
        <f t="shared" si="187"/>
        <v>1926735</v>
      </c>
      <c r="AB177" s="3"/>
    </row>
    <row r="178" spans="2:28" x14ac:dyDescent="0.3">
      <c r="B178" s="42"/>
      <c r="C178" s="64"/>
      <c r="D178" s="64"/>
      <c r="E178" s="64"/>
      <c r="F178" s="64"/>
      <c r="G178" s="64"/>
      <c r="H178" s="64"/>
      <c r="I178" s="64"/>
      <c r="J178" s="64"/>
      <c r="K178" s="64"/>
    </row>
    <row r="179" spans="2:28" x14ac:dyDescent="0.3">
      <c r="B179" s="42"/>
      <c r="C179" s="64"/>
      <c r="D179" s="64"/>
      <c r="E179" s="64"/>
      <c r="F179" s="64"/>
      <c r="G179" s="64"/>
      <c r="H179" s="64"/>
      <c r="I179" s="64"/>
      <c r="J179" s="64"/>
      <c r="K179" s="64"/>
    </row>
    <row r="180" spans="2:28" x14ac:dyDescent="0.3">
      <c r="B180" s="65" t="s">
        <v>112</v>
      </c>
      <c r="C180" s="66"/>
      <c r="D180" s="64"/>
      <c r="E180" s="64"/>
      <c r="F180" s="64"/>
      <c r="G180" s="64"/>
      <c r="H180" s="64"/>
      <c r="I180" s="64"/>
      <c r="J180" s="64"/>
      <c r="K180" s="64"/>
    </row>
    <row r="181" spans="2:28" x14ac:dyDescent="0.3">
      <c r="B181" s="61" t="s">
        <v>8</v>
      </c>
      <c r="C181" s="184">
        <v>2013</v>
      </c>
      <c r="D181" s="185"/>
      <c r="E181" s="185"/>
      <c r="F181" s="186"/>
      <c r="G181" s="176">
        <v>2014</v>
      </c>
      <c r="H181" s="176"/>
      <c r="I181" s="176"/>
      <c r="J181" s="176"/>
      <c r="K181" s="176">
        <v>2015</v>
      </c>
      <c r="L181" s="176"/>
      <c r="M181" s="176"/>
      <c r="N181" s="176"/>
      <c r="O181" s="176">
        <v>2016</v>
      </c>
      <c r="P181" s="176"/>
      <c r="Q181" s="176"/>
      <c r="R181" s="176"/>
      <c r="S181" s="176">
        <v>2017</v>
      </c>
      <c r="T181" s="176"/>
      <c r="U181" s="176"/>
      <c r="V181" s="176"/>
      <c r="W181" s="176">
        <v>2018</v>
      </c>
      <c r="X181" s="176"/>
      <c r="Y181" s="176"/>
      <c r="Z181" s="176"/>
    </row>
    <row r="182" spans="2:28" x14ac:dyDescent="0.3">
      <c r="B182" s="23"/>
      <c r="C182" s="62" t="s">
        <v>2</v>
      </c>
      <c r="D182" s="62" t="s">
        <v>3</v>
      </c>
      <c r="E182" s="62" t="s">
        <v>0</v>
      </c>
      <c r="F182" s="62" t="s">
        <v>1</v>
      </c>
      <c r="G182" s="84" t="s">
        <v>2</v>
      </c>
      <c r="H182" s="84" t="s">
        <v>3</v>
      </c>
      <c r="I182" s="105" t="s">
        <v>0</v>
      </c>
      <c r="J182" s="112" t="s">
        <v>1</v>
      </c>
      <c r="K182" s="115" t="s">
        <v>2</v>
      </c>
      <c r="L182" s="116" t="s">
        <v>3</v>
      </c>
      <c r="M182" s="121" t="s">
        <v>0</v>
      </c>
      <c r="N182" s="125" t="s">
        <v>1</v>
      </c>
      <c r="O182" s="127" t="s">
        <v>2</v>
      </c>
      <c r="P182" s="127" t="s">
        <v>3</v>
      </c>
      <c r="Q182" s="127" t="s">
        <v>0</v>
      </c>
      <c r="R182" s="131" t="s">
        <v>1</v>
      </c>
      <c r="S182" s="142" t="s">
        <v>2</v>
      </c>
      <c r="T182" s="142" t="s">
        <v>3</v>
      </c>
      <c r="U182" s="142" t="s">
        <v>0</v>
      </c>
      <c r="V182" s="142" t="s">
        <v>1</v>
      </c>
      <c r="W182" s="142" t="s">
        <v>2</v>
      </c>
      <c r="X182" s="142" t="s">
        <v>3</v>
      </c>
      <c r="Y182" s="142" t="s">
        <v>0</v>
      </c>
      <c r="Z182" s="142" t="s">
        <v>1</v>
      </c>
    </row>
    <row r="183" spans="2:28" x14ac:dyDescent="0.3">
      <c r="B183" s="27" t="s">
        <v>18</v>
      </c>
      <c r="C183" s="28">
        <v>300316.2</v>
      </c>
      <c r="D183" s="28">
        <v>248686.49999999994</v>
      </c>
      <c r="E183" s="28">
        <v>264706.1540046325</v>
      </c>
      <c r="F183" s="28">
        <v>359715.39999999991</v>
      </c>
      <c r="G183" s="98">
        <v>379300.4</v>
      </c>
      <c r="H183" s="98">
        <v>358626</v>
      </c>
      <c r="I183" s="98">
        <v>397877.4</v>
      </c>
      <c r="J183" s="98">
        <v>397307.10616933485</v>
      </c>
      <c r="K183" s="98">
        <v>511994.34406985063</v>
      </c>
      <c r="L183" s="98">
        <v>335900.02593014936</v>
      </c>
      <c r="M183" s="98">
        <v>432601.41999999993</v>
      </c>
      <c r="N183" s="98">
        <v>311828.48000000004</v>
      </c>
      <c r="O183" s="28">
        <v>341395.93999999994</v>
      </c>
      <c r="P183" s="28">
        <v>333098.1700000001</v>
      </c>
      <c r="Q183" s="28">
        <v>389893.03</v>
      </c>
      <c r="R183" s="28">
        <v>512590.38</v>
      </c>
      <c r="S183" s="28">
        <v>592414.72106831917</v>
      </c>
      <c r="T183" s="28">
        <v>495046.49893168081</v>
      </c>
      <c r="U183" s="28">
        <v>515024.07</v>
      </c>
      <c r="V183" s="28">
        <v>649020.75</v>
      </c>
      <c r="W183" s="28">
        <v>700402.07</v>
      </c>
      <c r="X183" s="28">
        <v>613110.93000000005</v>
      </c>
      <c r="Y183" s="28">
        <v>681937.75</v>
      </c>
      <c r="Z183" s="28">
        <v>817160.26</v>
      </c>
      <c r="AB183" s="3"/>
    </row>
    <row r="184" spans="2:28" x14ac:dyDescent="0.3">
      <c r="B184" s="27" t="s">
        <v>17</v>
      </c>
      <c r="C184" s="28">
        <v>2431751.6989345439</v>
      </c>
      <c r="D184" s="28">
        <v>2055092.6010654564</v>
      </c>
      <c r="E184" s="28">
        <v>2404111.2999999993</v>
      </c>
      <c r="F184" s="28">
        <v>2725372.5702767009</v>
      </c>
      <c r="G184" s="98">
        <v>3407112.4</v>
      </c>
      <c r="H184" s="98">
        <v>3439825.4124789517</v>
      </c>
      <c r="I184" s="98">
        <v>3600472.7896910305</v>
      </c>
      <c r="J184" s="98">
        <v>4312200.3391140206</v>
      </c>
      <c r="K184" s="98">
        <v>4879446.4400000004</v>
      </c>
      <c r="L184" s="98">
        <v>4430480.3345210291</v>
      </c>
      <c r="M184" s="98">
        <v>4677157.9154789699</v>
      </c>
      <c r="N184" s="98">
        <v>5393481.9000000004</v>
      </c>
      <c r="O184" s="28">
        <v>6331058.2599999998</v>
      </c>
      <c r="P184" s="28">
        <v>5521586.46</v>
      </c>
      <c r="Q184" s="28">
        <v>5008142.4399999995</v>
      </c>
      <c r="R184" s="28">
        <v>5682406.7877773419</v>
      </c>
      <c r="S184" s="28">
        <v>6076369.0770507818</v>
      </c>
      <c r="T184" s="28">
        <v>5585394.2764648441</v>
      </c>
      <c r="U184" s="28">
        <v>5577593.9064843748</v>
      </c>
      <c r="V184" s="28">
        <v>6706603.546445312</v>
      </c>
      <c r="W184" s="28">
        <v>7411617.96</v>
      </c>
      <c r="X184" s="28">
        <v>6390103.54</v>
      </c>
      <c r="Y184" s="28">
        <v>6451476.5700000003</v>
      </c>
      <c r="Z184" s="28">
        <v>7643577.5399999991</v>
      </c>
      <c r="AB184" s="3"/>
    </row>
    <row r="185" spans="2:28" x14ac:dyDescent="0.3">
      <c r="B185" s="27" t="s">
        <v>19</v>
      </c>
      <c r="C185" s="28">
        <v>2482269.6</v>
      </c>
      <c r="D185" s="28">
        <v>2407526.58</v>
      </c>
      <c r="E185" s="28">
        <v>2132093.6739999996</v>
      </c>
      <c r="F185" s="28">
        <v>2364082.7150399806</v>
      </c>
      <c r="G185" s="98">
        <v>2562866.71</v>
      </c>
      <c r="H185" s="98">
        <v>2442036.8346989797</v>
      </c>
      <c r="I185" s="98">
        <v>2486647.3292155107</v>
      </c>
      <c r="J185" s="98">
        <v>2934713.4677910088</v>
      </c>
      <c r="K185" s="98">
        <v>3349401.9192743334</v>
      </c>
      <c r="L185" s="98">
        <v>2995183.7768291901</v>
      </c>
      <c r="M185" s="98">
        <v>3051606.9038964761</v>
      </c>
      <c r="N185" s="98">
        <v>3495049.8800000008</v>
      </c>
      <c r="O185" s="28">
        <v>3592995.1799999997</v>
      </c>
      <c r="P185" s="28">
        <v>3268542.26</v>
      </c>
      <c r="Q185" s="28">
        <v>3592108.6800000006</v>
      </c>
      <c r="R185" s="28">
        <v>4407346.3599999994</v>
      </c>
      <c r="S185" s="28">
        <v>4482670.03</v>
      </c>
      <c r="T185" s="28">
        <v>4175195.3</v>
      </c>
      <c r="U185" s="28">
        <v>4160211.6599999997</v>
      </c>
      <c r="V185" s="28">
        <v>4710815.2966169585</v>
      </c>
      <c r="W185" s="28">
        <v>4836626.1500000004</v>
      </c>
      <c r="X185" s="28">
        <v>4236934.33</v>
      </c>
      <c r="Y185" s="28">
        <v>4409917.2199999988</v>
      </c>
      <c r="Z185" s="28">
        <v>4857205.5600000015</v>
      </c>
      <c r="AB185" s="3"/>
    </row>
    <row r="186" spans="2:28" x14ac:dyDescent="0.3">
      <c r="B186" s="70" t="s">
        <v>77</v>
      </c>
      <c r="C186" s="9">
        <f>SUM(C183:C185)</f>
        <v>5214337.4989345446</v>
      </c>
      <c r="D186" s="9">
        <f t="shared" ref="D186:H186" si="188">SUM(D183:D185)</f>
        <v>4711305.6810654569</v>
      </c>
      <c r="E186" s="9">
        <f t="shared" si="188"/>
        <v>4800911.128004631</v>
      </c>
      <c r="F186" s="9">
        <f t="shared" si="188"/>
        <v>5449170.6853166819</v>
      </c>
      <c r="G186" s="9">
        <f t="shared" si="188"/>
        <v>6349279.5099999998</v>
      </c>
      <c r="H186" s="9">
        <f t="shared" si="188"/>
        <v>6240488.2471779315</v>
      </c>
      <c r="I186" s="9">
        <f t="shared" ref="I186:N186" si="189">SUM(I183:I185)</f>
        <v>6484997.5189065412</v>
      </c>
      <c r="J186" s="9">
        <f t="shared" si="189"/>
        <v>7644220.913074364</v>
      </c>
      <c r="K186" s="9">
        <f t="shared" si="189"/>
        <v>8740842.7033441849</v>
      </c>
      <c r="L186" s="9">
        <f t="shared" si="189"/>
        <v>7761564.1372803692</v>
      </c>
      <c r="M186" s="9">
        <f t="shared" si="189"/>
        <v>8161366.239375446</v>
      </c>
      <c r="N186" s="9">
        <f t="shared" si="189"/>
        <v>9200360.2600000016</v>
      </c>
      <c r="O186" s="15">
        <f t="shared" ref="O186" si="190">SUM(O183:O185)</f>
        <v>10265449.379999999</v>
      </c>
      <c r="P186" s="15">
        <f t="shared" ref="P186:Q186" si="191">SUM(P183:P185)</f>
        <v>9123226.8900000006</v>
      </c>
      <c r="Q186" s="15">
        <f t="shared" si="191"/>
        <v>8990144.1500000004</v>
      </c>
      <c r="R186" s="15">
        <f t="shared" ref="R186:Z186" si="192">SUM(R183:R185)</f>
        <v>10602343.52777734</v>
      </c>
      <c r="S186" s="15">
        <f t="shared" si="192"/>
        <v>11151453.828119101</v>
      </c>
      <c r="T186" s="15">
        <f t="shared" si="192"/>
        <v>10255636.075396525</v>
      </c>
      <c r="U186" s="15">
        <f t="shared" si="192"/>
        <v>10252829.636484375</v>
      </c>
      <c r="V186" s="15">
        <f t="shared" si="192"/>
        <v>12066439.59306227</v>
      </c>
      <c r="W186" s="15">
        <f t="shared" si="192"/>
        <v>12948646.18</v>
      </c>
      <c r="X186" s="15">
        <f t="shared" si="192"/>
        <v>11240148.800000001</v>
      </c>
      <c r="Y186" s="15">
        <f t="shared" si="192"/>
        <v>11543331.539999999</v>
      </c>
      <c r="Z186" s="15">
        <f t="shared" si="192"/>
        <v>13317943.359999999</v>
      </c>
      <c r="AB186" s="3"/>
    </row>
    <row r="187" spans="2:28" x14ac:dyDescent="0.3">
      <c r="B187" s="42"/>
      <c r="C187" s="64"/>
      <c r="D187" s="64"/>
      <c r="E187" s="64"/>
      <c r="F187" s="64"/>
      <c r="G187" s="64"/>
      <c r="H187" s="64"/>
      <c r="I187" s="64"/>
      <c r="J187" s="64"/>
      <c r="K187" s="64"/>
    </row>
    <row r="188" spans="2:28" ht="18" x14ac:dyDescent="0.35">
      <c r="B188" s="18" t="s">
        <v>78</v>
      </c>
    </row>
    <row r="189" spans="2:28" ht="17.399999999999999" x14ac:dyDescent="0.3">
      <c r="B189" s="37" t="s">
        <v>79</v>
      </c>
    </row>
    <row r="190" spans="2:28" ht="15" customHeight="1" x14ac:dyDescent="0.3">
      <c r="B190" s="187" t="s">
        <v>113</v>
      </c>
      <c r="C190" s="187"/>
      <c r="D190" s="187"/>
      <c r="E190" s="187"/>
      <c r="F190" s="57"/>
      <c r="G190" s="114"/>
    </row>
    <row r="191" spans="2:28" x14ac:dyDescent="0.3">
      <c r="B191" s="30" t="s">
        <v>8</v>
      </c>
      <c r="C191" s="184">
        <v>2013</v>
      </c>
      <c r="D191" s="185"/>
      <c r="E191" s="185"/>
      <c r="F191" s="186"/>
      <c r="G191" s="176">
        <v>2014</v>
      </c>
      <c r="H191" s="176"/>
      <c r="I191" s="176"/>
      <c r="J191" s="176"/>
      <c r="K191" s="176">
        <v>2015</v>
      </c>
      <c r="L191" s="176"/>
      <c r="M191" s="176"/>
      <c r="N191" s="176"/>
      <c r="O191" s="176">
        <v>2016</v>
      </c>
      <c r="P191" s="176"/>
      <c r="Q191" s="176"/>
      <c r="R191" s="176"/>
      <c r="S191" s="176">
        <v>2017</v>
      </c>
      <c r="T191" s="176"/>
      <c r="U191" s="176"/>
      <c r="V191" s="176"/>
      <c r="W191" s="176">
        <v>2018</v>
      </c>
      <c r="X191" s="176"/>
      <c r="Y191" s="176"/>
      <c r="Z191" s="176"/>
    </row>
    <row r="192" spans="2:28" x14ac:dyDescent="0.3">
      <c r="B192" s="23"/>
      <c r="C192" s="24" t="s">
        <v>2</v>
      </c>
      <c r="D192" s="24" t="s">
        <v>3</v>
      </c>
      <c r="E192" s="24" t="s">
        <v>0</v>
      </c>
      <c r="F192" s="24" t="s">
        <v>1</v>
      </c>
      <c r="G192" s="24" t="s">
        <v>2</v>
      </c>
      <c r="H192" s="84" t="s">
        <v>3</v>
      </c>
      <c r="I192" s="105" t="s">
        <v>0</v>
      </c>
      <c r="J192" s="112" t="s">
        <v>1</v>
      </c>
      <c r="K192" s="115" t="s">
        <v>2</v>
      </c>
      <c r="L192" s="116" t="s">
        <v>3</v>
      </c>
      <c r="M192" s="121" t="s">
        <v>0</v>
      </c>
      <c r="N192" s="125" t="s">
        <v>1</v>
      </c>
      <c r="O192" s="127" t="s">
        <v>2</v>
      </c>
      <c r="P192" s="127" t="s">
        <v>3</v>
      </c>
      <c r="Q192" s="127" t="s">
        <v>0</v>
      </c>
      <c r="R192" s="131" t="s">
        <v>1</v>
      </c>
      <c r="S192" s="132" t="s">
        <v>2</v>
      </c>
      <c r="T192" s="133" t="s">
        <v>3</v>
      </c>
      <c r="U192" s="138" t="s">
        <v>0</v>
      </c>
      <c r="V192" s="142" t="s">
        <v>1</v>
      </c>
      <c r="W192" s="142" t="s">
        <v>2</v>
      </c>
      <c r="X192" s="142" t="s">
        <v>3</v>
      </c>
      <c r="Y192" s="142" t="s">
        <v>0</v>
      </c>
      <c r="Z192" s="142" t="s">
        <v>1</v>
      </c>
    </row>
    <row r="193" spans="2:28" x14ac:dyDescent="0.3">
      <c r="B193" s="2" t="s">
        <v>41</v>
      </c>
      <c r="C193" s="101">
        <v>268355449.14000005</v>
      </c>
      <c r="D193" s="101">
        <v>262154307.83999991</v>
      </c>
      <c r="E193" s="101">
        <v>273839990.34999996</v>
      </c>
      <c r="F193" s="101">
        <v>255956778.49999988</v>
      </c>
      <c r="G193" s="101">
        <v>239702501.21999997</v>
      </c>
      <c r="H193" s="101">
        <v>232455755.95000005</v>
      </c>
      <c r="I193" s="101">
        <v>236458790.77000004</v>
      </c>
      <c r="J193" s="101">
        <v>234275705.74999976</v>
      </c>
      <c r="K193" s="101">
        <v>250134844.68000001</v>
      </c>
      <c r="L193" s="101">
        <v>225870213.46000004</v>
      </c>
      <c r="M193" s="101">
        <v>239733134.81999987</v>
      </c>
      <c r="N193" s="101">
        <v>235749721.49000013</v>
      </c>
      <c r="O193" s="101">
        <v>228796739.72</v>
      </c>
      <c r="P193" s="101">
        <v>221770254.16999999</v>
      </c>
      <c r="Q193" s="101">
        <v>197557966.38</v>
      </c>
      <c r="R193" s="101">
        <v>196707932.76999986</v>
      </c>
      <c r="S193" s="48">
        <v>176649918.11166665</v>
      </c>
      <c r="T193" s="48">
        <v>169329572.10833338</v>
      </c>
      <c r="U193" s="48">
        <v>163832914.14999998</v>
      </c>
      <c r="V193" s="48">
        <v>157930060.43000007</v>
      </c>
      <c r="W193" s="48">
        <v>136930760.59999999</v>
      </c>
      <c r="X193" s="48">
        <v>134632195.20000002</v>
      </c>
      <c r="Y193" s="48">
        <v>132011076.83999997</v>
      </c>
      <c r="Z193" s="48">
        <v>128453938.31</v>
      </c>
      <c r="AB193" s="3"/>
    </row>
    <row r="194" spans="2:28" x14ac:dyDescent="0.3">
      <c r="B194" s="2" t="s">
        <v>42</v>
      </c>
      <c r="C194" s="74">
        <v>10487366.293766387</v>
      </c>
      <c r="D194" s="74">
        <v>12568681.066233614</v>
      </c>
      <c r="E194" s="74">
        <v>15986631.24</v>
      </c>
      <c r="F194" s="74">
        <v>14789720.868333332</v>
      </c>
      <c r="G194" s="98">
        <v>14200445.66</v>
      </c>
      <c r="H194" s="98">
        <v>16445043.929299999</v>
      </c>
      <c r="I194" s="98">
        <v>15619734.131699998</v>
      </c>
      <c r="J194" s="98">
        <v>13338538.5396</v>
      </c>
      <c r="K194" s="98">
        <v>14687349.037599999</v>
      </c>
      <c r="L194" s="98">
        <v>17152493.16</v>
      </c>
      <c r="M194" s="98">
        <v>17451335.040000003</v>
      </c>
      <c r="N194" s="98">
        <v>17653351.52</v>
      </c>
      <c r="O194" s="98">
        <v>7186160.5999999996</v>
      </c>
      <c r="P194" s="98">
        <v>8846896.2699999996</v>
      </c>
      <c r="Q194" s="98">
        <v>8145127.4899999993</v>
      </c>
      <c r="R194" s="98">
        <v>7080471.9900000012</v>
      </c>
      <c r="S194" s="165">
        <v>6204429.4000000004</v>
      </c>
      <c r="T194" s="165">
        <v>7707344.3600000003</v>
      </c>
      <c r="U194" s="165">
        <v>7054737.169999999</v>
      </c>
      <c r="V194" s="48">
        <v>6801895.6800000016</v>
      </c>
      <c r="W194" s="165">
        <v>6121561.8754000003</v>
      </c>
      <c r="X194" s="165">
        <v>7287959.2445999999</v>
      </c>
      <c r="Y194" s="165">
        <v>5264953.7599999988</v>
      </c>
      <c r="Z194" s="48">
        <v>6151338.2149999989</v>
      </c>
      <c r="AB194" s="3"/>
    </row>
    <row r="195" spans="2:28" x14ac:dyDescent="0.3">
      <c r="B195" s="33" t="s">
        <v>28</v>
      </c>
      <c r="C195" s="102">
        <f t="shared" ref="C195:H195" si="193">SUM(C193:C194)</f>
        <v>278842815.43376642</v>
      </c>
      <c r="D195" s="102">
        <f t="shared" si="193"/>
        <v>274722988.90623355</v>
      </c>
      <c r="E195" s="102">
        <f t="shared" si="193"/>
        <v>289826621.58999997</v>
      </c>
      <c r="F195" s="102">
        <f t="shared" si="193"/>
        <v>270746499.36833322</v>
      </c>
      <c r="G195" s="102">
        <f t="shared" si="193"/>
        <v>253902946.87999997</v>
      </c>
      <c r="H195" s="102">
        <f t="shared" si="193"/>
        <v>248900799.87930006</v>
      </c>
      <c r="I195" s="102">
        <f t="shared" ref="I195:N195" si="194">SUM(I193:I194)</f>
        <v>252078524.90170005</v>
      </c>
      <c r="J195" s="102">
        <f t="shared" si="194"/>
        <v>247614244.28959978</v>
      </c>
      <c r="K195" s="102">
        <f t="shared" si="194"/>
        <v>264822193.71760002</v>
      </c>
      <c r="L195" s="102">
        <f t="shared" si="194"/>
        <v>243022706.62000003</v>
      </c>
      <c r="M195" s="102">
        <f t="shared" si="194"/>
        <v>257184469.85999987</v>
      </c>
      <c r="N195" s="102">
        <f t="shared" si="194"/>
        <v>253403073.01000014</v>
      </c>
      <c r="O195" s="102">
        <f t="shared" ref="O195" si="195">SUM(O193:O194)</f>
        <v>235982900.31999999</v>
      </c>
      <c r="P195" s="102">
        <f t="shared" ref="P195:Q195" si="196">SUM(P193:P194)</f>
        <v>230617150.44</v>
      </c>
      <c r="Q195" s="102">
        <f t="shared" si="196"/>
        <v>205703093.87</v>
      </c>
      <c r="R195" s="102">
        <f t="shared" ref="R195:Z195" si="197">SUM(R193:R194)</f>
        <v>203788404.75999987</v>
      </c>
      <c r="S195" s="102">
        <f t="shared" si="197"/>
        <v>182854347.51166666</v>
      </c>
      <c r="T195" s="102">
        <f t="shared" si="197"/>
        <v>177036916.46833339</v>
      </c>
      <c r="U195" s="102">
        <f t="shared" si="197"/>
        <v>170887651.31999996</v>
      </c>
      <c r="V195" s="102">
        <f t="shared" si="197"/>
        <v>164731956.11000007</v>
      </c>
      <c r="W195" s="102">
        <f t="shared" si="197"/>
        <v>143052322.4754</v>
      </c>
      <c r="X195" s="102">
        <f t="shared" si="197"/>
        <v>141920154.44460002</v>
      </c>
      <c r="Y195" s="102">
        <f t="shared" si="197"/>
        <v>137276030.59999996</v>
      </c>
      <c r="Z195" s="102">
        <f t="shared" si="197"/>
        <v>134605276.52500001</v>
      </c>
      <c r="AB195" s="3"/>
    </row>
    <row r="197" spans="2:28" ht="15" customHeight="1" x14ac:dyDescent="0.3">
      <c r="B197" s="56" t="s">
        <v>114</v>
      </c>
      <c r="C197" s="57"/>
      <c r="D197" s="57"/>
      <c r="E197" s="57"/>
      <c r="F197" s="57"/>
      <c r="G197" s="114"/>
    </row>
    <row r="198" spans="2:28" x14ac:dyDescent="0.3">
      <c r="B198" s="30" t="s">
        <v>8</v>
      </c>
      <c r="C198" s="184">
        <v>2013</v>
      </c>
      <c r="D198" s="185"/>
      <c r="E198" s="185"/>
      <c r="F198" s="186"/>
      <c r="G198" s="176">
        <v>2014</v>
      </c>
      <c r="H198" s="176"/>
      <c r="I198" s="176"/>
      <c r="J198" s="176"/>
      <c r="K198" s="176">
        <v>2015</v>
      </c>
      <c r="L198" s="176"/>
      <c r="M198" s="176"/>
      <c r="N198" s="176"/>
      <c r="O198" s="176">
        <v>2016</v>
      </c>
      <c r="P198" s="176"/>
      <c r="Q198" s="176"/>
      <c r="R198" s="176"/>
      <c r="S198" s="176">
        <v>2017</v>
      </c>
      <c r="T198" s="176"/>
      <c r="U198" s="176"/>
      <c r="V198" s="176"/>
      <c r="W198" s="176">
        <v>2018</v>
      </c>
      <c r="X198" s="176"/>
      <c r="Y198" s="176"/>
      <c r="Z198" s="176"/>
    </row>
    <row r="199" spans="2:28" x14ac:dyDescent="0.3">
      <c r="B199" s="23"/>
      <c r="C199" s="62" t="s">
        <v>2</v>
      </c>
      <c r="D199" s="62" t="s">
        <v>3</v>
      </c>
      <c r="E199" s="62" t="s">
        <v>0</v>
      </c>
      <c r="F199" s="62" t="s">
        <v>1</v>
      </c>
      <c r="G199" s="24" t="s">
        <v>2</v>
      </c>
      <c r="H199" s="84" t="s">
        <v>3</v>
      </c>
      <c r="I199" s="105" t="s">
        <v>0</v>
      </c>
      <c r="J199" s="112" t="s">
        <v>1</v>
      </c>
      <c r="K199" s="115" t="s">
        <v>2</v>
      </c>
      <c r="L199" s="116" t="s">
        <v>3</v>
      </c>
      <c r="M199" s="121" t="s">
        <v>0</v>
      </c>
      <c r="N199" s="125" t="s">
        <v>1</v>
      </c>
      <c r="O199" s="127" t="s">
        <v>2</v>
      </c>
      <c r="P199" s="127" t="s">
        <v>3</v>
      </c>
      <c r="Q199" s="127" t="s">
        <v>0</v>
      </c>
      <c r="R199" s="131" t="s">
        <v>1</v>
      </c>
      <c r="S199" s="132" t="s">
        <v>2</v>
      </c>
      <c r="T199" s="133" t="s">
        <v>3</v>
      </c>
      <c r="U199" s="138" t="s">
        <v>0</v>
      </c>
      <c r="V199" s="142" t="s">
        <v>1</v>
      </c>
      <c r="W199" s="142" t="s">
        <v>2</v>
      </c>
      <c r="X199" s="142" t="s">
        <v>3</v>
      </c>
      <c r="Y199" s="142" t="s">
        <v>0</v>
      </c>
      <c r="Z199" s="142" t="s">
        <v>1</v>
      </c>
    </row>
    <row r="200" spans="2:28" x14ac:dyDescent="0.3">
      <c r="B200" s="2" t="s">
        <v>42</v>
      </c>
      <c r="C200" s="11">
        <f>C194/C195</f>
        <v>3.7610315609001056E-2</v>
      </c>
      <c r="D200" s="11">
        <f t="shared" ref="D200:I200" si="198">D194/D195</f>
        <v>4.575037974169488E-2</v>
      </c>
      <c r="E200" s="11">
        <f t="shared" si="198"/>
        <v>5.5159291966682449E-2</v>
      </c>
      <c r="F200" s="11">
        <f t="shared" si="198"/>
        <v>5.4625714100971133E-2</v>
      </c>
      <c r="G200" s="11">
        <f t="shared" si="198"/>
        <v>5.5928636648362486E-2</v>
      </c>
      <c r="H200" s="11">
        <f t="shared" si="198"/>
        <v>6.6070675294232578E-2</v>
      </c>
      <c r="I200" s="11">
        <f t="shared" si="198"/>
        <v>6.1963763624017683E-2</v>
      </c>
      <c r="J200" s="11">
        <f>J194/J195</f>
        <v>5.3868219810487859E-2</v>
      </c>
      <c r="K200" s="11">
        <f>K194/K195</f>
        <v>5.5461171253880004E-2</v>
      </c>
      <c r="L200" s="11">
        <f>L194/L195</f>
        <v>7.0579796425443986E-2</v>
      </c>
      <c r="M200" s="11">
        <f>M194/M195</f>
        <v>6.7855322094291917E-2</v>
      </c>
      <c r="N200" s="11">
        <f>N194/N195</f>
        <v>6.9665104334797626E-2</v>
      </c>
      <c r="O200" s="11">
        <f t="shared" ref="O200:P200" si="199">O194/O195</f>
        <v>3.0452039492079076E-2</v>
      </c>
      <c r="P200" s="11">
        <f t="shared" si="199"/>
        <v>3.8361831516523351E-2</v>
      </c>
      <c r="Q200" s="11">
        <f t="shared" ref="Q200:R200" si="200">Q194/Q195</f>
        <v>3.9596523983968596E-2</v>
      </c>
      <c r="R200" s="11">
        <f t="shared" si="200"/>
        <v>3.4744233845584206E-2</v>
      </c>
      <c r="S200" s="11">
        <f t="shared" ref="S200:T200" si="201">S194/S195</f>
        <v>3.3930991985870823E-2</v>
      </c>
      <c r="T200" s="11">
        <f t="shared" si="201"/>
        <v>4.3535238377124655E-2</v>
      </c>
      <c r="U200" s="11">
        <f t="shared" ref="U200" si="202">U194/U195</f>
        <v>4.1282896192361342E-2</v>
      </c>
      <c r="V200" s="155">
        <v>4.1290687251100341E-2</v>
      </c>
      <c r="W200" s="160">
        <v>4.2792467605359534E-2</v>
      </c>
      <c r="X200" s="160">
        <v>5.1352531802978899E-2</v>
      </c>
      <c r="Y200" s="160">
        <v>3.83530448614239E-2</v>
      </c>
      <c r="Z200" s="160">
        <v>4.5699086795141508E-2</v>
      </c>
      <c r="AB200" s="3"/>
    </row>
    <row r="201" spans="2:28" x14ac:dyDescent="0.3">
      <c r="B201" s="2" t="s">
        <v>41</v>
      </c>
      <c r="C201" s="11">
        <f>C193/C195</f>
        <v>0.96238968439099892</v>
      </c>
      <c r="D201" s="11">
        <f t="shared" ref="D201:I201" si="203">D193/D195</f>
        <v>0.95424962025830506</v>
      </c>
      <c r="E201" s="11">
        <f t="shared" si="203"/>
        <v>0.94484070803331754</v>
      </c>
      <c r="F201" s="11">
        <f t="shared" si="203"/>
        <v>0.94537428589902883</v>
      </c>
      <c r="G201" s="11">
        <f t="shared" si="203"/>
        <v>0.94407136335163755</v>
      </c>
      <c r="H201" s="11">
        <f t="shared" si="203"/>
        <v>0.93392932470576739</v>
      </c>
      <c r="I201" s="11">
        <f t="shared" si="203"/>
        <v>0.93803623637598232</v>
      </c>
      <c r="J201" s="11">
        <f t="shared" ref="J201:K201" si="204">J193/J195</f>
        <v>0.94613178018951205</v>
      </c>
      <c r="K201" s="11">
        <f t="shared" si="204"/>
        <v>0.94453882874611994</v>
      </c>
      <c r="L201" s="11">
        <f t="shared" ref="L201:M201" si="205">L193/L195</f>
        <v>0.92942020357455601</v>
      </c>
      <c r="M201" s="11">
        <f t="shared" si="205"/>
        <v>0.9321446779057081</v>
      </c>
      <c r="N201" s="11">
        <f t="shared" ref="N201:P201" si="206">N193/N195</f>
        <v>0.93033489566520233</v>
      </c>
      <c r="O201" s="11">
        <f t="shared" si="206"/>
        <v>0.96954796050792091</v>
      </c>
      <c r="P201" s="11">
        <f t="shared" si="206"/>
        <v>0.96163816848347661</v>
      </c>
      <c r="Q201" s="11">
        <f t="shared" ref="Q201:R201" si="207">Q193/Q195</f>
        <v>0.96040347601603138</v>
      </c>
      <c r="R201" s="11">
        <f t="shared" si="207"/>
        <v>0.96525576615441577</v>
      </c>
      <c r="S201" s="11">
        <f t="shared" ref="S201:T201" si="208">S193/S195</f>
        <v>0.96606900801412909</v>
      </c>
      <c r="T201" s="11">
        <f t="shared" si="208"/>
        <v>0.9564647616228753</v>
      </c>
      <c r="U201" s="11">
        <f t="shared" ref="U201" si="209">U193/U195</f>
        <v>0.95871710380763875</v>
      </c>
      <c r="V201" s="155">
        <v>0.95870931274889959</v>
      </c>
      <c r="W201" s="160">
        <v>0.9572075323946404</v>
      </c>
      <c r="X201" s="160">
        <v>0.94864746819702106</v>
      </c>
      <c r="Y201" s="160">
        <v>0.96164695513857612</v>
      </c>
      <c r="Z201" s="160">
        <v>0.95430091320485844</v>
      </c>
      <c r="AB201" s="3"/>
    </row>
    <row r="203" spans="2:28" ht="15" customHeight="1" x14ac:dyDescent="0.3">
      <c r="B203" s="187" t="s">
        <v>115</v>
      </c>
      <c r="C203" s="187"/>
      <c r="D203" s="57"/>
      <c r="E203" s="57"/>
      <c r="F203" s="57"/>
      <c r="G203" s="114"/>
    </row>
    <row r="204" spans="2:28" x14ac:dyDescent="0.3">
      <c r="B204" s="30" t="s">
        <v>8</v>
      </c>
      <c r="C204" s="184">
        <v>2013</v>
      </c>
      <c r="D204" s="185"/>
      <c r="E204" s="185"/>
      <c r="F204" s="186"/>
      <c r="G204" s="176">
        <v>2014</v>
      </c>
      <c r="H204" s="176"/>
      <c r="I204" s="176"/>
      <c r="J204" s="176"/>
      <c r="K204" s="176">
        <v>2015</v>
      </c>
      <c r="L204" s="176"/>
      <c r="M204" s="176"/>
      <c r="N204" s="176"/>
      <c r="O204" s="176">
        <v>2016</v>
      </c>
      <c r="P204" s="176"/>
      <c r="Q204" s="176"/>
      <c r="R204" s="176"/>
      <c r="S204" s="176">
        <v>2017</v>
      </c>
      <c r="T204" s="176"/>
      <c r="U204" s="176"/>
      <c r="V204" s="176"/>
      <c r="W204" s="186">
        <v>2018</v>
      </c>
      <c r="X204" s="176"/>
      <c r="Y204" s="176"/>
      <c r="Z204" s="176"/>
    </row>
    <row r="205" spans="2:28" x14ac:dyDescent="0.3">
      <c r="B205" s="23"/>
      <c r="C205" s="62" t="s">
        <v>2</v>
      </c>
      <c r="D205" s="62" t="s">
        <v>3</v>
      </c>
      <c r="E205" s="62" t="s">
        <v>0</v>
      </c>
      <c r="F205" s="62" t="s">
        <v>1</v>
      </c>
      <c r="G205" s="84" t="s">
        <v>2</v>
      </c>
      <c r="H205" s="84" t="s">
        <v>3</v>
      </c>
      <c r="I205" s="105" t="s">
        <v>0</v>
      </c>
      <c r="J205" s="112" t="s">
        <v>1</v>
      </c>
      <c r="K205" s="115" t="s">
        <v>2</v>
      </c>
      <c r="L205" s="116" t="s">
        <v>3</v>
      </c>
      <c r="M205" s="121" t="s">
        <v>0</v>
      </c>
      <c r="N205" s="125" t="s">
        <v>1</v>
      </c>
      <c r="O205" s="127" t="s">
        <v>2</v>
      </c>
      <c r="P205" s="127" t="s">
        <v>3</v>
      </c>
      <c r="Q205" s="127" t="s">
        <v>0</v>
      </c>
      <c r="R205" s="131" t="s">
        <v>1</v>
      </c>
      <c r="S205" s="132" t="s">
        <v>2</v>
      </c>
      <c r="T205" s="133" t="s">
        <v>3</v>
      </c>
      <c r="U205" s="138" t="s">
        <v>0</v>
      </c>
      <c r="V205" s="142" t="s">
        <v>1</v>
      </c>
      <c r="W205" s="142" t="s">
        <v>2</v>
      </c>
      <c r="X205" s="142" t="s">
        <v>3</v>
      </c>
      <c r="Y205" s="142" t="s">
        <v>0</v>
      </c>
      <c r="Z205" s="142" t="s">
        <v>1</v>
      </c>
    </row>
    <row r="206" spans="2:28" x14ac:dyDescent="0.3">
      <c r="B206" s="75" t="s">
        <v>25</v>
      </c>
      <c r="C206" s="35">
        <v>77.039105883904853</v>
      </c>
      <c r="D206" s="35">
        <v>75.493921835328209</v>
      </c>
      <c r="E206" s="35">
        <v>79.429687038968481</v>
      </c>
      <c r="F206" s="35">
        <v>74.01291531948678</v>
      </c>
      <c r="G206" s="99">
        <v>69.276508832287462</v>
      </c>
      <c r="H206" s="99">
        <v>67.888353033384519</v>
      </c>
      <c r="I206" s="99">
        <v>68.764144913945444</v>
      </c>
      <c r="J206" s="99">
        <v>67.643353259000875</v>
      </c>
      <c r="K206" s="99">
        <v>72.680110733908791</v>
      </c>
      <c r="L206" s="99">
        <v>66.958447794717443</v>
      </c>
      <c r="M206" s="99">
        <v>71.000695379513573</v>
      </c>
      <c r="N206" s="99">
        <v>70.140713743690327</v>
      </c>
      <c r="O206" s="99">
        <v>65.474827563292862</v>
      </c>
      <c r="P206" s="99">
        <v>64.285882657440965</v>
      </c>
      <c r="Q206" s="99">
        <v>57.692247722915347</v>
      </c>
      <c r="R206" s="99">
        <v>57.639566400216957</v>
      </c>
      <c r="S206" s="99">
        <v>52.12173978192812</v>
      </c>
      <c r="T206" s="99">
        <v>50.742016453704515</v>
      </c>
      <c r="U206" s="99">
        <v>49.314041267494169</v>
      </c>
      <c r="V206" s="99">
        <v>47.839954588448585</v>
      </c>
      <c r="W206" s="99">
        <v>41.888112234131562</v>
      </c>
      <c r="X206" s="99">
        <v>41.878046094010379</v>
      </c>
      <c r="Y206" s="99">
        <v>40.778300670835499</v>
      </c>
      <c r="Z206" s="99">
        <v>40.311420929372424</v>
      </c>
      <c r="AB206" s="3"/>
    </row>
    <row r="207" spans="2:28" x14ac:dyDescent="0.3">
      <c r="B207" s="75" t="s">
        <v>23</v>
      </c>
      <c r="C207" s="35">
        <v>79.619982634384385</v>
      </c>
      <c r="D207" s="35">
        <v>77.784040703988126</v>
      </c>
      <c r="E207" s="35">
        <v>81.394257266973099</v>
      </c>
      <c r="F207" s="35">
        <v>76.349091344592821</v>
      </c>
      <c r="G207" s="99">
        <v>71.763659980321322</v>
      </c>
      <c r="H207" s="99">
        <v>69.817383317077073</v>
      </c>
      <c r="I207" s="99">
        <v>71.2786377981583</v>
      </c>
      <c r="J207" s="99">
        <v>70.928963241332511</v>
      </c>
      <c r="K207" s="99">
        <v>76.127168737731111</v>
      </c>
      <c r="L207" s="99">
        <v>69.138602291639316</v>
      </c>
      <c r="M207" s="99">
        <v>73.761136429088296</v>
      </c>
      <c r="N207" s="99">
        <v>72.916566026221886</v>
      </c>
      <c r="O207" s="99">
        <v>71.219500264197606</v>
      </c>
      <c r="P207" s="99">
        <v>69.544905574169732</v>
      </c>
      <c r="Q207" s="99">
        <v>62.436001374769198</v>
      </c>
      <c r="R207" s="99">
        <v>62.613484837850457</v>
      </c>
      <c r="S207" s="99">
        <v>56.579882443081907</v>
      </c>
      <c r="T207" s="99">
        <v>54.585060653086089</v>
      </c>
      <c r="U207" s="99">
        <v>53.138736129497538</v>
      </c>
      <c r="V207" s="99">
        <v>51.529996374988684</v>
      </c>
      <c r="W207" s="99">
        <v>44.976118775971855</v>
      </c>
      <c r="X207" s="99">
        <v>44.503347762059889</v>
      </c>
      <c r="Y207" s="99">
        <v>43.919652025848528</v>
      </c>
      <c r="Z207" s="99">
        <v>43.054023118413369</v>
      </c>
      <c r="AB207" s="3"/>
    </row>
    <row r="208" spans="2:28" x14ac:dyDescent="0.3">
      <c r="B208" s="75" t="s">
        <v>86</v>
      </c>
      <c r="C208" s="35">
        <v>42.666692272160567</v>
      </c>
      <c r="D208" s="35">
        <v>47.257431761806629</v>
      </c>
      <c r="E208" s="35">
        <v>55.959141008946951</v>
      </c>
      <c r="F208" s="35">
        <v>48.275389917901997</v>
      </c>
      <c r="G208" s="99">
        <v>43.607269472184349</v>
      </c>
      <c r="H208" s="99">
        <v>48.822398954084207</v>
      </c>
      <c r="I208" s="99">
        <v>44.825556545733171</v>
      </c>
      <c r="J208" s="99">
        <v>37.297816942725923</v>
      </c>
      <c r="K208" s="99">
        <v>41.035513826071892</v>
      </c>
      <c r="L208" s="99">
        <v>47.312458635199484</v>
      </c>
      <c r="M208" s="99">
        <v>46.892904369976868</v>
      </c>
      <c r="N208" s="99">
        <v>46.500486041966298</v>
      </c>
      <c r="O208" s="99">
        <v>18.34983044788315</v>
      </c>
      <c r="P208" s="99">
        <v>22.201049637381114</v>
      </c>
      <c r="Q208" s="99">
        <v>20.293996708661748</v>
      </c>
      <c r="R208" s="99">
        <v>17.973386919901916</v>
      </c>
      <c r="S208" s="99">
        <v>16.070237410705499</v>
      </c>
      <c r="T208" s="99">
        <v>19.923958763099801</v>
      </c>
      <c r="U208" s="99">
        <v>18.459321048465696</v>
      </c>
      <c r="V208" s="99">
        <v>17.966912269301787</v>
      </c>
      <c r="W208" s="99">
        <v>16.518689083716513</v>
      </c>
      <c r="X208" s="99">
        <v>20.039676043406708</v>
      </c>
      <c r="Y208" s="99">
        <v>14.598169071295972</v>
      </c>
      <c r="Z208" s="99">
        <v>17.299327765005305</v>
      </c>
      <c r="AB208" s="3"/>
    </row>
    <row r="209" spans="2:28" x14ac:dyDescent="0.3">
      <c r="B209" s="32"/>
      <c r="C209" s="40"/>
      <c r="D209" s="40"/>
      <c r="E209" s="40"/>
      <c r="F209" s="40"/>
      <c r="G209" s="40"/>
      <c r="H209" s="40"/>
      <c r="I209" s="40"/>
    </row>
    <row r="210" spans="2:28" x14ac:dyDescent="0.3">
      <c r="B210" s="32"/>
      <c r="C210" s="40"/>
      <c r="D210" s="40"/>
      <c r="E210" s="40"/>
      <c r="F210" s="40"/>
      <c r="G210" s="40"/>
      <c r="H210" s="40"/>
      <c r="I210" s="40"/>
      <c r="J210" s="40"/>
      <c r="K210" s="40"/>
    </row>
    <row r="211" spans="2:28" ht="17.399999999999999" x14ac:dyDescent="0.3">
      <c r="B211" s="37" t="s">
        <v>80</v>
      </c>
      <c r="C211" s="40"/>
      <c r="D211" s="40"/>
      <c r="E211" s="40"/>
      <c r="F211" s="40"/>
      <c r="G211" s="40"/>
      <c r="H211" s="40"/>
      <c r="I211" s="40"/>
      <c r="J211" s="40"/>
      <c r="K211" s="40"/>
    </row>
    <row r="212" spans="2:28" ht="15" customHeight="1" x14ac:dyDescent="0.3">
      <c r="B212" s="187" t="s">
        <v>116</v>
      </c>
      <c r="C212" s="187"/>
      <c r="D212" s="187"/>
      <c r="E212" s="187"/>
      <c r="F212" s="57"/>
      <c r="G212" s="114"/>
    </row>
    <row r="213" spans="2:28" x14ac:dyDescent="0.3">
      <c r="B213" s="30" t="s">
        <v>8</v>
      </c>
      <c r="C213" s="184">
        <v>2013</v>
      </c>
      <c r="D213" s="185"/>
      <c r="E213" s="185"/>
      <c r="F213" s="186"/>
      <c r="G213" s="176">
        <v>2014</v>
      </c>
      <c r="H213" s="176"/>
      <c r="I213" s="176"/>
      <c r="J213" s="176"/>
      <c r="K213" s="176">
        <v>2015</v>
      </c>
      <c r="L213" s="176"/>
      <c r="M213" s="176"/>
      <c r="N213" s="176"/>
      <c r="O213" s="176">
        <v>2016</v>
      </c>
      <c r="P213" s="176"/>
      <c r="Q213" s="176"/>
      <c r="R213" s="176"/>
      <c r="S213" s="176">
        <v>2017</v>
      </c>
      <c r="T213" s="176"/>
      <c r="U213" s="176"/>
      <c r="V213" s="176"/>
      <c r="W213" s="186">
        <v>2018</v>
      </c>
      <c r="X213" s="176"/>
      <c r="Y213" s="176"/>
      <c r="Z213" s="176"/>
    </row>
    <row r="214" spans="2:28" x14ac:dyDescent="0.3">
      <c r="B214" s="23"/>
      <c r="C214" s="62" t="s">
        <v>2</v>
      </c>
      <c r="D214" s="62" t="s">
        <v>3</v>
      </c>
      <c r="E214" s="62" t="s">
        <v>0</v>
      </c>
      <c r="F214" s="62" t="s">
        <v>1</v>
      </c>
      <c r="G214" s="84" t="s">
        <v>2</v>
      </c>
      <c r="H214" s="84" t="s">
        <v>3</v>
      </c>
      <c r="I214" s="105" t="s">
        <v>0</v>
      </c>
      <c r="J214" s="112" t="s">
        <v>1</v>
      </c>
      <c r="K214" s="115" t="s">
        <v>2</v>
      </c>
      <c r="L214" s="116" t="s">
        <v>3</v>
      </c>
      <c r="M214" s="121" t="s">
        <v>0</v>
      </c>
      <c r="N214" s="125" t="s">
        <v>1</v>
      </c>
      <c r="O214" s="127" t="s">
        <v>2</v>
      </c>
      <c r="P214" s="127" t="s">
        <v>3</v>
      </c>
      <c r="Q214" s="127" t="s">
        <v>0</v>
      </c>
      <c r="R214" s="131" t="s">
        <v>1</v>
      </c>
      <c r="S214" s="132" t="s">
        <v>2</v>
      </c>
      <c r="T214" s="133" t="s">
        <v>3</v>
      </c>
      <c r="U214" s="138" t="s">
        <v>0</v>
      </c>
      <c r="V214" s="142" t="s">
        <v>1</v>
      </c>
      <c r="W214" s="142" t="s">
        <v>2</v>
      </c>
      <c r="X214" s="142" t="s">
        <v>3</v>
      </c>
      <c r="Y214" s="142" t="s">
        <v>0</v>
      </c>
      <c r="Z214" s="142" t="s">
        <v>1</v>
      </c>
    </row>
    <row r="215" spans="2:28" x14ac:dyDescent="0.3">
      <c r="B215" s="2" t="s">
        <v>43</v>
      </c>
      <c r="C215" s="2">
        <v>1210679</v>
      </c>
      <c r="D215" s="2">
        <v>1215624</v>
      </c>
      <c r="E215" s="2">
        <v>1217778</v>
      </c>
      <c r="F215" s="2">
        <v>1221474</v>
      </c>
      <c r="G215" s="98">
        <v>1222438</v>
      </c>
      <c r="H215" s="98">
        <v>1221779</v>
      </c>
      <c r="I215" s="98">
        <v>1222116</v>
      </c>
      <c r="J215" s="98">
        <v>1218274</v>
      </c>
      <c r="K215" s="98">
        <v>1210838</v>
      </c>
      <c r="L215" s="98">
        <v>1208799</v>
      </c>
      <c r="M215" s="98">
        <v>1206055</v>
      </c>
      <c r="N215" s="98">
        <v>1202466</v>
      </c>
      <c r="O215" s="117">
        <v>1200319</v>
      </c>
      <c r="P215" s="117">
        <v>1191260</v>
      </c>
      <c r="Q215" s="117">
        <v>1185756</v>
      </c>
      <c r="R215" s="117">
        <v>1171287</v>
      </c>
      <c r="S215" s="28">
        <v>1167524</v>
      </c>
      <c r="T215" s="28">
        <v>1158450</v>
      </c>
      <c r="U215" s="28">
        <v>1151746</v>
      </c>
      <c r="V215" s="74">
        <v>1143852</v>
      </c>
      <c r="W215" s="28">
        <v>1132885</v>
      </c>
      <c r="X215" s="28">
        <v>1126376</v>
      </c>
      <c r="Y215" s="28">
        <v>1117890</v>
      </c>
      <c r="Z215" s="28">
        <v>1108200</v>
      </c>
      <c r="AB215" s="3"/>
    </row>
    <row r="216" spans="2:28" x14ac:dyDescent="0.3">
      <c r="B216" s="5" t="s">
        <v>44</v>
      </c>
      <c r="C216" s="39">
        <v>0.34012614131198204</v>
      </c>
      <c r="D216" s="39">
        <v>0.34151538137378845</v>
      </c>
      <c r="E216" s="39">
        <v>0.34212052254530129</v>
      </c>
      <c r="F216" s="39">
        <v>0.34315887062789718</v>
      </c>
      <c r="G216" s="39">
        <v>0.34360982608104151</v>
      </c>
      <c r="H216" s="39">
        <v>0.34342459061274994</v>
      </c>
      <c r="I216" s="39">
        <v>0.34351931648955458</v>
      </c>
      <c r="J216" s="39">
        <v>0.34243938527684409</v>
      </c>
      <c r="K216" s="39">
        <v>0.34034923210200935</v>
      </c>
      <c r="L216" s="39">
        <v>0.34000871962196222</v>
      </c>
      <c r="M216" s="39">
        <v>0.33923689243924393</v>
      </c>
      <c r="N216" s="39">
        <v>0.33822738523852386</v>
      </c>
      <c r="O216" s="72">
        <v>0.3376234810981098</v>
      </c>
      <c r="P216" s="72">
        <v>0.33527342320790293</v>
      </c>
      <c r="Q216" s="72">
        <v>0.33372435338155415</v>
      </c>
      <c r="R216" s="72">
        <v>0.32965213475556554</v>
      </c>
      <c r="S216" s="159">
        <v>0.32879664310456502</v>
      </c>
      <c r="T216" s="159">
        <v>0.32624123461657606</v>
      </c>
      <c r="U216" s="159">
        <v>0.32435326255315555</v>
      </c>
      <c r="V216" s="159">
        <v>0.32213016418372808</v>
      </c>
      <c r="W216" s="159">
        <v>0.31904165141231799</v>
      </c>
      <c r="X216" s="159">
        <v>0.31720859500408349</v>
      </c>
      <c r="Y216" s="159">
        <v>0.31481877833788618</v>
      </c>
      <c r="Z216" s="159">
        <v>0.31208989270325832</v>
      </c>
      <c r="AB216" s="3"/>
    </row>
    <row r="218" spans="2:28" ht="15" customHeight="1" x14ac:dyDescent="0.3">
      <c r="B218" s="187" t="s">
        <v>117</v>
      </c>
      <c r="C218" s="187"/>
      <c r="D218" s="57"/>
      <c r="E218" s="57"/>
      <c r="F218" s="57"/>
      <c r="G218" s="114"/>
    </row>
    <row r="219" spans="2:28" x14ac:dyDescent="0.3">
      <c r="B219" s="30" t="s">
        <v>8</v>
      </c>
      <c r="C219" s="184">
        <v>2013</v>
      </c>
      <c r="D219" s="185"/>
      <c r="E219" s="185"/>
      <c r="F219" s="186"/>
      <c r="G219" s="176">
        <v>2014</v>
      </c>
      <c r="H219" s="176"/>
      <c r="I219" s="176"/>
      <c r="J219" s="176"/>
      <c r="K219" s="176">
        <v>2015</v>
      </c>
      <c r="L219" s="176"/>
      <c r="M219" s="176"/>
      <c r="N219" s="176"/>
      <c r="O219" s="176">
        <v>2016</v>
      </c>
      <c r="P219" s="176"/>
      <c r="Q219" s="176"/>
      <c r="R219" s="176"/>
      <c r="S219" s="176">
        <v>2017</v>
      </c>
      <c r="T219" s="176"/>
      <c r="U219" s="176"/>
      <c r="V219" s="176"/>
      <c r="W219" s="186">
        <v>2018</v>
      </c>
      <c r="X219" s="176"/>
      <c r="Y219" s="176"/>
      <c r="Z219" s="176"/>
    </row>
    <row r="220" spans="2:28" x14ac:dyDescent="0.3">
      <c r="B220" s="23"/>
      <c r="C220" s="62" t="s">
        <v>2</v>
      </c>
      <c r="D220" s="62" t="s">
        <v>3</v>
      </c>
      <c r="E220" s="62" t="s">
        <v>0</v>
      </c>
      <c r="F220" s="62" t="s">
        <v>1</v>
      </c>
      <c r="G220" s="84" t="s">
        <v>2</v>
      </c>
      <c r="H220" s="84" t="s">
        <v>3</v>
      </c>
      <c r="I220" s="105" t="s">
        <v>0</v>
      </c>
      <c r="J220" s="112" t="s">
        <v>1</v>
      </c>
      <c r="K220" s="115" t="s">
        <v>2</v>
      </c>
      <c r="L220" s="116" t="s">
        <v>3</v>
      </c>
      <c r="M220" s="121" t="s">
        <v>0</v>
      </c>
      <c r="N220" s="125" t="s">
        <v>1</v>
      </c>
      <c r="O220" s="127" t="s">
        <v>2</v>
      </c>
      <c r="P220" s="127" t="s">
        <v>3</v>
      </c>
      <c r="Q220" s="127" t="s">
        <v>0</v>
      </c>
      <c r="R220" s="131" t="s">
        <v>1</v>
      </c>
      <c r="S220" s="132" t="s">
        <v>2</v>
      </c>
      <c r="T220" s="133" t="s">
        <v>3</v>
      </c>
      <c r="U220" s="141" t="s">
        <v>0</v>
      </c>
      <c r="V220" s="142" t="s">
        <v>1</v>
      </c>
      <c r="W220" s="142" t="s">
        <v>2</v>
      </c>
      <c r="X220" s="142" t="s">
        <v>3</v>
      </c>
      <c r="Y220" s="142" t="s">
        <v>0</v>
      </c>
      <c r="Z220" s="142" t="s">
        <v>1</v>
      </c>
    </row>
    <row r="221" spans="2:28" x14ac:dyDescent="0.3">
      <c r="B221" s="2" t="s">
        <v>41</v>
      </c>
      <c r="C221" s="16">
        <v>0.92985761520359833</v>
      </c>
      <c r="D221" s="16">
        <v>0.92387595343235651</v>
      </c>
      <c r="E221" s="16">
        <v>0.91959075612724372</v>
      </c>
      <c r="F221" s="16">
        <v>0.91295441818425938</v>
      </c>
      <c r="G221" s="16">
        <v>0.9093814651417147</v>
      </c>
      <c r="H221" s="16">
        <v>0.90688086798021572</v>
      </c>
      <c r="I221" s="16">
        <v>0.90301002523492047</v>
      </c>
      <c r="J221" s="16">
        <v>0.90159684931304451</v>
      </c>
      <c r="K221" s="16">
        <v>0.90194394295520952</v>
      </c>
      <c r="L221" s="16">
        <v>0.89827837382393594</v>
      </c>
      <c r="M221" s="16">
        <v>0.8962393920675259</v>
      </c>
      <c r="N221" s="16">
        <v>0.89359283339404194</v>
      </c>
      <c r="O221" s="16">
        <v>0.88908865060038211</v>
      </c>
      <c r="P221" s="16">
        <v>0.88874720883770131</v>
      </c>
      <c r="Q221" s="16">
        <v>0.88611484993539991</v>
      </c>
      <c r="R221" s="16">
        <v>0.89107025007534446</v>
      </c>
      <c r="S221" s="11">
        <v>0.8888244599892251</v>
      </c>
      <c r="T221" s="11">
        <v>0.88942897837627866</v>
      </c>
      <c r="U221" s="143">
        <v>0.88999831560083564</v>
      </c>
      <c r="V221" s="143">
        <v>0.89011515475778336</v>
      </c>
      <c r="W221" s="143">
        <v>0.89287173896732674</v>
      </c>
      <c r="X221" s="143">
        <v>0.89249859727124869</v>
      </c>
      <c r="Y221" s="143">
        <v>0.89323457585272259</v>
      </c>
      <c r="Z221" s="143">
        <v>0.89378902725139864</v>
      </c>
      <c r="AB221" s="3"/>
    </row>
    <row r="222" spans="2:28" x14ac:dyDescent="0.3">
      <c r="B222" s="2" t="s">
        <v>42</v>
      </c>
      <c r="C222" s="16">
        <v>7.0142384796401655E-2</v>
      </c>
      <c r="D222" s="16">
        <v>7.6124046567643516E-2</v>
      </c>
      <c r="E222" s="16">
        <v>8.0409243872756331E-2</v>
      </c>
      <c r="F222" s="16">
        <v>8.7045581815740611E-2</v>
      </c>
      <c r="G222" s="16">
        <v>9.0618534858285318E-2</v>
      </c>
      <c r="H222" s="16">
        <v>9.3119132019784265E-2</v>
      </c>
      <c r="I222" s="16">
        <v>9.698997476507959E-2</v>
      </c>
      <c r="J222" s="16">
        <v>9.8403150686955473E-2</v>
      </c>
      <c r="K222" s="16">
        <v>9.8056057044790465E-2</v>
      </c>
      <c r="L222" s="16">
        <v>0.10172162617606401</v>
      </c>
      <c r="M222" s="16">
        <v>0.10376060793247406</v>
      </c>
      <c r="N222" s="16">
        <v>0.10640716660595809</v>
      </c>
      <c r="O222" s="16">
        <v>0.11091134939961793</v>
      </c>
      <c r="P222" s="16">
        <v>0.11125279116229875</v>
      </c>
      <c r="Q222" s="16">
        <v>0.11388515006460014</v>
      </c>
      <c r="R222" s="16">
        <v>0.10892974992465553</v>
      </c>
      <c r="S222" s="11">
        <v>0.11117554001077495</v>
      </c>
      <c r="T222" s="11">
        <v>0.11057102162372136</v>
      </c>
      <c r="U222" s="143">
        <v>0.1100016843991644</v>
      </c>
      <c r="V222" s="143">
        <v>0.10988484524221664</v>
      </c>
      <c r="W222" s="143">
        <v>0.10712826103267321</v>
      </c>
      <c r="X222" s="143">
        <v>0.10750140272875132</v>
      </c>
      <c r="Y222" s="143">
        <v>0.10676542414727747</v>
      </c>
      <c r="Z222" s="143">
        <v>0.10621097274860133</v>
      </c>
      <c r="AB222" s="3"/>
    </row>
    <row r="223" spans="2:28" x14ac:dyDescent="0.3">
      <c r="B223" s="31"/>
      <c r="C223" s="38"/>
      <c r="D223" s="38"/>
      <c r="E223" s="38"/>
      <c r="F223" s="38"/>
      <c r="G223" s="38"/>
      <c r="H223" s="38"/>
      <c r="I223" s="38"/>
      <c r="J223" s="38"/>
      <c r="K223" s="38"/>
    </row>
    <row r="224" spans="2:28" ht="17.399999999999999" x14ac:dyDescent="0.35">
      <c r="B224" s="43" t="s">
        <v>81</v>
      </c>
      <c r="C224" s="38"/>
      <c r="D224" s="38"/>
      <c r="E224" s="38"/>
      <c r="F224" s="38"/>
      <c r="G224" s="38"/>
      <c r="H224" s="38"/>
      <c r="I224" s="38"/>
      <c r="J224" s="38"/>
      <c r="K224" s="38"/>
    </row>
    <row r="225" spans="2:28" ht="15" customHeight="1" x14ac:dyDescent="0.3">
      <c r="B225" s="55" t="s">
        <v>118</v>
      </c>
      <c r="C225" s="57"/>
      <c r="D225" s="57"/>
      <c r="E225" s="57"/>
      <c r="F225" s="57"/>
      <c r="G225" s="114"/>
    </row>
    <row r="226" spans="2:28" x14ac:dyDescent="0.3">
      <c r="B226" s="30" t="s">
        <v>8</v>
      </c>
      <c r="C226" s="184">
        <v>2013</v>
      </c>
      <c r="D226" s="185"/>
      <c r="E226" s="185"/>
      <c r="F226" s="186"/>
      <c r="G226" s="176">
        <v>2014</v>
      </c>
      <c r="H226" s="176"/>
      <c r="I226" s="176"/>
      <c r="J226" s="176"/>
      <c r="K226" s="176">
        <v>2015</v>
      </c>
      <c r="L226" s="176"/>
      <c r="M226" s="176"/>
      <c r="N226" s="176"/>
      <c r="O226" s="176">
        <v>2016</v>
      </c>
      <c r="P226" s="176"/>
      <c r="Q226" s="176"/>
      <c r="R226" s="176"/>
      <c r="S226" s="176">
        <v>2017</v>
      </c>
      <c r="T226" s="176"/>
      <c r="U226" s="176"/>
      <c r="V226" s="176"/>
      <c r="W226" s="176">
        <v>2018</v>
      </c>
      <c r="X226" s="176"/>
      <c r="Y226" s="176"/>
      <c r="Z226" s="176"/>
    </row>
    <row r="227" spans="2:28" x14ac:dyDescent="0.3">
      <c r="B227" s="23"/>
      <c r="C227" s="62" t="s">
        <v>2</v>
      </c>
      <c r="D227" s="62" t="s">
        <v>3</v>
      </c>
      <c r="E227" s="62" t="s">
        <v>0</v>
      </c>
      <c r="F227" s="62" t="s">
        <v>1</v>
      </c>
      <c r="G227" s="84" t="s">
        <v>2</v>
      </c>
      <c r="H227" s="84" t="s">
        <v>3</v>
      </c>
      <c r="I227" s="105" t="s">
        <v>0</v>
      </c>
      <c r="J227" s="112" t="s">
        <v>1</v>
      </c>
      <c r="K227" s="115" t="s">
        <v>2</v>
      </c>
      <c r="L227" s="116" t="s">
        <v>3</v>
      </c>
      <c r="M227" s="121" t="s">
        <v>0</v>
      </c>
      <c r="N227" s="125" t="s">
        <v>1</v>
      </c>
      <c r="O227" s="127" t="s">
        <v>2</v>
      </c>
      <c r="P227" s="127" t="s">
        <v>3</v>
      </c>
      <c r="Q227" s="127" t="s">
        <v>0</v>
      </c>
      <c r="R227" s="131" t="s">
        <v>1</v>
      </c>
      <c r="S227" s="132" t="s">
        <v>2</v>
      </c>
      <c r="T227" s="133" t="s">
        <v>3</v>
      </c>
      <c r="U227" s="141" t="s">
        <v>0</v>
      </c>
      <c r="V227" s="142" t="s">
        <v>1</v>
      </c>
      <c r="W227" s="142" t="s">
        <v>2</v>
      </c>
      <c r="X227" s="142" t="s">
        <v>3</v>
      </c>
      <c r="Y227" s="142" t="s">
        <v>0</v>
      </c>
      <c r="Z227" s="142" t="s">
        <v>1</v>
      </c>
    </row>
    <row r="228" spans="2:28" x14ac:dyDescent="0.3">
      <c r="B228" s="2" t="s">
        <v>87</v>
      </c>
      <c r="C228" s="36">
        <v>346.03065454731217</v>
      </c>
      <c r="D228" s="36">
        <v>296.24253900234226</v>
      </c>
      <c r="E228" s="36">
        <v>278.2533579107768</v>
      </c>
      <c r="F228" s="36">
        <v>283.8445622245307</v>
      </c>
      <c r="G228" s="98">
        <v>281.99045884912749</v>
      </c>
      <c r="H228" s="98">
        <v>260.61935174787487</v>
      </c>
      <c r="I228" s="98">
        <v>234.48125658450863</v>
      </c>
      <c r="J228" s="98">
        <v>228.16842208076045</v>
      </c>
      <c r="K228" s="98">
        <v>253.75293642637033</v>
      </c>
      <c r="L228" s="98">
        <v>222.32753532737897</v>
      </c>
      <c r="M228" s="98">
        <v>207.81589953106894</v>
      </c>
      <c r="N228" s="98">
        <v>215.51132290798657</v>
      </c>
      <c r="O228" s="98">
        <v>224.3864518326304</v>
      </c>
      <c r="P228" s="98">
        <v>190.35946348974184</v>
      </c>
      <c r="Q228" s="98">
        <v>180.73542009533523</v>
      </c>
      <c r="R228" s="98">
        <v>196.32463236068824</v>
      </c>
      <c r="S228" s="98">
        <v>200.63192032190716</v>
      </c>
      <c r="T228" s="98">
        <v>173.70083252100937</v>
      </c>
      <c r="U228" s="147">
        <v>163.85006592995188</v>
      </c>
      <c r="V228" s="147">
        <v>171.94228957818882</v>
      </c>
      <c r="W228" s="147">
        <v>176.53976595647387</v>
      </c>
      <c r="X228" s="147">
        <v>151.18593330985468</v>
      </c>
      <c r="Y228" s="147">
        <v>141.34396735502833</v>
      </c>
      <c r="Z228" s="147">
        <v>153.82048334074543</v>
      </c>
      <c r="AB228" s="3"/>
    </row>
    <row r="229" spans="2:28" x14ac:dyDescent="0.3">
      <c r="B229" s="2" t="s">
        <v>88</v>
      </c>
      <c r="C229" s="36">
        <v>365.27481711783497</v>
      </c>
      <c r="D229" s="36">
        <v>313.42245466554158</v>
      </c>
      <c r="E229" s="36">
        <v>293.87036189592982</v>
      </c>
      <c r="F229" s="36">
        <v>302.13325029464744</v>
      </c>
      <c r="G229" s="98">
        <v>301.32950973038112</v>
      </c>
      <c r="H229" s="98">
        <v>279.96164230727544</v>
      </c>
      <c r="I229" s="98">
        <v>251.90214161559607</v>
      </c>
      <c r="J229" s="98">
        <v>247.58613814113858</v>
      </c>
      <c r="K229" s="98">
        <v>272.53380202389104</v>
      </c>
      <c r="L229" s="98">
        <v>233.94965409304609</v>
      </c>
      <c r="M229" s="98">
        <v>222.89019693993592</v>
      </c>
      <c r="N229" s="98">
        <v>231.65054071989076</v>
      </c>
      <c r="O229" s="98">
        <v>244.56225297134759</v>
      </c>
      <c r="P229" s="98">
        <v>207.37136269067631</v>
      </c>
      <c r="Q229" s="98">
        <v>197.04483406772874</v>
      </c>
      <c r="R229" s="98">
        <v>216.13362192625004</v>
      </c>
      <c r="S229" s="98">
        <v>218.56746182817963</v>
      </c>
      <c r="T229" s="98">
        <v>188.82061553759584</v>
      </c>
      <c r="U229" s="147">
        <v>177.50746699538172</v>
      </c>
      <c r="V229" s="147">
        <v>187.88580176702172</v>
      </c>
      <c r="W229" s="147">
        <v>191.46008658503482</v>
      </c>
      <c r="X229" s="147">
        <v>163.25905431514784</v>
      </c>
      <c r="Y229" s="147">
        <v>154.03221934827707</v>
      </c>
      <c r="Z229" s="147">
        <v>165.55587340929983</v>
      </c>
      <c r="AB229" s="3"/>
    </row>
    <row r="230" spans="2:28" x14ac:dyDescent="0.3">
      <c r="B230" s="2" t="s">
        <v>89</v>
      </c>
      <c r="C230" s="36">
        <v>90.888177488785786</v>
      </c>
      <c r="D230" s="36">
        <v>81.132804165017887</v>
      </c>
      <c r="E230" s="36">
        <v>94.374064248368072</v>
      </c>
      <c r="F230" s="36">
        <v>83.756200063309919</v>
      </c>
      <c r="G230" s="98">
        <v>83.663364165150725</v>
      </c>
      <c r="H230" s="98">
        <v>69.434755319742209</v>
      </c>
      <c r="I230" s="98">
        <v>68.630162557769097</v>
      </c>
      <c r="J230" s="98">
        <v>48.82850923110265</v>
      </c>
      <c r="K230" s="98">
        <v>81.341297064690607</v>
      </c>
      <c r="L230" s="98">
        <v>117.59733404884724</v>
      </c>
      <c r="M230" s="98">
        <v>76.167367639922006</v>
      </c>
      <c r="N230" s="98">
        <v>78.063524838134967</v>
      </c>
      <c r="O230" s="98">
        <v>58.879273275114166</v>
      </c>
      <c r="P230" s="98">
        <v>54.223350648698812</v>
      </c>
      <c r="Q230" s="98">
        <v>52.157167007385958</v>
      </c>
      <c r="R230" s="98">
        <v>38.351206522787798</v>
      </c>
      <c r="S230" s="98">
        <v>55.593184867463215</v>
      </c>
      <c r="T230" s="98">
        <v>52.452592558124707</v>
      </c>
      <c r="U230" s="147">
        <v>53.672573607813007</v>
      </c>
      <c r="V230" s="147">
        <v>42.870251405034871</v>
      </c>
      <c r="W230" s="147">
        <v>53.962328882700412</v>
      </c>
      <c r="X230" s="147">
        <v>50.756604601433821</v>
      </c>
      <c r="Y230" s="147">
        <v>35.599633337353765</v>
      </c>
      <c r="Z230" s="147">
        <v>55.353454233546273</v>
      </c>
      <c r="AB230" s="3"/>
    </row>
    <row r="231" spans="2:28" x14ac:dyDescent="0.3">
      <c r="B231" s="31"/>
      <c r="C231" s="44"/>
      <c r="D231" s="44"/>
      <c r="E231" s="44"/>
      <c r="F231" s="44"/>
      <c r="G231" s="44"/>
      <c r="H231" s="44"/>
      <c r="I231" s="44"/>
    </row>
    <row r="232" spans="2:28" ht="17.399999999999999" x14ac:dyDescent="0.3">
      <c r="B232" s="37" t="s">
        <v>82</v>
      </c>
      <c r="C232" s="44"/>
      <c r="D232" s="44"/>
      <c r="E232" s="44"/>
      <c r="F232" s="44"/>
      <c r="G232" s="44"/>
      <c r="H232" s="44"/>
      <c r="I232" s="44"/>
      <c r="J232" s="44"/>
      <c r="K232" s="44"/>
    </row>
    <row r="233" spans="2:28" ht="17.399999999999999" x14ac:dyDescent="0.3">
      <c r="B233" s="37" t="s">
        <v>57</v>
      </c>
    </row>
    <row r="234" spans="2:28" ht="15" customHeight="1" x14ac:dyDescent="0.3">
      <c r="B234" s="187" t="s">
        <v>119</v>
      </c>
      <c r="C234" s="187"/>
      <c r="D234" s="187"/>
      <c r="E234" s="57"/>
      <c r="F234" s="57"/>
      <c r="G234" s="114"/>
    </row>
    <row r="235" spans="2:28" x14ac:dyDescent="0.3">
      <c r="B235" s="30" t="s">
        <v>8</v>
      </c>
      <c r="C235" s="184">
        <v>2013</v>
      </c>
      <c r="D235" s="185"/>
      <c r="E235" s="185"/>
      <c r="F235" s="186"/>
      <c r="G235" s="176">
        <v>2014</v>
      </c>
      <c r="H235" s="176"/>
      <c r="I235" s="176"/>
      <c r="J235" s="176"/>
      <c r="K235" s="176">
        <v>2015</v>
      </c>
      <c r="L235" s="176"/>
      <c r="M235" s="176"/>
      <c r="N235" s="176"/>
      <c r="O235" s="176">
        <v>2016</v>
      </c>
      <c r="P235" s="176"/>
      <c r="Q235" s="176"/>
      <c r="R235" s="176"/>
      <c r="S235" s="176">
        <v>2017</v>
      </c>
      <c r="T235" s="176"/>
      <c r="U235" s="176"/>
      <c r="V235" s="176"/>
      <c r="W235" s="186">
        <v>2018</v>
      </c>
      <c r="X235" s="176"/>
      <c r="Y235" s="176"/>
      <c r="Z235" s="176"/>
    </row>
    <row r="236" spans="2:28" x14ac:dyDescent="0.3">
      <c r="B236" s="23"/>
      <c r="C236" s="62" t="s">
        <v>2</v>
      </c>
      <c r="D236" s="62" t="s">
        <v>3</v>
      </c>
      <c r="E236" s="62" t="s">
        <v>0</v>
      </c>
      <c r="F236" s="62" t="s">
        <v>1</v>
      </c>
      <c r="G236" s="84" t="s">
        <v>2</v>
      </c>
      <c r="H236" s="84" t="s">
        <v>3</v>
      </c>
      <c r="I236" s="105" t="s">
        <v>0</v>
      </c>
      <c r="J236" s="112" t="s">
        <v>1</v>
      </c>
      <c r="K236" s="115" t="s">
        <v>2</v>
      </c>
      <c r="L236" s="116" t="s">
        <v>3</v>
      </c>
      <c r="M236" s="121" t="s">
        <v>0</v>
      </c>
      <c r="N236" s="125" t="s">
        <v>1</v>
      </c>
      <c r="O236" s="127" t="s">
        <v>2</v>
      </c>
      <c r="P236" s="127" t="s">
        <v>3</v>
      </c>
      <c r="Q236" s="127" t="s">
        <v>0</v>
      </c>
      <c r="R236" s="131" t="s">
        <v>1</v>
      </c>
      <c r="S236" s="132" t="s">
        <v>2</v>
      </c>
      <c r="T236" s="133" t="s">
        <v>3</v>
      </c>
      <c r="U236" s="141" t="s">
        <v>0</v>
      </c>
      <c r="V236" s="142" t="s">
        <v>1</v>
      </c>
      <c r="W236" s="142" t="s">
        <v>2</v>
      </c>
      <c r="X236" s="142" t="s">
        <v>3</v>
      </c>
      <c r="Y236" s="142" t="s">
        <v>0</v>
      </c>
      <c r="Z236" s="142" t="s">
        <v>1</v>
      </c>
    </row>
    <row r="237" spans="2:28" x14ac:dyDescent="0.3">
      <c r="B237" s="2" t="s">
        <v>17</v>
      </c>
      <c r="C237" s="108">
        <v>130779880.73</v>
      </c>
      <c r="D237" s="108">
        <v>135484925.45999998</v>
      </c>
      <c r="E237" s="108">
        <v>143577772.63000003</v>
      </c>
      <c r="F237" s="108">
        <v>151195642.60999995</v>
      </c>
      <c r="G237" s="107">
        <v>153265338.72999996</v>
      </c>
      <c r="H237" s="107">
        <v>156882618.43166673</v>
      </c>
      <c r="I237" s="107">
        <v>160807490.26333326</v>
      </c>
      <c r="J237" s="107">
        <v>164926519.00467741</v>
      </c>
      <c r="K237" s="107">
        <v>167485720.08000001</v>
      </c>
      <c r="L237" s="107">
        <v>177860695.50000009</v>
      </c>
      <c r="M237" s="107">
        <v>177684939.87999982</v>
      </c>
      <c r="N237" s="107">
        <v>180495418.50000012</v>
      </c>
      <c r="O237" s="107">
        <v>181116767.28</v>
      </c>
      <c r="P237" s="107">
        <v>182549073.72999999</v>
      </c>
      <c r="Q237" s="107">
        <v>190977029.57000017</v>
      </c>
      <c r="R237" s="107">
        <v>193523988.27666616</v>
      </c>
      <c r="S237" s="166">
        <v>202032046.51333338</v>
      </c>
      <c r="T237" s="166">
        <v>201599990.12333328</v>
      </c>
      <c r="U237" s="167">
        <v>204167216.90333331</v>
      </c>
      <c r="V237" s="167">
        <v>208162749.78934288</v>
      </c>
      <c r="W237" s="167">
        <v>211808638.64999998</v>
      </c>
      <c r="X237" s="167">
        <v>213953354.24999994</v>
      </c>
      <c r="Y237" s="167">
        <v>216581385.43000013</v>
      </c>
      <c r="Z237" s="167">
        <v>220569806.73999989</v>
      </c>
      <c r="AB237" s="3"/>
    </row>
    <row r="238" spans="2:28" x14ac:dyDescent="0.3">
      <c r="B238" s="2" t="s">
        <v>141</v>
      </c>
      <c r="C238" s="108">
        <v>33846899</v>
      </c>
      <c r="D238" s="108">
        <v>36992546</v>
      </c>
      <c r="E238" s="108">
        <v>37568077</v>
      </c>
      <c r="F238" s="108">
        <v>44995854</v>
      </c>
      <c r="G238" s="107">
        <v>48575789</v>
      </c>
      <c r="H238" s="107">
        <v>49178123</v>
      </c>
      <c r="I238" s="107">
        <v>51257639</v>
      </c>
      <c r="J238" s="107">
        <v>59056595</v>
      </c>
      <c r="K238" s="107">
        <v>62464781.620000005</v>
      </c>
      <c r="L238" s="107">
        <v>57207366.379999995</v>
      </c>
      <c r="M238" s="107">
        <v>57201340</v>
      </c>
      <c r="N238" s="107">
        <v>59942731.289999992</v>
      </c>
      <c r="O238" s="107">
        <v>56439434</v>
      </c>
      <c r="P238" s="107">
        <v>57884886.780000001</v>
      </c>
      <c r="Q238" s="107">
        <v>59016340.579999991</v>
      </c>
      <c r="R238" s="107">
        <v>52374556.589999989</v>
      </c>
      <c r="S238" s="166">
        <v>62225513.399999999</v>
      </c>
      <c r="T238" s="166">
        <v>66118371.530000009</v>
      </c>
      <c r="U238" s="167">
        <v>80156939.169999987</v>
      </c>
      <c r="V238" s="167">
        <v>65941812.530000001</v>
      </c>
      <c r="W238" s="167">
        <v>67417371.090000004</v>
      </c>
      <c r="X238" s="167">
        <v>67717034.469999999</v>
      </c>
      <c r="Y238" s="167">
        <v>66355098.949999988</v>
      </c>
      <c r="Z238" s="167">
        <v>68545300.090000033</v>
      </c>
      <c r="AB238" s="3"/>
    </row>
    <row r="239" spans="2:28" x14ac:dyDescent="0.3">
      <c r="B239" s="2" t="s">
        <v>55</v>
      </c>
      <c r="C239" s="108">
        <v>6880711.8499999996</v>
      </c>
      <c r="D239" s="108">
        <v>7140497.1699999999</v>
      </c>
      <c r="E239" s="108">
        <v>7410788.4699999988</v>
      </c>
      <c r="F239" s="108">
        <v>7827716.5599999987</v>
      </c>
      <c r="G239" s="107">
        <v>8243741.8299999991</v>
      </c>
      <c r="H239" s="107">
        <v>8609505.5700000003</v>
      </c>
      <c r="I239" s="107">
        <v>9313995.5000000037</v>
      </c>
      <c r="J239" s="107">
        <v>9976482.6099999957</v>
      </c>
      <c r="K239" s="107">
        <v>10799987.060000001</v>
      </c>
      <c r="L239" s="107">
        <v>12397125.030000003</v>
      </c>
      <c r="M239" s="107">
        <v>12404859.93</v>
      </c>
      <c r="N239" s="107">
        <v>13046450.390000001</v>
      </c>
      <c r="O239" s="107">
        <v>13556212.389999999</v>
      </c>
      <c r="P239" s="107">
        <v>14811291.720000001</v>
      </c>
      <c r="Q239" s="107">
        <v>14802712.240000002</v>
      </c>
      <c r="R239" s="107">
        <v>15210499.829999998</v>
      </c>
      <c r="S239" s="166">
        <v>15485170.149999999</v>
      </c>
      <c r="T239" s="166">
        <v>15405517.860000003</v>
      </c>
      <c r="U239" s="167">
        <v>15778500.629999999</v>
      </c>
      <c r="V239" s="167">
        <v>15548668.359999999</v>
      </c>
      <c r="W239" s="167">
        <v>13499766.420000002</v>
      </c>
      <c r="X239" s="167">
        <v>11958032.809999999</v>
      </c>
      <c r="Y239" s="167">
        <v>10554043.099999998</v>
      </c>
      <c r="Z239" s="167">
        <v>8794251.2600000054</v>
      </c>
      <c r="AB239" s="3"/>
    </row>
    <row r="240" spans="2:28" x14ac:dyDescent="0.3">
      <c r="B240" s="109" t="s">
        <v>45</v>
      </c>
      <c r="C240" s="111">
        <v>26636981.789999995</v>
      </c>
      <c r="D240" s="111">
        <v>26865721.243333317</v>
      </c>
      <c r="E240" s="111">
        <v>38889939.42666667</v>
      </c>
      <c r="F240" s="111">
        <v>43958688.664074078</v>
      </c>
      <c r="G240" s="111">
        <v>29286013.86999999</v>
      </c>
      <c r="H240" s="111">
        <v>28056481.880000003</v>
      </c>
      <c r="I240" s="111">
        <v>28122149.140000015</v>
      </c>
      <c r="J240" s="111">
        <v>30995621.393333297</v>
      </c>
      <c r="K240" s="111">
        <v>29806502.170000006</v>
      </c>
      <c r="L240" s="111">
        <v>29201235.239999991</v>
      </c>
      <c r="M240" s="111">
        <v>30288501.230000008</v>
      </c>
      <c r="N240" s="111">
        <v>32938963.559999995</v>
      </c>
      <c r="O240" s="111">
        <v>32885158.870000001</v>
      </c>
      <c r="P240" s="111">
        <v>33365512.100000005</v>
      </c>
      <c r="Q240" s="111">
        <v>33375309.919999994</v>
      </c>
      <c r="R240" s="111">
        <v>35557315.5</v>
      </c>
      <c r="S240" s="168">
        <v>34950211.32</v>
      </c>
      <c r="T240" s="168">
        <v>34959164.799999997</v>
      </c>
      <c r="U240" s="169">
        <v>36183849.599999994</v>
      </c>
      <c r="V240" s="169">
        <v>36916826.579999983</v>
      </c>
      <c r="W240" s="169">
        <v>38719028.940000005</v>
      </c>
      <c r="X240" s="169">
        <v>42804307.870000005</v>
      </c>
      <c r="Y240" s="169">
        <v>45530976.233333334</v>
      </c>
      <c r="Z240" s="169">
        <v>50174077.430000007</v>
      </c>
      <c r="AB240" s="3"/>
    </row>
    <row r="241" spans="2:28" x14ac:dyDescent="0.3">
      <c r="B241" s="5" t="s">
        <v>20</v>
      </c>
      <c r="C241" s="9">
        <f t="shared" ref="C241:H241" si="210">SUM(C237:C240)</f>
        <v>198144473.37</v>
      </c>
      <c r="D241" s="9">
        <f t="shared" si="210"/>
        <v>206483689.87333328</v>
      </c>
      <c r="E241" s="9">
        <f t="shared" si="210"/>
        <v>227446577.5266667</v>
      </c>
      <c r="F241" s="9">
        <f t="shared" si="210"/>
        <v>247977901.83407402</v>
      </c>
      <c r="G241" s="9">
        <f t="shared" si="210"/>
        <v>239370883.42999995</v>
      </c>
      <c r="H241" s="9">
        <f t="shared" si="210"/>
        <v>242726728.88166672</v>
      </c>
      <c r="I241" s="9">
        <f t="shared" ref="I241:N241" si="211">SUM(I237:I240)</f>
        <v>249501273.90333328</v>
      </c>
      <c r="J241" s="9">
        <f t="shared" si="211"/>
        <v>264955218.00801069</v>
      </c>
      <c r="K241" s="9">
        <f t="shared" si="211"/>
        <v>270556990.93000001</v>
      </c>
      <c r="L241" s="9">
        <f t="shared" si="211"/>
        <v>276666422.1500001</v>
      </c>
      <c r="M241" s="9">
        <f t="shared" si="211"/>
        <v>277579641.03999984</v>
      </c>
      <c r="N241" s="9">
        <f t="shared" si="211"/>
        <v>286423563.74000013</v>
      </c>
      <c r="O241" s="9">
        <f t="shared" ref="O241" si="212">SUM(O237:O240)</f>
        <v>283997572.53999996</v>
      </c>
      <c r="P241" s="9">
        <f t="shared" ref="P241:Q241" si="213">SUM(P237:P240)</f>
        <v>288610764.32999998</v>
      </c>
      <c r="Q241" s="9">
        <f t="shared" si="213"/>
        <v>298171392.31000018</v>
      </c>
      <c r="R241" s="9">
        <f t="shared" ref="R241:S241" si="214">SUM(R237:R240)</f>
        <v>296666360.19666612</v>
      </c>
      <c r="S241" s="170">
        <f t="shared" si="214"/>
        <v>314692941.38333338</v>
      </c>
      <c r="T241" s="170">
        <f t="shared" ref="T241:Z241" si="215">SUM(T237:T240)</f>
        <v>318083044.31333327</v>
      </c>
      <c r="U241" s="171">
        <f t="shared" si="215"/>
        <v>336286506.30333328</v>
      </c>
      <c r="V241" s="171">
        <f t="shared" si="215"/>
        <v>326570057.25934285</v>
      </c>
      <c r="W241" s="171">
        <f t="shared" si="215"/>
        <v>331444805.10000002</v>
      </c>
      <c r="X241" s="171">
        <f t="shared" si="215"/>
        <v>336432729.39999992</v>
      </c>
      <c r="Y241" s="171">
        <f t="shared" si="215"/>
        <v>339021503.71333349</v>
      </c>
      <c r="Z241" s="171">
        <f t="shared" si="215"/>
        <v>348083435.51999992</v>
      </c>
      <c r="AB241" s="3"/>
    </row>
    <row r="242" spans="2:28" x14ac:dyDescent="0.3">
      <c r="B242" s="135" t="s">
        <v>140</v>
      </c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</row>
    <row r="244" spans="2:28" ht="15" customHeight="1" x14ac:dyDescent="0.3">
      <c r="B244" s="187" t="s">
        <v>120</v>
      </c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</row>
    <row r="245" spans="2:28" x14ac:dyDescent="0.3">
      <c r="B245" s="30" t="s">
        <v>8</v>
      </c>
      <c r="C245" s="184">
        <v>2013</v>
      </c>
      <c r="D245" s="185"/>
      <c r="E245" s="185"/>
      <c r="F245" s="186"/>
      <c r="G245" s="176">
        <v>2014</v>
      </c>
      <c r="H245" s="176"/>
      <c r="I245" s="176"/>
      <c r="J245" s="176"/>
      <c r="K245" s="176">
        <v>2015</v>
      </c>
      <c r="L245" s="176"/>
      <c r="M245" s="176"/>
      <c r="N245" s="176"/>
      <c r="O245" s="176">
        <v>2016</v>
      </c>
      <c r="P245" s="176"/>
      <c r="Q245" s="176"/>
      <c r="R245" s="176"/>
      <c r="S245" s="176">
        <v>2017</v>
      </c>
      <c r="T245" s="176"/>
      <c r="U245" s="176"/>
      <c r="V245" s="176"/>
      <c r="W245" s="176">
        <v>2018</v>
      </c>
      <c r="X245" s="176"/>
      <c r="Y245" s="176"/>
      <c r="Z245" s="176"/>
    </row>
    <row r="246" spans="2:28" x14ac:dyDescent="0.3">
      <c r="B246" s="23"/>
      <c r="C246" s="62" t="s">
        <v>2</v>
      </c>
      <c r="D246" s="62" t="s">
        <v>3</v>
      </c>
      <c r="E246" s="62" t="s">
        <v>0</v>
      </c>
      <c r="F246" s="62" t="s">
        <v>1</v>
      </c>
      <c r="G246" s="84" t="s">
        <v>2</v>
      </c>
      <c r="H246" s="84" t="s">
        <v>3</v>
      </c>
      <c r="I246" s="105" t="s">
        <v>0</v>
      </c>
      <c r="J246" s="112" t="s">
        <v>1</v>
      </c>
      <c r="K246" s="115" t="s">
        <v>2</v>
      </c>
      <c r="L246" s="116" t="s">
        <v>3</v>
      </c>
      <c r="M246" s="121" t="s">
        <v>0</v>
      </c>
      <c r="N246" s="125" t="s">
        <v>1</v>
      </c>
      <c r="O246" s="127" t="s">
        <v>2</v>
      </c>
      <c r="P246" s="127" t="s">
        <v>3</v>
      </c>
      <c r="Q246" s="127" t="s">
        <v>0</v>
      </c>
      <c r="R246" s="131" t="s">
        <v>1</v>
      </c>
      <c r="S246" s="132" t="s">
        <v>2</v>
      </c>
      <c r="T246" s="133" t="s">
        <v>3</v>
      </c>
      <c r="U246" s="141" t="s">
        <v>0</v>
      </c>
      <c r="V246" s="142" t="s">
        <v>1</v>
      </c>
      <c r="W246" s="142" t="s">
        <v>2</v>
      </c>
      <c r="X246" s="142" t="s">
        <v>3</v>
      </c>
      <c r="Y246" s="142" t="s">
        <v>0</v>
      </c>
      <c r="Z246" s="142" t="s">
        <v>1</v>
      </c>
    </row>
    <row r="247" spans="2:28" x14ac:dyDescent="0.3">
      <c r="B247" s="2" t="s">
        <v>17</v>
      </c>
      <c r="C247" s="11">
        <f>C237/C241</f>
        <v>0.66002285355590784</v>
      </c>
      <c r="D247" s="11">
        <f t="shared" ref="D247:I247" si="216">D237/D241</f>
        <v>0.65615315932756113</v>
      </c>
      <c r="E247" s="11">
        <f t="shared" si="216"/>
        <v>0.63125932335986201</v>
      </c>
      <c r="F247" s="11">
        <f t="shared" si="216"/>
        <v>0.60971417812530482</v>
      </c>
      <c r="G247" s="11">
        <f t="shared" si="216"/>
        <v>0.64028396659537701</v>
      </c>
      <c r="H247" s="11">
        <f t="shared" si="216"/>
        <v>0.64633433307688826</v>
      </c>
      <c r="I247" s="11">
        <f t="shared" si="216"/>
        <v>0.64451570826703064</v>
      </c>
      <c r="J247" s="11">
        <f>J237/J241</f>
        <v>0.62246941292430413</v>
      </c>
      <c r="K247" s="11">
        <f>K237/K241</f>
        <v>0.61904044506221179</v>
      </c>
      <c r="L247" s="11">
        <f>L237/L241</f>
        <v>0.64287055190083542</v>
      </c>
      <c r="M247" s="11">
        <f>M237/M241</f>
        <v>0.64012237790305027</v>
      </c>
      <c r="N247" s="11">
        <f>N237/N241</f>
        <v>0.6301695857113353</v>
      </c>
      <c r="O247" s="11">
        <f t="shared" ref="O247:P247" si="217">O237/O241</f>
        <v>0.63774054707629735</v>
      </c>
      <c r="P247" s="11">
        <f t="shared" si="217"/>
        <v>0.63250958138647884</v>
      </c>
      <c r="Q247" s="11">
        <f t="shared" ref="Q247:R247" si="218">Q237/Q241</f>
        <v>0.64049414026764473</v>
      </c>
      <c r="R247" s="11">
        <f t="shared" si="218"/>
        <v>0.65232872425567634</v>
      </c>
      <c r="S247" s="11">
        <f t="shared" ref="S247:T247" si="219">S237/S241</f>
        <v>0.64199738839148079</v>
      </c>
      <c r="T247" s="11">
        <f t="shared" si="219"/>
        <v>0.63379671984258201</v>
      </c>
      <c r="U247" s="143">
        <f t="shared" ref="U247" si="220">U237/U241</f>
        <v>0.60712283447725601</v>
      </c>
      <c r="V247" s="91">
        <v>0.6374214204948746</v>
      </c>
      <c r="W247" s="16">
        <v>0.63904648795474517</v>
      </c>
      <c r="X247" s="16">
        <v>0.63594690870762827</v>
      </c>
      <c r="Y247" s="11">
        <v>0.63884261929631136</v>
      </c>
      <c r="Z247" s="11">
        <v>0.63366935691867055</v>
      </c>
      <c r="AB247" s="3"/>
    </row>
    <row r="248" spans="2:28" x14ac:dyDescent="0.3">
      <c r="B248" s="2" t="s">
        <v>141</v>
      </c>
      <c r="C248" s="11">
        <f>C238/C241</f>
        <v>0.170819293742283</v>
      </c>
      <c r="D248" s="11">
        <f t="shared" ref="D248:I248" si="221">D238/D241</f>
        <v>0.17915480889891572</v>
      </c>
      <c r="E248" s="11">
        <f t="shared" si="221"/>
        <v>0.16517319103469638</v>
      </c>
      <c r="F248" s="11">
        <f t="shared" si="221"/>
        <v>0.18145106345043377</v>
      </c>
      <c r="G248" s="11">
        <f t="shared" si="221"/>
        <v>0.20293106790578055</v>
      </c>
      <c r="H248" s="11">
        <f t="shared" si="221"/>
        <v>0.20260695320446206</v>
      </c>
      <c r="I248" s="11">
        <f t="shared" si="221"/>
        <v>0.20544038993508004</v>
      </c>
      <c r="J248" s="11">
        <f t="shared" ref="J248:K248" si="222">J238/J241</f>
        <v>0.22289274181501298</v>
      </c>
      <c r="K248" s="11">
        <f t="shared" si="222"/>
        <v>0.23087476470405172</v>
      </c>
      <c r="L248" s="11">
        <f t="shared" ref="L248:M248" si="223">L238/L241</f>
        <v>0.20677379616737121</v>
      </c>
      <c r="M248" s="11">
        <f t="shared" si="223"/>
        <v>0.20607181342869868</v>
      </c>
      <c r="N248" s="11">
        <f t="shared" ref="N248:P248" si="224">N238/N241</f>
        <v>0.20928002747851002</v>
      </c>
      <c r="O248" s="11">
        <f t="shared" si="224"/>
        <v>0.19873210005008307</v>
      </c>
      <c r="P248" s="11">
        <f t="shared" si="224"/>
        <v>0.20056385254506284</v>
      </c>
      <c r="Q248" s="11">
        <f t="shared" ref="Q248:R248" si="225">Q238/Q241</f>
        <v>0.19792757488499235</v>
      </c>
      <c r="R248" s="11">
        <f t="shared" si="225"/>
        <v>0.17654363155728151</v>
      </c>
      <c r="S248" s="11">
        <f t="shared" ref="S248:T248" si="226">S238/S241</f>
        <v>0.19773406142021449</v>
      </c>
      <c r="T248" s="11">
        <f t="shared" si="226"/>
        <v>0.20786512425625853</v>
      </c>
      <c r="U248" s="143">
        <f t="shared" ref="U248" si="227">U238/U241</f>
        <v>0.23835907081474672</v>
      </c>
      <c r="V248" s="91">
        <v>0.20192240857413593</v>
      </c>
      <c r="W248" s="16">
        <v>0.20340451879962204</v>
      </c>
      <c r="X248" s="16">
        <v>0.20127956810494554</v>
      </c>
      <c r="Y248" s="11">
        <v>0.19572533961181379</v>
      </c>
      <c r="Z248" s="11">
        <v>0.19692203964719146</v>
      </c>
      <c r="AB248" s="3"/>
    </row>
    <row r="249" spans="2:28" x14ac:dyDescent="0.3">
      <c r="B249" s="2" t="s">
        <v>55</v>
      </c>
      <c r="C249" s="11">
        <f>C239/C241</f>
        <v>3.4725731850978644E-2</v>
      </c>
      <c r="D249" s="11">
        <f t="shared" ref="D249:I249" si="228">D239/D241</f>
        <v>3.4581410155835136E-2</v>
      </c>
      <c r="E249" s="11">
        <f t="shared" si="228"/>
        <v>3.2582545539209661E-2</v>
      </c>
      <c r="F249" s="11">
        <f t="shared" si="228"/>
        <v>3.1566185946833476E-2</v>
      </c>
      <c r="G249" s="11">
        <f t="shared" si="228"/>
        <v>3.4439200423516607E-2</v>
      </c>
      <c r="H249" s="11">
        <f t="shared" si="228"/>
        <v>3.5469952607474375E-2</v>
      </c>
      <c r="I249" s="11">
        <f t="shared" si="228"/>
        <v>3.733045268381522E-2</v>
      </c>
      <c r="J249" s="11">
        <f t="shared" ref="J249:K249" si="229">J239/J241</f>
        <v>3.7653467197231671E-2</v>
      </c>
      <c r="K249" s="11">
        <f t="shared" si="229"/>
        <v>3.9917604874583457E-2</v>
      </c>
      <c r="L249" s="11">
        <f t="shared" ref="L249:M249" si="230">L239/L241</f>
        <v>4.4808925252514599E-2</v>
      </c>
      <c r="M249" s="11">
        <f t="shared" si="230"/>
        <v>4.4689372331209377E-2</v>
      </c>
      <c r="N249" s="11">
        <f t="shared" ref="N249:P249" si="231">N239/N241</f>
        <v>4.5549500954617218E-2</v>
      </c>
      <c r="O249" s="11">
        <f t="shared" si="231"/>
        <v>4.7733550215788054E-2</v>
      </c>
      <c r="P249" s="11">
        <f t="shared" si="231"/>
        <v>5.1319263002486785E-2</v>
      </c>
      <c r="Q249" s="11">
        <f t="shared" ref="Q249:R249" si="232">Q239/Q241</f>
        <v>4.9644978095719022E-2</v>
      </c>
      <c r="R249" s="11">
        <f t="shared" si="232"/>
        <v>5.1271400707234384E-2</v>
      </c>
      <c r="S249" s="11">
        <f t="shared" ref="S249:T249" si="233">S239/S241</f>
        <v>4.9207237003569208E-2</v>
      </c>
      <c r="T249" s="11">
        <f t="shared" si="233"/>
        <v>4.8432376812970038E-2</v>
      </c>
      <c r="U249" s="143">
        <f t="shared" ref="U249" si="234">U239/U241</f>
        <v>4.6919814902616576E-2</v>
      </c>
      <c r="V249" s="91">
        <v>4.7612045300442697E-2</v>
      </c>
      <c r="W249" s="16">
        <v>4.0730058858297682E-2</v>
      </c>
      <c r="X249" s="16">
        <v>3.5543607280201797E-2</v>
      </c>
      <c r="Y249" s="11">
        <v>3.1130895782127681E-2</v>
      </c>
      <c r="Z249" s="11">
        <v>2.5264779540176401E-2</v>
      </c>
      <c r="AB249" s="3"/>
    </row>
    <row r="250" spans="2:28" x14ac:dyDescent="0.3">
      <c r="B250" s="109" t="s">
        <v>45</v>
      </c>
      <c r="C250" s="110">
        <f>C240/C241</f>
        <v>0.13443212085083045</v>
      </c>
      <c r="D250" s="110">
        <f t="shared" ref="D250:H250" si="235">D240/D241</f>
        <v>0.13011062161768808</v>
      </c>
      <c r="E250" s="110">
        <f t="shared" si="235"/>
        <v>0.17098494006623188</v>
      </c>
      <c r="F250" s="110">
        <f t="shared" si="235"/>
        <v>0.177268572477428</v>
      </c>
      <c r="G250" s="110">
        <f t="shared" si="235"/>
        <v>0.12234576507532588</v>
      </c>
      <c r="H250" s="110">
        <f t="shared" si="235"/>
        <v>0.11558876111117536</v>
      </c>
      <c r="I250" s="110">
        <f t="shared" ref="I250:N250" si="236">I240/I241</f>
        <v>0.11271344911407409</v>
      </c>
      <c r="J250" s="110">
        <f t="shared" si="236"/>
        <v>0.11698437806345136</v>
      </c>
      <c r="K250" s="110">
        <f t="shared" si="236"/>
        <v>0.11016718535915307</v>
      </c>
      <c r="L250" s="110">
        <f t="shared" si="236"/>
        <v>0.10554672667927867</v>
      </c>
      <c r="M250" s="110">
        <f t="shared" si="236"/>
        <v>0.10911643633704161</v>
      </c>
      <c r="N250" s="110">
        <f t="shared" si="236"/>
        <v>0.1150008858555374</v>
      </c>
      <c r="O250" s="110">
        <f t="shared" ref="O250" si="237">O240/O241</f>
        <v>0.11579380265783171</v>
      </c>
      <c r="P250" s="110">
        <f t="shared" ref="P250:U250" si="238">P240/P241</f>
        <v>0.11560730306597157</v>
      </c>
      <c r="Q250" s="110">
        <f t="shared" si="238"/>
        <v>0.11193330675164387</v>
      </c>
      <c r="R250" s="110">
        <f t="shared" si="238"/>
        <v>0.11985624347980788</v>
      </c>
      <c r="S250" s="110">
        <f t="shared" si="238"/>
        <v>0.1110613131847355</v>
      </c>
      <c r="T250" s="110">
        <f t="shared" si="238"/>
        <v>0.10990577908818949</v>
      </c>
      <c r="U250" s="148">
        <f t="shared" si="238"/>
        <v>0.10759827980538075</v>
      </c>
      <c r="V250" s="149">
        <v>0.11304412563054668</v>
      </c>
      <c r="W250" s="150">
        <v>0.11681893438733522</v>
      </c>
      <c r="X250" s="150">
        <v>0.12722991590722449</v>
      </c>
      <c r="Y250" s="110">
        <v>0.13430114530974702</v>
      </c>
      <c r="Z250" s="110">
        <v>0.1441438238939616</v>
      </c>
      <c r="AB250" s="3"/>
    </row>
    <row r="251" spans="2:28" x14ac:dyDescent="0.3">
      <c r="B251" s="135" t="s">
        <v>140</v>
      </c>
      <c r="C251" s="136"/>
      <c r="D251" s="136"/>
      <c r="E251" s="136"/>
      <c r="F251" s="136"/>
      <c r="G251" s="136"/>
      <c r="H251" s="136"/>
      <c r="I251" s="136"/>
      <c r="J251" s="136"/>
      <c r="K251" s="137"/>
      <c r="L251" s="137"/>
      <c r="M251" s="137"/>
      <c r="N251" s="137"/>
      <c r="O251" s="137"/>
      <c r="P251" s="137"/>
      <c r="Q251" s="137"/>
      <c r="R251" s="137"/>
    </row>
    <row r="253" spans="2:28" ht="15" customHeight="1" x14ac:dyDescent="0.3">
      <c r="B253" s="187" t="s">
        <v>121</v>
      </c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</row>
    <row r="254" spans="2:28" x14ac:dyDescent="0.3">
      <c r="B254" s="30" t="s">
        <v>8</v>
      </c>
      <c r="C254" s="184">
        <v>2013</v>
      </c>
      <c r="D254" s="185"/>
      <c r="E254" s="185"/>
      <c r="F254" s="186"/>
      <c r="G254" s="176">
        <v>2014</v>
      </c>
      <c r="H254" s="176"/>
      <c r="I254" s="176"/>
      <c r="J254" s="176"/>
      <c r="K254" s="176">
        <v>2015</v>
      </c>
      <c r="L254" s="176"/>
      <c r="M254" s="176"/>
      <c r="N254" s="176"/>
      <c r="O254" s="176">
        <v>2016</v>
      </c>
      <c r="P254" s="176"/>
      <c r="Q254" s="176"/>
      <c r="R254" s="176"/>
      <c r="S254" s="176">
        <v>2017</v>
      </c>
      <c r="T254" s="176"/>
      <c r="U254" s="176"/>
      <c r="V254" s="176"/>
      <c r="W254" s="186">
        <v>2018</v>
      </c>
      <c r="X254" s="176"/>
      <c r="Y254" s="176"/>
      <c r="Z254" s="176"/>
    </row>
    <row r="255" spans="2:28" x14ac:dyDescent="0.3">
      <c r="B255" s="23"/>
      <c r="C255" s="62" t="s">
        <v>2</v>
      </c>
      <c r="D255" s="62" t="s">
        <v>3</v>
      </c>
      <c r="E255" s="62" t="s">
        <v>0</v>
      </c>
      <c r="F255" s="62" t="s">
        <v>1</v>
      </c>
      <c r="G255" s="84" t="s">
        <v>2</v>
      </c>
      <c r="H255" s="84" t="s">
        <v>3</v>
      </c>
      <c r="I255" s="105" t="s">
        <v>0</v>
      </c>
      <c r="J255" s="112" t="s">
        <v>1</v>
      </c>
      <c r="K255" s="115" t="s">
        <v>2</v>
      </c>
      <c r="L255" s="116" t="s">
        <v>3</v>
      </c>
      <c r="M255" s="121" t="s">
        <v>0</v>
      </c>
      <c r="N255" s="125" t="s">
        <v>1</v>
      </c>
      <c r="O255" s="127" t="s">
        <v>2</v>
      </c>
      <c r="P255" s="127" t="s">
        <v>3</v>
      </c>
      <c r="Q255" s="127" t="s">
        <v>0</v>
      </c>
      <c r="R255" s="131" t="s">
        <v>1</v>
      </c>
      <c r="S255" s="132" t="s">
        <v>2</v>
      </c>
      <c r="T255" s="133" t="s">
        <v>3</v>
      </c>
      <c r="U255" s="141" t="s">
        <v>0</v>
      </c>
      <c r="V255" s="142" t="s">
        <v>1</v>
      </c>
      <c r="W255" s="142" t="s">
        <v>2</v>
      </c>
      <c r="X255" s="142" t="s">
        <v>3</v>
      </c>
      <c r="Y255" s="142" t="s">
        <v>0</v>
      </c>
      <c r="Z255" s="142" t="s">
        <v>1</v>
      </c>
    </row>
    <row r="256" spans="2:28" x14ac:dyDescent="0.3">
      <c r="B256" s="2" t="s">
        <v>17</v>
      </c>
      <c r="C256" s="11">
        <v>0.66193951085055047</v>
      </c>
      <c r="D256" s="11">
        <v>0.65714389389529915</v>
      </c>
      <c r="E256" s="11">
        <v>0.67172274225304429</v>
      </c>
      <c r="F256" s="11">
        <v>0.65338198131252201</v>
      </c>
      <c r="G256" s="11">
        <v>0.64140702430287078</v>
      </c>
      <c r="H256" s="11">
        <v>0.64633433307688826</v>
      </c>
      <c r="I256" s="11">
        <v>0.64451570826703064</v>
      </c>
      <c r="J256" s="11">
        <v>0.62520371103046479</v>
      </c>
      <c r="K256" s="11">
        <v>0.62299362743655484</v>
      </c>
      <c r="L256" s="11">
        <v>0.6475687739705257</v>
      </c>
      <c r="M256" s="11">
        <v>0.64478878249846527</v>
      </c>
      <c r="N256" s="11">
        <v>0.63503611285029138</v>
      </c>
      <c r="O256" s="11">
        <v>0.64328386731676557</v>
      </c>
      <c r="P256" s="11">
        <v>0.63734734763936984</v>
      </c>
      <c r="Q256" s="11">
        <v>0.64561315620154025</v>
      </c>
      <c r="R256" s="11">
        <v>0.65796390058385656</v>
      </c>
      <c r="S256" s="11">
        <v>0.64692163762172528</v>
      </c>
      <c r="T256" s="11">
        <v>0.63815885888137291</v>
      </c>
      <c r="U256" s="143">
        <v>0.60969310406922805</v>
      </c>
      <c r="V256" s="91">
        <v>0.64028713234113455</v>
      </c>
      <c r="W256" s="16">
        <v>0.64240205169497477</v>
      </c>
      <c r="X256" s="16">
        <v>0.63490227805207011</v>
      </c>
      <c r="Y256" s="143">
        <v>0.63974294763078277</v>
      </c>
      <c r="Z256" s="143">
        <v>0.63225567411630079</v>
      </c>
      <c r="AB256" s="3"/>
    </row>
    <row r="257" spans="2:28" x14ac:dyDescent="0.3">
      <c r="B257" s="2" t="s">
        <v>141</v>
      </c>
      <c r="C257" s="11">
        <v>0.18450130989984076</v>
      </c>
      <c r="D257" s="11">
        <v>0.1926074846271266</v>
      </c>
      <c r="E257" s="11">
        <v>0.18758281258270784</v>
      </c>
      <c r="F257" s="11">
        <v>0.20620038852538339</v>
      </c>
      <c r="G257" s="11">
        <v>0.21467138934461238</v>
      </c>
      <c r="H257" s="11">
        <v>0.20260695320446206</v>
      </c>
      <c r="I257" s="11">
        <v>0.20544038993508004</v>
      </c>
      <c r="J257" s="11">
        <v>0.23565772654713923</v>
      </c>
      <c r="K257" s="11">
        <v>0.24401947576150382</v>
      </c>
      <c r="L257" s="11">
        <v>0.21915395304483171</v>
      </c>
      <c r="M257" s="11">
        <v>0.21809379943314022</v>
      </c>
      <c r="N257" s="11">
        <v>0.22106399911959634</v>
      </c>
      <c r="O257" s="11">
        <v>0.21007196644160955</v>
      </c>
      <c r="P257" s="11">
        <v>0.21213684688633708</v>
      </c>
      <c r="Q257" s="11">
        <v>0.20889161707591181</v>
      </c>
      <c r="R257" s="11">
        <v>0.18626956743291759</v>
      </c>
      <c r="S257" s="11">
        <v>0.20773492310477654</v>
      </c>
      <c r="T257" s="11">
        <v>0.2181329673146889</v>
      </c>
      <c r="U257" s="143">
        <v>0.24991525586643581</v>
      </c>
      <c r="V257" s="91">
        <v>0.21251166192159332</v>
      </c>
      <c r="W257" s="16">
        <v>0.21394979054105195</v>
      </c>
      <c r="X257" s="16">
        <v>0.21071228929194089</v>
      </c>
      <c r="Y257" s="143">
        <v>0.20644129199557987</v>
      </c>
      <c r="Z257" s="143">
        <v>0.20668906184726751</v>
      </c>
      <c r="AB257" s="3"/>
    </row>
    <row r="258" spans="2:28" x14ac:dyDescent="0.3">
      <c r="B258" s="5" t="s">
        <v>45</v>
      </c>
      <c r="C258" s="45">
        <v>0.15355917924960891</v>
      </c>
      <c r="D258" s="45">
        <v>0.15024862147757423</v>
      </c>
      <c r="E258" s="45">
        <v>0.14069444516424778</v>
      </c>
      <c r="F258" s="45">
        <v>0.14041763016209455</v>
      </c>
      <c r="G258" s="45">
        <v>0.14392158635251681</v>
      </c>
      <c r="H258" s="45">
        <v>0.13004520853141449</v>
      </c>
      <c r="I258" s="45">
        <v>0.13303626825421494</v>
      </c>
      <c r="J258" s="45">
        <v>0.13884616567079888</v>
      </c>
      <c r="K258" s="45">
        <v>0.13298689680194128</v>
      </c>
      <c r="L258" s="45">
        <v>0.13298689680194128</v>
      </c>
      <c r="M258" s="45">
        <f>100%-M257-M256</f>
        <v>0.1371174180683945</v>
      </c>
      <c r="N258" s="45">
        <f>100%-N257-N256</f>
        <v>0.14389988803011222</v>
      </c>
      <c r="O258" s="45">
        <f t="shared" ref="O258:P258" si="239">100%-O257-O256</f>
        <v>0.14664416624162491</v>
      </c>
      <c r="P258" s="45">
        <f t="shared" si="239"/>
        <v>0.15051580547429311</v>
      </c>
      <c r="Q258" s="45">
        <f t="shared" ref="Q258:R258" si="240">100%-Q257-Q256</f>
        <v>0.14549522672254789</v>
      </c>
      <c r="R258" s="45">
        <f t="shared" si="240"/>
        <v>0.15576653198322588</v>
      </c>
      <c r="S258" s="45">
        <f t="shared" ref="S258:U258" si="241">100%-S257-S256</f>
        <v>0.14534343927349824</v>
      </c>
      <c r="T258" s="45">
        <f t="shared" si="241"/>
        <v>0.14370817380393819</v>
      </c>
      <c r="U258" s="146">
        <f t="shared" si="241"/>
        <v>0.14039164006433613</v>
      </c>
      <c r="V258" s="146">
        <v>0.15</v>
      </c>
      <c r="W258" s="146">
        <v>0.14699999999999999</v>
      </c>
      <c r="X258" s="146">
        <v>0.14399999999999999</v>
      </c>
      <c r="Y258" s="146">
        <v>0.154</v>
      </c>
      <c r="Z258" s="146">
        <v>0.161</v>
      </c>
      <c r="AB258" s="3"/>
    </row>
    <row r="259" spans="2:28" x14ac:dyDescent="0.3">
      <c r="B259" s="135" t="s">
        <v>140</v>
      </c>
      <c r="C259" s="136"/>
      <c r="D259" s="136"/>
      <c r="E259" s="136"/>
      <c r="F259" s="136"/>
      <c r="G259" s="136"/>
      <c r="H259" s="136"/>
      <c r="I259" s="136"/>
      <c r="J259" s="136"/>
      <c r="K259" s="137"/>
      <c r="L259" s="137"/>
      <c r="M259" s="137"/>
      <c r="N259" s="137"/>
      <c r="O259" s="137"/>
      <c r="P259" s="137"/>
      <c r="Q259" s="137"/>
      <c r="R259" s="137"/>
    </row>
    <row r="261" spans="2:28" ht="15" customHeight="1" x14ac:dyDescent="0.3">
      <c r="B261" s="187" t="s">
        <v>122</v>
      </c>
      <c r="C261" s="187"/>
      <c r="D261" s="187"/>
      <c r="E261" s="187"/>
      <c r="F261" s="57"/>
      <c r="G261" s="114"/>
    </row>
    <row r="262" spans="2:28" x14ac:dyDescent="0.3">
      <c r="B262" s="30" t="s">
        <v>8</v>
      </c>
      <c r="C262" s="184">
        <v>2013</v>
      </c>
      <c r="D262" s="185"/>
      <c r="E262" s="185"/>
      <c r="F262" s="186"/>
      <c r="G262" s="176">
        <v>2014</v>
      </c>
      <c r="H262" s="176"/>
      <c r="I262" s="176"/>
      <c r="J262" s="176"/>
      <c r="K262" s="176">
        <v>2015</v>
      </c>
      <c r="L262" s="176"/>
      <c r="M262" s="176"/>
      <c r="N262" s="176"/>
      <c r="O262" s="176">
        <v>2016</v>
      </c>
      <c r="P262" s="176"/>
      <c r="Q262" s="176"/>
      <c r="R262" s="176"/>
      <c r="S262" s="176">
        <v>2017</v>
      </c>
      <c r="T262" s="176"/>
      <c r="U262" s="176"/>
      <c r="V262" s="176"/>
      <c r="W262" s="176">
        <v>2018</v>
      </c>
      <c r="X262" s="176"/>
      <c r="Y262" s="176"/>
      <c r="Z262" s="176"/>
    </row>
    <row r="263" spans="2:28" x14ac:dyDescent="0.3">
      <c r="B263" s="23"/>
      <c r="C263" s="62" t="s">
        <v>2</v>
      </c>
      <c r="D263" s="62" t="s">
        <v>3</v>
      </c>
      <c r="E263" s="62" t="s">
        <v>0</v>
      </c>
      <c r="F263" s="62" t="s">
        <v>1</v>
      </c>
      <c r="G263" s="84" t="s">
        <v>2</v>
      </c>
      <c r="H263" s="84" t="s">
        <v>3</v>
      </c>
      <c r="I263" s="105" t="s">
        <v>0</v>
      </c>
      <c r="J263" s="112" t="s">
        <v>1</v>
      </c>
      <c r="K263" s="115" t="s">
        <v>2</v>
      </c>
      <c r="L263" s="116" t="s">
        <v>3</v>
      </c>
      <c r="M263" s="121" t="s">
        <v>0</v>
      </c>
      <c r="N263" s="125" t="s">
        <v>1</v>
      </c>
      <c r="O263" s="127" t="s">
        <v>2</v>
      </c>
      <c r="P263" s="127" t="s">
        <v>3</v>
      </c>
      <c r="Q263" s="127" t="s">
        <v>0</v>
      </c>
      <c r="R263" s="131" t="s">
        <v>1</v>
      </c>
      <c r="S263" s="132" t="s">
        <v>2</v>
      </c>
      <c r="T263" s="133" t="s">
        <v>3</v>
      </c>
      <c r="U263" s="141" t="s">
        <v>0</v>
      </c>
      <c r="V263" s="142" t="s">
        <v>1</v>
      </c>
      <c r="W263" s="142" t="s">
        <v>2</v>
      </c>
      <c r="X263" s="142" t="s">
        <v>3</v>
      </c>
      <c r="Y263" s="142" t="s">
        <v>0</v>
      </c>
      <c r="Z263" s="142" t="s">
        <v>1</v>
      </c>
    </row>
    <row r="264" spans="2:28" x14ac:dyDescent="0.3">
      <c r="B264" s="2" t="s">
        <v>46</v>
      </c>
      <c r="C264" s="35">
        <v>183450724.64999998</v>
      </c>
      <c r="D264" s="35">
        <v>192061830.16</v>
      </c>
      <c r="E264" s="35">
        <v>200274622.62</v>
      </c>
      <c r="F264" s="35">
        <v>218214205.71407402</v>
      </c>
      <c r="G264" s="98">
        <v>226279753.19999999</v>
      </c>
      <c r="H264" s="98">
        <v>227387233.21000001</v>
      </c>
      <c r="I264" s="98">
        <v>235584019.79999995</v>
      </c>
      <c r="J264" s="98">
        <v>250603262.0500001</v>
      </c>
      <c r="K264" s="98">
        <v>255982771.15000001</v>
      </c>
      <c r="L264" s="98">
        <v>261037346.50999996</v>
      </c>
      <c r="M264" s="98">
        <v>262278616.57999998</v>
      </c>
      <c r="N264" s="98">
        <v>271155554.63000005</v>
      </c>
      <c r="O264" s="98">
        <v>268667138.00999999</v>
      </c>
      <c r="P264" s="98">
        <v>272865782.76999998</v>
      </c>
      <c r="Q264" s="98">
        <v>282521344.82999998</v>
      </c>
      <c r="R264" s="98">
        <v>281176132.59000003</v>
      </c>
      <c r="S264" s="98">
        <v>299542861.98000002</v>
      </c>
      <c r="T264" s="98">
        <v>303110402.53999996</v>
      </c>
      <c r="U264" s="147">
        <v>320736478.82000005</v>
      </c>
      <c r="V264" s="147">
        <v>310297382.90000004</v>
      </c>
      <c r="W264" s="147">
        <v>315108376.22000003</v>
      </c>
      <c r="X264" s="147">
        <v>321372022.00000006</v>
      </c>
      <c r="Y264" s="147">
        <v>321423579.11333323</v>
      </c>
      <c r="Z264" s="147">
        <v>331634869.68000007</v>
      </c>
      <c r="AB264" s="3"/>
    </row>
    <row r="265" spans="2:28" x14ac:dyDescent="0.3">
      <c r="B265" s="2" t="s">
        <v>7</v>
      </c>
      <c r="C265" s="35">
        <v>198144473.36999997</v>
      </c>
      <c r="D265" s="35">
        <v>206483689.87333331</v>
      </c>
      <c r="E265" s="35">
        <v>227446577.52666667</v>
      </c>
      <c r="F265" s="35">
        <v>247977901.83407402</v>
      </c>
      <c r="G265" s="98">
        <v>239370883.42999995</v>
      </c>
      <c r="H265" s="98">
        <v>242726728.88166672</v>
      </c>
      <c r="I265" s="98">
        <v>249501273.90333328</v>
      </c>
      <c r="J265" s="98">
        <v>264955218.00801069</v>
      </c>
      <c r="K265" s="98">
        <v>270556990.93000001</v>
      </c>
      <c r="L265" s="98">
        <v>276666422.1500001</v>
      </c>
      <c r="M265" s="98">
        <v>277579641.03999984</v>
      </c>
      <c r="N265" s="98">
        <v>286423563.74000013</v>
      </c>
      <c r="O265" s="98">
        <v>283997572.53999996</v>
      </c>
      <c r="P265" s="98">
        <v>288610764.33000004</v>
      </c>
      <c r="Q265" s="98">
        <v>298171392.31000018</v>
      </c>
      <c r="R265" s="98">
        <v>296666360.19666618</v>
      </c>
      <c r="S265" s="98">
        <v>314692941.38333333</v>
      </c>
      <c r="T265" s="98">
        <v>318083044.31333327</v>
      </c>
      <c r="U265" s="147">
        <v>336286506.30333328</v>
      </c>
      <c r="V265" s="147">
        <v>326570057.25934291</v>
      </c>
      <c r="W265" s="147">
        <v>331444805.09999996</v>
      </c>
      <c r="X265" s="147">
        <v>336432729.39999992</v>
      </c>
      <c r="Y265" s="147">
        <v>339021503.71333349</v>
      </c>
      <c r="Z265" s="147">
        <v>348083435.51999992</v>
      </c>
      <c r="AB265" s="3"/>
    </row>
    <row r="267" spans="2:28" ht="15" customHeight="1" x14ac:dyDescent="0.3">
      <c r="B267" s="187" t="s">
        <v>123</v>
      </c>
      <c r="C267" s="187"/>
      <c r="D267" s="57"/>
      <c r="E267" s="57"/>
      <c r="F267" s="57"/>
      <c r="G267" s="114"/>
    </row>
    <row r="268" spans="2:28" x14ac:dyDescent="0.3">
      <c r="B268" s="30" t="s">
        <v>8</v>
      </c>
      <c r="C268" s="184">
        <v>2013</v>
      </c>
      <c r="D268" s="185"/>
      <c r="E268" s="185"/>
      <c r="F268" s="186"/>
      <c r="G268" s="176">
        <v>2014</v>
      </c>
      <c r="H268" s="176"/>
      <c r="I268" s="176"/>
      <c r="J268" s="176"/>
      <c r="K268" s="176">
        <v>2015</v>
      </c>
      <c r="L268" s="176"/>
      <c r="M268" s="176"/>
      <c r="N268" s="176"/>
      <c r="O268" s="176">
        <v>2016</v>
      </c>
      <c r="P268" s="176"/>
      <c r="Q268" s="176"/>
      <c r="R268" s="176"/>
      <c r="S268" s="177">
        <v>2017</v>
      </c>
      <c r="T268" s="178"/>
      <c r="U268" s="178"/>
      <c r="V268" s="178"/>
      <c r="W268" s="176">
        <v>2018</v>
      </c>
      <c r="X268" s="176"/>
      <c r="Y268" s="176"/>
      <c r="Z268" s="176"/>
    </row>
    <row r="269" spans="2:28" x14ac:dyDescent="0.3">
      <c r="B269" s="23"/>
      <c r="C269" s="62" t="s">
        <v>2</v>
      </c>
      <c r="D269" s="62" t="s">
        <v>3</v>
      </c>
      <c r="E269" s="62" t="s">
        <v>0</v>
      </c>
      <c r="F269" s="62" t="s">
        <v>1</v>
      </c>
      <c r="G269" s="84" t="s">
        <v>2</v>
      </c>
      <c r="H269" s="84" t="s">
        <v>3</v>
      </c>
      <c r="I269" s="105" t="s">
        <v>0</v>
      </c>
      <c r="J269" s="112" t="s">
        <v>1</v>
      </c>
      <c r="K269" s="115" t="s">
        <v>2</v>
      </c>
      <c r="L269" s="116" t="s">
        <v>3</v>
      </c>
      <c r="M269" s="121" t="s">
        <v>0</v>
      </c>
      <c r="N269" s="125" t="s">
        <v>1</v>
      </c>
      <c r="O269" s="127" t="s">
        <v>2</v>
      </c>
      <c r="P269" s="127" t="s">
        <v>3</v>
      </c>
      <c r="Q269" s="127" t="s">
        <v>0</v>
      </c>
      <c r="R269" s="131" t="s">
        <v>1</v>
      </c>
      <c r="S269" s="132" t="s">
        <v>2</v>
      </c>
      <c r="T269" s="133" t="s">
        <v>3</v>
      </c>
      <c r="U269" s="141" t="s">
        <v>0</v>
      </c>
      <c r="V269" s="142" t="s">
        <v>1</v>
      </c>
      <c r="W269" s="142" t="s">
        <v>2</v>
      </c>
      <c r="X269" s="142" t="s">
        <v>3</v>
      </c>
      <c r="Y269" s="142" t="s">
        <v>0</v>
      </c>
      <c r="Z269" s="142" t="s">
        <v>1</v>
      </c>
    </row>
    <row r="270" spans="2:28" x14ac:dyDescent="0.3">
      <c r="B270" s="21" t="s">
        <v>47</v>
      </c>
      <c r="C270" s="17">
        <v>143.87953589327307</v>
      </c>
      <c r="D270" s="17">
        <v>146.58780199005204</v>
      </c>
      <c r="E270" s="17">
        <v>149.89936654814662</v>
      </c>
      <c r="F270" s="17">
        <v>159.87554532626942</v>
      </c>
      <c r="G270" s="103">
        <v>159.37056951728161</v>
      </c>
      <c r="H270" s="17">
        <v>157.01071358609059</v>
      </c>
      <c r="I270" s="17">
        <v>159.65309001527851</v>
      </c>
      <c r="J270" s="17">
        <v>165.91951687328549</v>
      </c>
      <c r="K270" s="17">
        <v>166.37988328575588</v>
      </c>
      <c r="L270" s="17">
        <v>168.15851955996442</v>
      </c>
      <c r="M270" s="17">
        <v>167.75020296039608</v>
      </c>
      <c r="N270" s="17">
        <v>170.80460431024767</v>
      </c>
      <c r="O270" s="17">
        <v>167.02873376795955</v>
      </c>
      <c r="P270" s="17">
        <v>168.44362265872431</v>
      </c>
      <c r="Q270" s="17">
        <v>172.7325414710198</v>
      </c>
      <c r="R270" s="17">
        <v>169.51596587086271</v>
      </c>
      <c r="S270" s="35">
        <v>178.06021317801807</v>
      </c>
      <c r="T270" s="35">
        <v>178.31035852329259</v>
      </c>
      <c r="U270" s="161">
        <v>187.01759165997578</v>
      </c>
      <c r="V270" s="161">
        <v>178.56272933390883</v>
      </c>
      <c r="W270" s="161">
        <v>178.82476842779695</v>
      </c>
      <c r="X270" s="161">
        <v>180.27167185680003</v>
      </c>
      <c r="Y270" s="161">
        <v>177.61324382223577</v>
      </c>
      <c r="Z270" s="161">
        <v>179.52531464647495</v>
      </c>
      <c r="AB270" s="3"/>
    </row>
    <row r="272" spans="2:28" ht="15" customHeight="1" x14ac:dyDescent="0.3">
      <c r="B272" s="187" t="s">
        <v>124</v>
      </c>
      <c r="C272" s="187"/>
      <c r="D272" s="187"/>
      <c r="E272" s="187"/>
      <c r="F272" s="57"/>
      <c r="G272" s="114"/>
    </row>
    <row r="273" spans="2:28" x14ac:dyDescent="0.3">
      <c r="B273" s="30" t="s">
        <v>8</v>
      </c>
      <c r="C273" s="184">
        <v>2013</v>
      </c>
      <c r="D273" s="185"/>
      <c r="E273" s="185"/>
      <c r="F273" s="186"/>
      <c r="G273" s="176">
        <v>2014</v>
      </c>
      <c r="H273" s="176"/>
      <c r="I273" s="176"/>
      <c r="J273" s="176"/>
      <c r="K273" s="176">
        <v>2015</v>
      </c>
      <c r="L273" s="176"/>
      <c r="M273" s="176"/>
      <c r="N273" s="176"/>
      <c r="O273" s="176">
        <v>2016</v>
      </c>
      <c r="P273" s="176"/>
      <c r="Q273" s="176"/>
      <c r="R273" s="176"/>
      <c r="S273" s="176">
        <v>2017</v>
      </c>
      <c r="T273" s="176"/>
      <c r="U273" s="176"/>
      <c r="V273" s="176"/>
      <c r="W273" s="176">
        <v>2018</v>
      </c>
      <c r="X273" s="176"/>
      <c r="Y273" s="176"/>
      <c r="Z273" s="176"/>
    </row>
    <row r="274" spans="2:28" x14ac:dyDescent="0.3">
      <c r="B274" s="23"/>
      <c r="C274" s="24" t="s">
        <v>2</v>
      </c>
      <c r="D274" s="24" t="s">
        <v>3</v>
      </c>
      <c r="E274" s="24" t="s">
        <v>0</v>
      </c>
      <c r="F274" s="24" t="s">
        <v>1</v>
      </c>
      <c r="G274" s="24" t="s">
        <v>2</v>
      </c>
      <c r="H274" s="84" t="s">
        <v>3</v>
      </c>
      <c r="I274" s="106" t="s">
        <v>0</v>
      </c>
      <c r="J274" s="112" t="s">
        <v>1</v>
      </c>
      <c r="K274" s="115" t="s">
        <v>2</v>
      </c>
      <c r="L274" s="116" t="s">
        <v>3</v>
      </c>
      <c r="M274" s="121" t="s">
        <v>0</v>
      </c>
      <c r="N274" s="125" t="s">
        <v>1</v>
      </c>
      <c r="O274" s="127" t="s">
        <v>2</v>
      </c>
      <c r="P274" s="127" t="s">
        <v>3</v>
      </c>
      <c r="Q274" s="127" t="s">
        <v>0</v>
      </c>
      <c r="R274" s="131" t="s">
        <v>1</v>
      </c>
      <c r="S274" s="132" t="s">
        <v>2</v>
      </c>
      <c r="T274" s="133" t="s">
        <v>3</v>
      </c>
      <c r="U274" s="141" t="s">
        <v>0</v>
      </c>
      <c r="V274" s="142" t="s">
        <v>1</v>
      </c>
      <c r="W274" s="142" t="s">
        <v>2</v>
      </c>
      <c r="X274" s="142" t="s">
        <v>3</v>
      </c>
      <c r="Y274" s="142" t="s">
        <v>0</v>
      </c>
      <c r="Z274" s="142" t="s">
        <v>1</v>
      </c>
    </row>
    <row r="275" spans="2:28" x14ac:dyDescent="0.3">
      <c r="B275" s="2" t="s">
        <v>49</v>
      </c>
      <c r="C275" s="14">
        <v>206061</v>
      </c>
      <c r="D275" s="14">
        <v>207196</v>
      </c>
      <c r="E275" s="14">
        <v>205189</v>
      </c>
      <c r="F275" s="14">
        <v>207737</v>
      </c>
      <c r="G275" s="14">
        <v>210723</v>
      </c>
      <c r="H275" s="14">
        <v>211410</v>
      </c>
      <c r="I275" s="14">
        <v>210140</v>
      </c>
      <c r="J275" s="14">
        <v>211791</v>
      </c>
      <c r="K275" s="122">
        <v>209238</v>
      </c>
      <c r="L275" s="14">
        <v>206260</v>
      </c>
      <c r="M275" s="14">
        <v>204519</v>
      </c>
      <c r="N275" s="14">
        <v>203430</v>
      </c>
      <c r="O275" s="14">
        <v>201610</v>
      </c>
      <c r="P275" s="14">
        <v>201289</v>
      </c>
      <c r="Q275" s="14">
        <v>201163</v>
      </c>
      <c r="R275" s="14">
        <v>201492</v>
      </c>
      <c r="S275" s="14">
        <v>200642</v>
      </c>
      <c r="T275" s="14">
        <v>198413</v>
      </c>
      <c r="U275" s="122">
        <v>195847</v>
      </c>
      <c r="V275" s="122">
        <v>192712</v>
      </c>
      <c r="W275" s="122">
        <v>189973</v>
      </c>
      <c r="X275" s="122">
        <v>187954</v>
      </c>
      <c r="Y275" s="122">
        <v>184921</v>
      </c>
      <c r="Z275" s="122">
        <v>182178</v>
      </c>
      <c r="AB275" s="3"/>
    </row>
    <row r="276" spans="2:28" x14ac:dyDescent="0.3">
      <c r="B276" s="2" t="s">
        <v>50</v>
      </c>
      <c r="C276" s="14">
        <v>200352</v>
      </c>
      <c r="D276" s="14">
        <v>206784</v>
      </c>
      <c r="E276" s="14">
        <v>216664</v>
      </c>
      <c r="F276" s="14">
        <v>228781</v>
      </c>
      <c r="G276" s="14">
        <v>237614</v>
      </c>
      <c r="H276" s="14">
        <v>242806</v>
      </c>
      <c r="I276" s="14">
        <v>252231</v>
      </c>
      <c r="J276" s="14">
        <v>259931</v>
      </c>
      <c r="K276" s="123">
        <v>269265</v>
      </c>
      <c r="L276" s="14">
        <v>273717</v>
      </c>
      <c r="M276" s="14">
        <v>279299</v>
      </c>
      <c r="N276" s="14">
        <v>289202</v>
      </c>
      <c r="O276" s="14">
        <v>296938</v>
      </c>
      <c r="P276" s="14">
        <v>301254</v>
      </c>
      <c r="Q276" s="14">
        <v>307810</v>
      </c>
      <c r="R276" s="14">
        <v>315085</v>
      </c>
      <c r="S276" s="14">
        <v>320952</v>
      </c>
      <c r="T276" s="14">
        <v>328535</v>
      </c>
      <c r="U276" s="122">
        <v>335732</v>
      </c>
      <c r="V276" s="122">
        <v>347634</v>
      </c>
      <c r="W276" s="122">
        <v>356117</v>
      </c>
      <c r="X276" s="122">
        <v>365803</v>
      </c>
      <c r="Y276" s="122">
        <v>378148</v>
      </c>
      <c r="Z276" s="122">
        <v>394199</v>
      </c>
      <c r="AB276" s="3"/>
    </row>
    <row r="277" spans="2:28" x14ac:dyDescent="0.3">
      <c r="B277" s="2" t="s">
        <v>104</v>
      </c>
      <c r="C277" s="2">
        <v>24020</v>
      </c>
      <c r="D277" s="2">
        <v>24438</v>
      </c>
      <c r="E277" s="2">
        <v>25944</v>
      </c>
      <c r="F277" s="2">
        <v>28259</v>
      </c>
      <c r="G277" s="98">
        <v>29860</v>
      </c>
      <c r="H277" s="14">
        <v>30832</v>
      </c>
      <c r="I277" s="14">
        <v>34011</v>
      </c>
      <c r="J277" s="14">
        <v>35838</v>
      </c>
      <c r="K277" s="123">
        <v>36851</v>
      </c>
      <c r="L277" s="14">
        <v>37182</v>
      </c>
      <c r="M277" s="14">
        <v>38047</v>
      </c>
      <c r="N277" s="14">
        <v>39396</v>
      </c>
      <c r="O277" s="14">
        <v>37528</v>
      </c>
      <c r="P277" s="14">
        <v>37420</v>
      </c>
      <c r="Q277" s="14">
        <v>37308</v>
      </c>
      <c r="R277" s="14">
        <v>38521</v>
      </c>
      <c r="S277" s="14">
        <v>40171</v>
      </c>
      <c r="T277" s="14">
        <v>39867</v>
      </c>
      <c r="U277" s="122">
        <v>40273</v>
      </c>
      <c r="V277" s="122">
        <v>41679</v>
      </c>
      <c r="W277" s="122">
        <v>41993</v>
      </c>
      <c r="X277" s="122">
        <v>41079</v>
      </c>
      <c r="Y277" s="122">
        <v>42193</v>
      </c>
      <c r="Z277" s="122">
        <v>44341</v>
      </c>
      <c r="AB277" s="3"/>
    </row>
    <row r="278" spans="2:28" x14ac:dyDescent="0.3">
      <c r="B278" s="5" t="s">
        <v>51</v>
      </c>
      <c r="C278" s="2">
        <v>2614</v>
      </c>
      <c r="D278" s="2">
        <v>2217</v>
      </c>
      <c r="E278" s="2">
        <v>2282</v>
      </c>
      <c r="F278" s="2">
        <v>2295</v>
      </c>
      <c r="G278" s="98">
        <v>1287</v>
      </c>
      <c r="H278" s="14">
        <v>953</v>
      </c>
      <c r="I278" s="14">
        <v>1350</v>
      </c>
      <c r="J278" s="14">
        <v>1635</v>
      </c>
      <c r="K278" s="122">
        <v>1147</v>
      </c>
      <c r="L278" s="14">
        <v>1226</v>
      </c>
      <c r="M278" s="14">
        <v>2088</v>
      </c>
      <c r="N278" s="14">
        <v>2365</v>
      </c>
      <c r="O278" s="14">
        <v>1870</v>
      </c>
      <c r="P278" s="14">
        <v>2040</v>
      </c>
      <c r="Q278" s="14">
        <v>2116</v>
      </c>
      <c r="R278" s="14">
        <v>2305</v>
      </c>
      <c r="S278" s="14">
        <v>2336</v>
      </c>
      <c r="T278" s="14">
        <v>2353</v>
      </c>
      <c r="U278" s="122">
        <v>2318</v>
      </c>
      <c r="V278" s="122">
        <v>2305</v>
      </c>
      <c r="W278" s="122">
        <v>2325</v>
      </c>
      <c r="X278" s="122">
        <v>3229</v>
      </c>
      <c r="Y278" s="122">
        <v>3128</v>
      </c>
      <c r="Z278" s="122">
        <v>2417</v>
      </c>
      <c r="AB278" s="3"/>
    </row>
    <row r="279" spans="2:28" x14ac:dyDescent="0.3">
      <c r="B279" s="5" t="s">
        <v>48</v>
      </c>
      <c r="C279" s="9">
        <f t="shared" ref="C279:H279" si="242">SUM(C275:C278)</f>
        <v>433047</v>
      </c>
      <c r="D279" s="9">
        <f t="shared" si="242"/>
        <v>440635</v>
      </c>
      <c r="E279" s="9">
        <f t="shared" si="242"/>
        <v>450079</v>
      </c>
      <c r="F279" s="9">
        <f t="shared" si="242"/>
        <v>467072</v>
      </c>
      <c r="G279" s="9">
        <f t="shared" si="242"/>
        <v>479484</v>
      </c>
      <c r="H279" s="9">
        <f t="shared" si="242"/>
        <v>486001</v>
      </c>
      <c r="I279" s="9">
        <f t="shared" ref="I279:N279" si="243">SUM(I275:I278)</f>
        <v>497732</v>
      </c>
      <c r="J279" s="9">
        <f t="shared" si="243"/>
        <v>509195</v>
      </c>
      <c r="K279" s="9">
        <f t="shared" si="243"/>
        <v>516501</v>
      </c>
      <c r="L279" s="9">
        <f t="shared" si="243"/>
        <v>518385</v>
      </c>
      <c r="M279" s="9">
        <f t="shared" si="243"/>
        <v>523953</v>
      </c>
      <c r="N279" s="9">
        <f t="shared" si="243"/>
        <v>534393</v>
      </c>
      <c r="O279" s="9">
        <f t="shared" ref="O279" si="244">SUM(O275:O278)</f>
        <v>537946</v>
      </c>
      <c r="P279" s="9">
        <f t="shared" ref="P279:Q279" si="245">SUM(P275:P278)</f>
        <v>542003</v>
      </c>
      <c r="Q279" s="9">
        <f t="shared" si="245"/>
        <v>548397</v>
      </c>
      <c r="R279" s="9">
        <f t="shared" ref="R279:Z279" si="246">SUM(R275:R278)</f>
        <v>557403</v>
      </c>
      <c r="S279" s="9">
        <f t="shared" si="246"/>
        <v>564101</v>
      </c>
      <c r="T279" s="9">
        <f t="shared" si="246"/>
        <v>569168</v>
      </c>
      <c r="U279" s="145">
        <f t="shared" si="246"/>
        <v>574170</v>
      </c>
      <c r="V279" s="145">
        <f t="shared" si="246"/>
        <v>584330</v>
      </c>
      <c r="W279" s="145">
        <f t="shared" si="246"/>
        <v>590408</v>
      </c>
      <c r="X279" s="145">
        <f t="shared" si="246"/>
        <v>598065</v>
      </c>
      <c r="Y279" s="145">
        <f t="shared" si="246"/>
        <v>608390</v>
      </c>
      <c r="Z279" s="145">
        <f t="shared" si="246"/>
        <v>623135</v>
      </c>
      <c r="AB279" s="3"/>
    </row>
    <row r="281" spans="2:28" ht="15" customHeight="1" x14ac:dyDescent="0.3">
      <c r="B281" s="191" t="s">
        <v>125</v>
      </c>
      <c r="C281" s="191"/>
      <c r="D281" s="191"/>
      <c r="E281" s="57"/>
      <c r="F281" s="57"/>
      <c r="G281" s="114"/>
    </row>
    <row r="282" spans="2:28" x14ac:dyDescent="0.3">
      <c r="B282" s="30" t="s">
        <v>8</v>
      </c>
      <c r="C282" s="184">
        <v>2013</v>
      </c>
      <c r="D282" s="185"/>
      <c r="E282" s="185"/>
      <c r="F282" s="186"/>
      <c r="G282" s="176">
        <v>2014</v>
      </c>
      <c r="H282" s="176"/>
      <c r="I282" s="176"/>
      <c r="J282" s="176"/>
      <c r="K282" s="176">
        <v>2015</v>
      </c>
      <c r="L282" s="176"/>
      <c r="M282" s="176"/>
      <c r="N282" s="176"/>
      <c r="O282" s="176">
        <v>2016</v>
      </c>
      <c r="P282" s="176"/>
      <c r="Q282" s="176"/>
      <c r="R282" s="176"/>
      <c r="S282" s="176">
        <v>2017</v>
      </c>
      <c r="T282" s="176"/>
      <c r="U282" s="176"/>
      <c r="V282" s="176"/>
      <c r="W282" s="176">
        <v>2018</v>
      </c>
      <c r="X282" s="176"/>
      <c r="Y282" s="176"/>
      <c r="Z282" s="176"/>
    </row>
    <row r="283" spans="2:28" x14ac:dyDescent="0.3">
      <c r="B283" s="23"/>
      <c r="C283" s="62" t="s">
        <v>2</v>
      </c>
      <c r="D283" s="62" t="s">
        <v>3</v>
      </c>
      <c r="E283" s="62" t="s">
        <v>0</v>
      </c>
      <c r="F283" s="62" t="s">
        <v>1</v>
      </c>
      <c r="G283" s="24" t="s">
        <v>2</v>
      </c>
      <c r="H283" s="84" t="s">
        <v>3</v>
      </c>
      <c r="I283" s="106" t="s">
        <v>0</v>
      </c>
      <c r="J283" s="112" t="s">
        <v>1</v>
      </c>
      <c r="K283" s="115" t="s">
        <v>2</v>
      </c>
      <c r="L283" s="116" t="s">
        <v>3</v>
      </c>
      <c r="M283" s="121" t="s">
        <v>0</v>
      </c>
      <c r="N283" s="125" t="s">
        <v>1</v>
      </c>
      <c r="O283" s="127" t="s">
        <v>2</v>
      </c>
      <c r="P283" s="127" t="s">
        <v>3</v>
      </c>
      <c r="Q283" s="127" t="s">
        <v>0</v>
      </c>
      <c r="R283" s="131" t="s">
        <v>1</v>
      </c>
      <c r="S283" s="132" t="s">
        <v>2</v>
      </c>
      <c r="T283" s="133" t="s">
        <v>3</v>
      </c>
      <c r="U283" s="141" t="s">
        <v>0</v>
      </c>
      <c r="V283" s="142" t="s">
        <v>1</v>
      </c>
      <c r="W283" s="142" t="s">
        <v>2</v>
      </c>
      <c r="X283" s="142" t="s">
        <v>3</v>
      </c>
      <c r="Y283" s="142" t="s">
        <v>0</v>
      </c>
      <c r="Z283" s="142" t="s">
        <v>1</v>
      </c>
    </row>
    <row r="284" spans="2:28" x14ac:dyDescent="0.3">
      <c r="B284" s="2" t="s">
        <v>49</v>
      </c>
      <c r="C284" s="11">
        <f>C275/C279</f>
        <v>0.47583980491724914</v>
      </c>
      <c r="D284" s="11">
        <f t="shared" ref="D284:I284" si="247">D275/D279</f>
        <v>0.47022138504658051</v>
      </c>
      <c r="E284" s="11">
        <f t="shared" si="247"/>
        <v>0.4558955205641676</v>
      </c>
      <c r="F284" s="11">
        <f t="shared" si="247"/>
        <v>0.44476440463140587</v>
      </c>
      <c r="G284" s="11">
        <f t="shared" si="247"/>
        <v>0.43947868959131065</v>
      </c>
      <c r="H284" s="11">
        <f t="shared" si="247"/>
        <v>0.43499910494011329</v>
      </c>
      <c r="I284" s="11">
        <f t="shared" si="247"/>
        <v>0.4221950768686763</v>
      </c>
      <c r="J284" s="11">
        <f>J275/J279</f>
        <v>0.41593299227211578</v>
      </c>
      <c r="K284" s="11">
        <f>K275/K279</f>
        <v>0.40510666968698994</v>
      </c>
      <c r="L284" s="11">
        <f>L275/L279</f>
        <v>0.39788959942899582</v>
      </c>
      <c r="M284" s="11">
        <f>M275/M279</f>
        <v>0.39033844638736681</v>
      </c>
      <c r="N284" s="11">
        <f>N275/N279</f>
        <v>0.38067489656488762</v>
      </c>
      <c r="O284" s="11">
        <f t="shared" ref="O284:P284" si="248">O275/O279</f>
        <v>0.3747773940135255</v>
      </c>
      <c r="P284" s="11">
        <f t="shared" si="248"/>
        <v>0.37137986321108923</v>
      </c>
      <c r="Q284" s="11">
        <f t="shared" ref="Q284:R284" si="249">Q275/Q279</f>
        <v>0.36682002272076614</v>
      </c>
      <c r="R284" s="11">
        <f t="shared" si="249"/>
        <v>0.3614835226936346</v>
      </c>
      <c r="S284" s="11">
        <f t="shared" ref="S284:T284" si="250">S275/S279</f>
        <v>0.35568453167074693</v>
      </c>
      <c r="T284" s="11">
        <f t="shared" si="250"/>
        <v>0.34860181879515362</v>
      </c>
      <c r="U284" s="143">
        <f t="shared" ref="U284:X284" si="251">U275/U279</f>
        <v>0.3410958426946723</v>
      </c>
      <c r="V284" s="143">
        <f t="shared" si="251"/>
        <v>0.32979994181370115</v>
      </c>
      <c r="W284" s="143">
        <f t="shared" si="251"/>
        <v>0.321765626482026</v>
      </c>
      <c r="X284" s="143">
        <f t="shared" si="251"/>
        <v>0.31427018802304096</v>
      </c>
      <c r="Y284" s="143">
        <f t="shared" ref="Y284:Z284" si="252">Y275/Y279</f>
        <v>0.30395141274511417</v>
      </c>
      <c r="Z284" s="143">
        <f t="shared" si="252"/>
        <v>0.29235719386649761</v>
      </c>
      <c r="AB284" s="3"/>
    </row>
    <row r="285" spans="2:28" x14ac:dyDescent="0.3">
      <c r="B285" s="2" t="s">
        <v>50</v>
      </c>
      <c r="C285" s="11">
        <f>C276/C279</f>
        <v>0.46265647839610941</v>
      </c>
      <c r="D285" s="11">
        <f t="shared" ref="D285:I285" si="253">D276/D279</f>
        <v>0.46928637080576896</v>
      </c>
      <c r="E285" s="11">
        <f t="shared" si="253"/>
        <v>0.48139104468326671</v>
      </c>
      <c r="F285" s="11">
        <f t="shared" si="253"/>
        <v>0.48981955672787064</v>
      </c>
      <c r="G285" s="11">
        <f t="shared" si="253"/>
        <v>0.49556189570454906</v>
      </c>
      <c r="H285" s="11">
        <f t="shared" si="253"/>
        <v>0.49959979506215008</v>
      </c>
      <c r="I285" s="11">
        <f t="shared" si="253"/>
        <v>0.506760666382712</v>
      </c>
      <c r="J285" s="11">
        <f t="shared" ref="J285:K285" si="254">J276/J279</f>
        <v>0.51047437622129044</v>
      </c>
      <c r="K285" s="11">
        <f t="shared" si="254"/>
        <v>0.52132522492696043</v>
      </c>
      <c r="L285" s="11">
        <f t="shared" ref="L285:M285" si="255">L276/L279</f>
        <v>0.52801875054255043</v>
      </c>
      <c r="M285" s="11">
        <f t="shared" si="255"/>
        <v>0.5330611715172926</v>
      </c>
      <c r="N285" s="11">
        <f t="shared" ref="N285:P285" si="256">N276/N279</f>
        <v>0.54117849597580803</v>
      </c>
      <c r="O285" s="11">
        <f t="shared" si="256"/>
        <v>0.55198477170571025</v>
      </c>
      <c r="P285" s="11">
        <f t="shared" si="256"/>
        <v>0.55581611171893885</v>
      </c>
      <c r="Q285" s="11">
        <f t="shared" ref="Q285:R285" si="257">Q276/Q279</f>
        <v>0.56129045199007288</v>
      </c>
      <c r="R285" s="11">
        <f t="shared" si="257"/>
        <v>0.5652732403664853</v>
      </c>
      <c r="S285" s="11">
        <f t="shared" ref="S285:T285" si="258">S276/S279</f>
        <v>0.5689619412126552</v>
      </c>
      <c r="T285" s="11">
        <f t="shared" si="258"/>
        <v>0.57721973125685211</v>
      </c>
      <c r="U285" s="143">
        <f t="shared" ref="U285:X285" si="259">U276/U279</f>
        <v>0.58472577807966286</v>
      </c>
      <c r="V285" s="143">
        <f t="shared" si="259"/>
        <v>0.59492752383071212</v>
      </c>
      <c r="W285" s="143">
        <f t="shared" si="259"/>
        <v>0.60317102749285245</v>
      </c>
      <c r="X285" s="143">
        <f t="shared" si="259"/>
        <v>0.61164421927382473</v>
      </c>
      <c r="Y285" s="143">
        <f t="shared" ref="Y285:Z285" si="260">Y276/Y279</f>
        <v>0.6215552523874488</v>
      </c>
      <c r="Z285" s="143">
        <f t="shared" si="260"/>
        <v>0.63260609659223122</v>
      </c>
      <c r="AB285" s="3"/>
    </row>
    <row r="286" spans="2:28" x14ac:dyDescent="0.3">
      <c r="B286" s="2" t="s">
        <v>104</v>
      </c>
      <c r="C286" s="11">
        <f>C277/C279</f>
        <v>5.5467420395476703E-2</v>
      </c>
      <c r="D286" s="11">
        <f t="shared" ref="D286:I286" si="261">D277/D279</f>
        <v>5.5460868973186424E-2</v>
      </c>
      <c r="E286" s="11">
        <f t="shared" si="261"/>
        <v>5.7643213746919983E-2</v>
      </c>
      <c r="F286" s="11">
        <f t="shared" si="261"/>
        <v>6.0502449301178408E-2</v>
      </c>
      <c r="G286" s="11">
        <f t="shared" si="261"/>
        <v>6.2275279258536258E-2</v>
      </c>
      <c r="H286" s="11">
        <f t="shared" si="261"/>
        <v>6.344019868271876E-2</v>
      </c>
      <c r="I286" s="11">
        <f t="shared" si="261"/>
        <v>6.8331953742174503E-2</v>
      </c>
      <c r="J286" s="11">
        <f t="shared" ref="J286:K286" si="262">J277/J279</f>
        <v>7.0381680888461196E-2</v>
      </c>
      <c r="K286" s="11">
        <f t="shared" si="262"/>
        <v>7.1347393325472755E-2</v>
      </c>
      <c r="L286" s="11">
        <f t="shared" ref="L286:M286" si="263">L277/L279</f>
        <v>7.1726612459851263E-2</v>
      </c>
      <c r="M286" s="11">
        <f t="shared" si="263"/>
        <v>7.261529182961067E-2</v>
      </c>
      <c r="N286" s="11">
        <f t="shared" ref="N286:P286" si="264">N277/N279</f>
        <v>7.372102553738541E-2</v>
      </c>
      <c r="O286" s="11">
        <f t="shared" si="264"/>
        <v>6.9761648938741067E-2</v>
      </c>
      <c r="P286" s="11">
        <f t="shared" si="264"/>
        <v>6.9040208264529904E-2</v>
      </c>
      <c r="Q286" s="11">
        <f t="shared" ref="Q286:R286" si="265">Q277/Q279</f>
        <v>6.8031006734172506E-2</v>
      </c>
      <c r="R286" s="11">
        <f t="shared" si="265"/>
        <v>6.9107988295721415E-2</v>
      </c>
      <c r="S286" s="11">
        <f t="shared" ref="S286:T286" si="266">S277/S279</f>
        <v>7.1212424725359463E-2</v>
      </c>
      <c r="T286" s="11">
        <f t="shared" si="266"/>
        <v>7.0044345430523153E-2</v>
      </c>
      <c r="U286" s="143">
        <f t="shared" ref="U286:X286" si="267">U277/U279</f>
        <v>7.0141247365762757E-2</v>
      </c>
      <c r="V286" s="143">
        <f t="shared" si="267"/>
        <v>7.1327845566717438E-2</v>
      </c>
      <c r="W286" s="143">
        <f t="shared" si="267"/>
        <v>7.1125391254861045E-2</v>
      </c>
      <c r="X286" s="143">
        <f t="shared" si="267"/>
        <v>6.8686514007674754E-2</v>
      </c>
      <c r="Y286" s="143">
        <f t="shared" ref="Y286:Z286" si="268">Y277/Y279</f>
        <v>6.9351895987771001E-2</v>
      </c>
      <c r="Z286" s="143">
        <f t="shared" si="268"/>
        <v>7.1157935278872153E-2</v>
      </c>
      <c r="AB286" s="3"/>
    </row>
    <row r="287" spans="2:28" x14ac:dyDescent="0.3">
      <c r="B287" s="5" t="s">
        <v>51</v>
      </c>
      <c r="C287" s="45">
        <f>C278/C279</f>
        <v>6.0362962911647E-3</v>
      </c>
      <c r="D287" s="45">
        <f t="shared" ref="D287:I287" si="269">D278/D279</f>
        <v>5.0313751744641257E-3</v>
      </c>
      <c r="E287" s="45">
        <f t="shared" si="269"/>
        <v>5.0702210056456755E-3</v>
      </c>
      <c r="F287" s="45">
        <f t="shared" si="269"/>
        <v>4.9135893395450807E-3</v>
      </c>
      <c r="G287" s="45">
        <f t="shared" si="269"/>
        <v>2.6841354456040244E-3</v>
      </c>
      <c r="H287" s="45">
        <f t="shared" si="269"/>
        <v>1.9609013150178704E-3</v>
      </c>
      <c r="I287" s="45">
        <f t="shared" si="269"/>
        <v>2.712303006437199E-3</v>
      </c>
      <c r="J287" s="45">
        <f t="shared" ref="J287:K287" si="270">J278/J279</f>
        <v>3.2109506181325427E-3</v>
      </c>
      <c r="K287" s="45">
        <f t="shared" si="270"/>
        <v>2.2207120605768431E-3</v>
      </c>
      <c r="L287" s="45">
        <f t="shared" ref="L287:M287" si="271">L278/L279</f>
        <v>2.3650375686024867E-3</v>
      </c>
      <c r="M287" s="45">
        <f t="shared" si="271"/>
        <v>3.9850902657299417E-3</v>
      </c>
      <c r="N287" s="45">
        <f t="shared" ref="N287:P287" si="272">N278/N279</f>
        <v>4.4255819219188872E-3</v>
      </c>
      <c r="O287" s="45">
        <f t="shared" si="272"/>
        <v>3.4761853420231768E-3</v>
      </c>
      <c r="P287" s="45">
        <f t="shared" si="272"/>
        <v>3.7638168054420361E-3</v>
      </c>
      <c r="Q287" s="45">
        <f t="shared" ref="Q287:R287" si="273">Q278/Q279</f>
        <v>3.858518554988448E-3</v>
      </c>
      <c r="R287" s="45">
        <f t="shared" si="273"/>
        <v>4.1352486441587144E-3</v>
      </c>
      <c r="S287" s="45">
        <f t="shared" ref="S287:T287" si="274">S278/S279</f>
        <v>4.1411023912384486E-3</v>
      </c>
      <c r="T287" s="45">
        <f t="shared" si="274"/>
        <v>4.1341045174711159E-3</v>
      </c>
      <c r="U287" s="146">
        <f t="shared" ref="U287:X287" si="275">U278/U279</f>
        <v>4.0371318599021194E-3</v>
      </c>
      <c r="V287" s="146">
        <f t="shared" si="275"/>
        <v>3.9446887888693032E-3</v>
      </c>
      <c r="W287" s="146">
        <f t="shared" si="275"/>
        <v>3.9379547702605659E-3</v>
      </c>
      <c r="X287" s="146">
        <f t="shared" si="275"/>
        <v>5.399078695459524E-3</v>
      </c>
      <c r="Y287" s="146">
        <f t="shared" ref="Y287:Z287" si="276">Y278/Y279</f>
        <v>5.141438879666004E-3</v>
      </c>
      <c r="Z287" s="146">
        <f t="shared" si="276"/>
        <v>3.8787742623989986E-3</v>
      </c>
      <c r="AB287" s="3"/>
    </row>
    <row r="289" spans="2:28" ht="15" customHeight="1" x14ac:dyDescent="0.3">
      <c r="B289" s="56" t="s">
        <v>126</v>
      </c>
      <c r="C289" s="57"/>
      <c r="D289" s="57"/>
      <c r="E289" s="57"/>
      <c r="F289" s="57"/>
      <c r="G289" s="114"/>
    </row>
    <row r="290" spans="2:28" x14ac:dyDescent="0.3">
      <c r="B290" s="30" t="s">
        <v>8</v>
      </c>
      <c r="C290" s="184">
        <v>2013</v>
      </c>
      <c r="D290" s="185"/>
      <c r="E290" s="185"/>
      <c r="F290" s="186"/>
      <c r="G290" s="176">
        <v>2014</v>
      </c>
      <c r="H290" s="176"/>
      <c r="I290" s="176"/>
      <c r="J290" s="176"/>
      <c r="K290" s="176">
        <v>2015</v>
      </c>
      <c r="L290" s="176"/>
      <c r="M290" s="176"/>
      <c r="N290" s="176"/>
      <c r="O290" s="176">
        <v>2016</v>
      </c>
      <c r="P290" s="176"/>
      <c r="Q290" s="176"/>
      <c r="R290" s="176"/>
      <c r="S290" s="176">
        <v>2017</v>
      </c>
      <c r="T290" s="176"/>
      <c r="U290" s="176"/>
      <c r="V290" s="176"/>
      <c r="W290" s="176">
        <v>2018</v>
      </c>
      <c r="X290" s="176"/>
      <c r="Y290" s="176"/>
      <c r="Z290" s="176"/>
    </row>
    <row r="291" spans="2:28" x14ac:dyDescent="0.3">
      <c r="B291" s="23"/>
      <c r="C291" s="62" t="s">
        <v>2</v>
      </c>
      <c r="D291" s="62" t="s">
        <v>3</v>
      </c>
      <c r="E291" s="62" t="s">
        <v>0</v>
      </c>
      <c r="F291" s="62" t="s">
        <v>1</v>
      </c>
      <c r="G291" s="24" t="s">
        <v>2</v>
      </c>
      <c r="H291" s="84" t="s">
        <v>3</v>
      </c>
      <c r="I291" s="106" t="s">
        <v>0</v>
      </c>
      <c r="J291" s="112" t="s">
        <v>1</v>
      </c>
      <c r="K291" s="115" t="s">
        <v>2</v>
      </c>
      <c r="L291" s="116" t="s">
        <v>3</v>
      </c>
      <c r="M291" s="121" t="s">
        <v>0</v>
      </c>
      <c r="N291" s="125" t="s">
        <v>1</v>
      </c>
      <c r="O291" s="127" t="s">
        <v>2</v>
      </c>
      <c r="P291" s="127" t="s">
        <v>3</v>
      </c>
      <c r="Q291" s="127" t="s">
        <v>0</v>
      </c>
      <c r="R291" s="131" t="s">
        <v>1</v>
      </c>
      <c r="S291" s="142" t="s">
        <v>2</v>
      </c>
      <c r="T291" s="142" t="s">
        <v>3</v>
      </c>
      <c r="U291" s="142" t="s">
        <v>0</v>
      </c>
      <c r="V291" s="142" t="s">
        <v>1</v>
      </c>
      <c r="W291" s="142" t="s">
        <v>2</v>
      </c>
      <c r="X291" s="142" t="s">
        <v>3</v>
      </c>
      <c r="Y291" s="142" t="s">
        <v>0</v>
      </c>
      <c r="Z291" s="142" t="s">
        <v>1</v>
      </c>
    </row>
    <row r="292" spans="2:28" x14ac:dyDescent="0.3">
      <c r="B292" s="2" t="s">
        <v>52</v>
      </c>
      <c r="C292" s="16">
        <v>5.7890434049726082E-2</v>
      </c>
      <c r="D292" s="16">
        <v>5.8209299058856578E-2</v>
      </c>
      <c r="E292" s="16">
        <v>5.764545582244697E-2</v>
      </c>
      <c r="F292" s="16">
        <v>5.8361286697569882E-2</v>
      </c>
      <c r="G292" s="16">
        <v>5.9200168563000422E-2</v>
      </c>
      <c r="H292" s="16">
        <v>5.9424325267860609E-2</v>
      </c>
      <c r="I292" s="16">
        <v>5.9067346444294157E-2</v>
      </c>
      <c r="J292" s="16">
        <v>5.9531418914930544E-2</v>
      </c>
      <c r="K292" s="16">
        <v>5.8813807153855625E-2</v>
      </c>
      <c r="L292" s="16">
        <v>5.8016426642664265E-2</v>
      </c>
      <c r="M292" s="16">
        <v>5.7526721422142213E-2</v>
      </c>
      <c r="N292" s="16">
        <v>5.7220409540954094E-2</v>
      </c>
      <c r="O292" s="16">
        <v>5.670848334833483E-2</v>
      </c>
      <c r="P292" s="16">
        <v>5.6651656300132282E-2</v>
      </c>
      <c r="Q292" s="16">
        <v>5.6616194309194789E-2</v>
      </c>
      <c r="R292" s="16">
        <v>5.6708789507753793E-2</v>
      </c>
      <c r="S292" s="11">
        <v>5.6504548142724383E-2</v>
      </c>
      <c r="T292" s="11">
        <v>5.5876819961136616E-2</v>
      </c>
      <c r="U292" s="11">
        <v>5.5154186262637642E-2</v>
      </c>
      <c r="V292" s="11">
        <v>5.427131149849334E-2</v>
      </c>
      <c r="W292" s="11">
        <v>5.349995775718832E-2</v>
      </c>
      <c r="X292" s="11">
        <v>5.2931369511954714E-2</v>
      </c>
      <c r="Y292" s="11">
        <v>5.2077219859753866E-2</v>
      </c>
      <c r="Z292" s="11">
        <v>5.1304739643470668E-2</v>
      </c>
      <c r="AB292" s="3"/>
    </row>
    <row r="293" spans="2:28" x14ac:dyDescent="0.3">
      <c r="B293" s="2" t="s">
        <v>53</v>
      </c>
      <c r="C293" s="16">
        <v>5.6286557100716395E-2</v>
      </c>
      <c r="D293" s="16">
        <v>5.8093552465233879E-2</v>
      </c>
      <c r="E293" s="16">
        <v>6.086922320550639E-2</v>
      </c>
      <c r="F293" s="16">
        <v>6.4273352999016722E-2</v>
      </c>
      <c r="G293" s="16">
        <v>6.6754881303553865E-2</v>
      </c>
      <c r="H293" s="16">
        <v>6.8249291523523783E-2</v>
      </c>
      <c r="I293" s="16">
        <v>7.0898524131487381E-2</v>
      </c>
      <c r="J293" s="16">
        <v>7.3062883927913894E-2</v>
      </c>
      <c r="K293" s="16">
        <v>7.5686537738283363E-2</v>
      </c>
      <c r="L293" s="16">
        <v>7.6990605310531049E-2</v>
      </c>
      <c r="M293" s="16">
        <v>7.8560699819981997E-2</v>
      </c>
      <c r="N293" s="16">
        <v>8.1346197119711972E-2</v>
      </c>
      <c r="O293" s="16">
        <v>8.3522164716471642E-2</v>
      </c>
      <c r="P293" s="16">
        <v>8.478624299907124E-2</v>
      </c>
      <c r="Q293" s="16">
        <v>8.6631392305310861E-2</v>
      </c>
      <c r="R293" s="16">
        <v>8.8678900115392187E-2</v>
      </c>
      <c r="S293" s="11">
        <v>9.0386099298769326E-2</v>
      </c>
      <c r="T293" s="11">
        <v>9.2521614238643718E-2</v>
      </c>
      <c r="U293" s="11">
        <v>9.4548424343124285E-2</v>
      </c>
      <c r="V293" s="11">
        <v>9.790025064068264E-2</v>
      </c>
      <c r="W293" s="11">
        <v>0.10028922245064631</v>
      </c>
      <c r="X293" s="11">
        <v>0.10301698161029599</v>
      </c>
      <c r="Y293" s="11">
        <v>0.10649356501168718</v>
      </c>
      <c r="Z293" s="11">
        <v>0.1110138274803571</v>
      </c>
      <c r="AB293" s="3"/>
    </row>
    <row r="294" spans="2:28" x14ac:dyDescent="0.3">
      <c r="B294" s="5" t="s">
        <v>54</v>
      </c>
      <c r="C294" s="39">
        <v>0.12160219131900547</v>
      </c>
      <c r="D294" s="39">
        <v>0.12379126281781148</v>
      </c>
      <c r="E294" s="39">
        <v>0.12644247787610619</v>
      </c>
      <c r="F294" s="39">
        <v>0.13121842955471275</v>
      </c>
      <c r="G294" s="39">
        <v>0.13470543615676359</v>
      </c>
      <c r="H294" s="39">
        <v>0.13660792537962027</v>
      </c>
      <c r="I294" s="39">
        <v>0.13990534158376045</v>
      </c>
      <c r="J294" s="39">
        <v>0.14312742682355745</v>
      </c>
      <c r="K294" s="39">
        <v>0.14518103885897199</v>
      </c>
      <c r="L294" s="39">
        <v>0.14581036228622862</v>
      </c>
      <c r="M294" s="39">
        <v>0.14737651890189019</v>
      </c>
      <c r="N294" s="39">
        <v>0.15031306255625562</v>
      </c>
      <c r="O294" s="39">
        <v>0.15131244374437444</v>
      </c>
      <c r="P294" s="39">
        <v>0.15254369423883368</v>
      </c>
      <c r="Q294" s="39">
        <v>0.15434324955672513</v>
      </c>
      <c r="R294" s="39">
        <v>0.15687793757563817</v>
      </c>
      <c r="S294" s="45">
        <v>0.15886141541581009</v>
      </c>
      <c r="T294" s="45">
        <v>0.1602883775944127</v>
      </c>
      <c r="U294" s="45">
        <v>0.16169703455461995</v>
      </c>
      <c r="V294" s="45">
        <v>0.16455828099918329</v>
      </c>
      <c r="W294" s="45">
        <v>0.16626995972851952</v>
      </c>
      <c r="X294" s="45">
        <v>0.16842631445549017</v>
      </c>
      <c r="Y294" s="45">
        <v>0.1713340279929032</v>
      </c>
      <c r="Z294" s="45">
        <v>0.17548649638119912</v>
      </c>
      <c r="AB294" s="3"/>
    </row>
    <row r="296" spans="2:28" ht="15" customHeight="1" x14ac:dyDescent="0.3">
      <c r="B296" s="187" t="s">
        <v>127</v>
      </c>
      <c r="C296" s="187"/>
      <c r="D296" s="187"/>
      <c r="E296" s="57"/>
      <c r="F296" s="57"/>
      <c r="G296" s="114"/>
    </row>
    <row r="297" spans="2:28" x14ac:dyDescent="0.3">
      <c r="B297" s="30" t="s">
        <v>8</v>
      </c>
      <c r="C297" s="184">
        <v>2013</v>
      </c>
      <c r="D297" s="185"/>
      <c r="E297" s="185"/>
      <c r="F297" s="186"/>
      <c r="G297" s="176">
        <v>2014</v>
      </c>
      <c r="H297" s="176"/>
      <c r="I297" s="176"/>
      <c r="J297" s="176"/>
      <c r="K297" s="176">
        <v>2015</v>
      </c>
      <c r="L297" s="176"/>
      <c r="M297" s="176"/>
      <c r="N297" s="176"/>
      <c r="O297" s="176">
        <v>2016</v>
      </c>
      <c r="P297" s="176"/>
      <c r="Q297" s="176"/>
      <c r="R297" s="176"/>
      <c r="S297" s="176">
        <v>2017</v>
      </c>
      <c r="T297" s="176"/>
      <c r="U297" s="176"/>
      <c r="V297" s="176"/>
      <c r="W297" s="176">
        <v>2018</v>
      </c>
      <c r="X297" s="176"/>
      <c r="Y297" s="176"/>
      <c r="Z297" s="176"/>
    </row>
    <row r="298" spans="2:28" x14ac:dyDescent="0.3">
      <c r="B298" s="23"/>
      <c r="C298" s="62" t="s">
        <v>2</v>
      </c>
      <c r="D298" s="62" t="s">
        <v>3</v>
      </c>
      <c r="E298" s="62" t="s">
        <v>0</v>
      </c>
      <c r="F298" s="62" t="s">
        <v>1</v>
      </c>
      <c r="G298" s="24" t="s">
        <v>2</v>
      </c>
      <c r="H298" s="84" t="s">
        <v>3</v>
      </c>
      <c r="I298" s="106" t="s">
        <v>0</v>
      </c>
      <c r="J298" s="112" t="s">
        <v>1</v>
      </c>
      <c r="K298" s="115" t="s">
        <v>2</v>
      </c>
      <c r="L298" s="116" t="s">
        <v>3</v>
      </c>
      <c r="M298" s="121" t="s">
        <v>0</v>
      </c>
      <c r="N298" s="125" t="s">
        <v>1</v>
      </c>
      <c r="O298" s="127" t="s">
        <v>2</v>
      </c>
      <c r="P298" s="127" t="s">
        <v>3</v>
      </c>
      <c r="Q298" s="127" t="s">
        <v>0</v>
      </c>
      <c r="R298" s="131" t="s">
        <v>1</v>
      </c>
      <c r="S298" s="142" t="s">
        <v>2</v>
      </c>
      <c r="T298" s="142" t="s">
        <v>3</v>
      </c>
      <c r="U298" s="142" t="s">
        <v>0</v>
      </c>
      <c r="V298" s="142" t="s">
        <v>1</v>
      </c>
      <c r="W298" s="142" t="s">
        <v>2</v>
      </c>
      <c r="X298" s="142" t="s">
        <v>3</v>
      </c>
      <c r="Y298" s="142" t="s">
        <v>0</v>
      </c>
      <c r="Z298" s="142" t="s">
        <v>1</v>
      </c>
    </row>
    <row r="299" spans="2:28" x14ac:dyDescent="0.3">
      <c r="B299" s="2" t="s">
        <v>17</v>
      </c>
      <c r="C299" s="11">
        <v>0.68088198261263322</v>
      </c>
      <c r="D299" s="11">
        <v>0.68877869438424089</v>
      </c>
      <c r="E299" s="11">
        <v>0.68733224906237222</v>
      </c>
      <c r="F299" s="11">
        <v>0.68063382090983826</v>
      </c>
      <c r="G299" s="11">
        <v>0.67631870927914173</v>
      </c>
      <c r="H299" s="11">
        <v>0.67576198402883947</v>
      </c>
      <c r="I299" s="11">
        <v>0.66907090562792826</v>
      </c>
      <c r="J299" s="11">
        <v>0.66647551527410909</v>
      </c>
      <c r="K299" s="11">
        <v>0.66063376450384415</v>
      </c>
      <c r="L299" s="11">
        <v>0.6475687739705257</v>
      </c>
      <c r="M299" s="11">
        <v>0.65917744530520872</v>
      </c>
      <c r="N299" s="11">
        <v>0.65346851474476653</v>
      </c>
      <c r="O299" s="11">
        <v>0.65582976730006359</v>
      </c>
      <c r="P299" s="11">
        <v>0.65851296026036754</v>
      </c>
      <c r="Q299" s="11">
        <v>0.65675413979288721</v>
      </c>
      <c r="R299" s="11">
        <v>0.65328496617348664</v>
      </c>
      <c r="S299" s="11">
        <v>0.65168471603489442</v>
      </c>
      <c r="T299" s="11">
        <v>0.65054254631321506</v>
      </c>
      <c r="U299" s="11">
        <v>0.64886357698939334</v>
      </c>
      <c r="V299" s="11">
        <v>0.64544863347765813</v>
      </c>
      <c r="W299" s="11">
        <v>0.64341099714096017</v>
      </c>
      <c r="X299" s="11">
        <v>0.63997224381965168</v>
      </c>
      <c r="Y299" s="11">
        <v>0.63301500682128242</v>
      </c>
      <c r="Z299" s="11">
        <v>0.62433662047549887</v>
      </c>
      <c r="AB299" s="3"/>
    </row>
    <row r="300" spans="2:28" x14ac:dyDescent="0.3">
      <c r="B300" s="2" t="s">
        <v>141</v>
      </c>
      <c r="C300" s="11">
        <v>0.17222641927904575</v>
      </c>
      <c r="D300" s="11">
        <v>0.1747137653613535</v>
      </c>
      <c r="E300" s="11">
        <v>0.17700056879788123</v>
      </c>
      <c r="F300" s="11">
        <v>0.18404228898328309</v>
      </c>
      <c r="G300" s="11">
        <v>0.19127854109834738</v>
      </c>
      <c r="H300" s="11">
        <v>0.19281647568626403</v>
      </c>
      <c r="I300" s="11">
        <v>0.19619594480563837</v>
      </c>
      <c r="J300" s="11">
        <v>0.19882756115044334</v>
      </c>
      <c r="K300" s="11">
        <v>0.20395894683650176</v>
      </c>
      <c r="L300" s="11">
        <v>0.21915395304483171</v>
      </c>
      <c r="M300" s="11">
        <v>0.20365567140564134</v>
      </c>
      <c r="N300" s="11">
        <v>0.20667935395860351</v>
      </c>
      <c r="O300" s="11">
        <v>0.20563774059106305</v>
      </c>
      <c r="P300" s="11">
        <v>0.20354868884489569</v>
      </c>
      <c r="Q300" s="11">
        <v>0.20168418135037208</v>
      </c>
      <c r="R300" s="11">
        <v>0.20036849460803047</v>
      </c>
      <c r="S300" s="11">
        <v>0.20019996419080979</v>
      </c>
      <c r="T300" s="11">
        <v>0.20019396733477637</v>
      </c>
      <c r="U300" s="11">
        <v>0.20251319295678979</v>
      </c>
      <c r="V300" s="11">
        <v>0.20414662947307172</v>
      </c>
      <c r="W300" s="11">
        <v>0.20696704651698486</v>
      </c>
      <c r="X300" s="11">
        <v>0.20809109377743221</v>
      </c>
      <c r="Y300" s="11">
        <v>0.21142688078370783</v>
      </c>
      <c r="Z300" s="11">
        <v>0.21485552889823231</v>
      </c>
      <c r="AB300" s="3"/>
    </row>
    <row r="301" spans="2:28" x14ac:dyDescent="0.3">
      <c r="B301" s="2" t="s">
        <v>55</v>
      </c>
      <c r="C301" s="11">
        <v>5.6611750680962844E-2</v>
      </c>
      <c r="D301" s="11">
        <v>5.6518433624201433E-2</v>
      </c>
      <c r="E301" s="11">
        <v>5.8548410032172628E-2</v>
      </c>
      <c r="F301" s="11">
        <v>5.9868714031241436E-2</v>
      </c>
      <c r="G301" s="11">
        <v>6.0911312994802749E-2</v>
      </c>
      <c r="H301" s="11">
        <v>6.1399050619237408E-2</v>
      </c>
      <c r="I301" s="11">
        <v>6.2658217675375508E-2</v>
      </c>
      <c r="J301" s="11">
        <v>6.4399689706301125E-2</v>
      </c>
      <c r="K301" s="11">
        <v>6.461362127082039E-2</v>
      </c>
      <c r="L301" s="11">
        <v>4.7491767732649272E-2</v>
      </c>
      <c r="M301" s="11">
        <v>6.4967659312953646E-2</v>
      </c>
      <c r="N301" s="11">
        <v>6.5811116537828895E-2</v>
      </c>
      <c r="O301" s="11">
        <v>6.6426741717570167E-2</v>
      </c>
      <c r="P301" s="11">
        <v>6.5756093600957924E-2</v>
      </c>
      <c r="Q301" s="11">
        <v>6.6260391650574305E-2</v>
      </c>
      <c r="R301" s="11">
        <v>6.7371363268586643E-2</v>
      </c>
      <c r="S301" s="11">
        <v>6.807291602035806E-2</v>
      </c>
      <c r="T301" s="11">
        <v>6.7138349309869852E-2</v>
      </c>
      <c r="U301" s="11">
        <v>6.6858247557343639E-2</v>
      </c>
      <c r="V301" s="11">
        <v>6.0448719045744698E-2</v>
      </c>
      <c r="W301" s="11">
        <v>5.1217124429208276E-2</v>
      </c>
      <c r="X301" s="11">
        <v>4.6267546169730715E-2</v>
      </c>
      <c r="Y301" s="11">
        <v>4.0146945216062067E-2</v>
      </c>
      <c r="Z301" s="11">
        <v>3.3127652916302243E-2</v>
      </c>
      <c r="AB301" s="3"/>
    </row>
    <row r="302" spans="2:28" x14ac:dyDescent="0.3">
      <c r="B302" s="5" t="s">
        <v>45</v>
      </c>
      <c r="C302" s="45">
        <v>9.0279847427358187E-2</v>
      </c>
      <c r="D302" s="45">
        <v>7.9989106630204143E-2</v>
      </c>
      <c r="E302" s="45">
        <v>7.7118772107573896E-2</v>
      </c>
      <c r="F302" s="45">
        <v>7.5455176075637162E-2</v>
      </c>
      <c r="G302" s="45">
        <v>7.1491436627708113E-2</v>
      </c>
      <c r="H302" s="45">
        <v>7.0022489665659118E-2</v>
      </c>
      <c r="I302" s="45">
        <v>7.2074931891057833E-2</v>
      </c>
      <c r="J302" s="45">
        <v>7.0297233869146394E-2</v>
      </c>
      <c r="K302" s="45">
        <v>7.0793667388833706E-2</v>
      </c>
      <c r="L302" s="45">
        <v>8.5785505251993313E-2</v>
      </c>
      <c r="M302" s="45">
        <v>7.2199223976196339E-2</v>
      </c>
      <c r="N302" s="45">
        <v>7.4041014758801107E-2</v>
      </c>
      <c r="O302" s="45">
        <v>7.2105750391303222E-2</v>
      </c>
      <c r="P302" s="45">
        <v>7.218225729377882E-2</v>
      </c>
      <c r="Q302" s="45">
        <v>7.5301287206166342E-2</v>
      </c>
      <c r="R302" s="45">
        <v>7.8975175949896212E-2</v>
      </c>
      <c r="S302" s="45">
        <v>8.0042403753937688E-2</v>
      </c>
      <c r="T302" s="45">
        <v>8.2125137042138696E-2</v>
      </c>
      <c r="U302" s="45">
        <v>8.1764982496473168E-2</v>
      </c>
      <c r="V302" s="45">
        <v>8.9956018003525401E-2</v>
      </c>
      <c r="W302" s="45">
        <v>9.8404831912846713E-2</v>
      </c>
      <c r="X302" s="45">
        <v>0.10566911623318535</v>
      </c>
      <c r="Y302" s="45">
        <v>0.11541116717894771</v>
      </c>
      <c r="Z302" s="45">
        <v>0.12768019770996655</v>
      </c>
      <c r="AB302" s="3"/>
    </row>
    <row r="303" spans="2:28" x14ac:dyDescent="0.3">
      <c r="B303" s="135" t="s">
        <v>140</v>
      </c>
      <c r="C303" s="136"/>
      <c r="D303" s="136"/>
      <c r="E303" s="136"/>
      <c r="F303" s="136"/>
      <c r="G303" s="136"/>
      <c r="H303" s="136"/>
      <c r="I303" s="136"/>
      <c r="J303" s="136"/>
      <c r="K303" s="137"/>
      <c r="L303" s="137"/>
      <c r="M303" s="137"/>
      <c r="N303" s="137"/>
      <c r="O303" s="137"/>
      <c r="P303" s="137"/>
      <c r="Q303" s="137"/>
      <c r="R303" s="137"/>
    </row>
    <row r="305" spans="2:28" ht="15" customHeight="1" x14ac:dyDescent="0.3">
      <c r="B305" s="187" t="s">
        <v>128</v>
      </c>
      <c r="C305" s="187"/>
      <c r="D305" s="187"/>
      <c r="E305" s="57"/>
      <c r="F305" s="57"/>
      <c r="G305" s="114"/>
    </row>
    <row r="306" spans="2:28" x14ac:dyDescent="0.3">
      <c r="B306" s="30" t="s">
        <v>8</v>
      </c>
      <c r="C306" s="184">
        <v>2013</v>
      </c>
      <c r="D306" s="185"/>
      <c r="E306" s="185"/>
      <c r="F306" s="186"/>
      <c r="G306" s="176">
        <v>2014</v>
      </c>
      <c r="H306" s="176"/>
      <c r="I306" s="176"/>
      <c r="J306" s="176"/>
      <c r="K306" s="176">
        <v>2015</v>
      </c>
      <c r="L306" s="176"/>
      <c r="M306" s="176"/>
      <c r="N306" s="176"/>
      <c r="O306" s="176">
        <v>2016</v>
      </c>
      <c r="P306" s="176"/>
      <c r="Q306" s="176"/>
      <c r="R306" s="176"/>
      <c r="S306" s="176">
        <v>2017</v>
      </c>
      <c r="T306" s="176"/>
      <c r="U306" s="176"/>
      <c r="V306" s="176"/>
      <c r="W306" s="176">
        <v>2018</v>
      </c>
      <c r="X306" s="176"/>
      <c r="Y306" s="176"/>
      <c r="Z306" s="176"/>
    </row>
    <row r="307" spans="2:28" x14ac:dyDescent="0.3">
      <c r="B307" s="23"/>
      <c r="C307" s="62" t="s">
        <v>2</v>
      </c>
      <c r="D307" s="62" t="s">
        <v>3</v>
      </c>
      <c r="E307" s="62" t="s">
        <v>0</v>
      </c>
      <c r="F307" s="62" t="s">
        <v>1</v>
      </c>
      <c r="G307" s="24" t="s">
        <v>2</v>
      </c>
      <c r="H307" s="84" t="s">
        <v>3</v>
      </c>
      <c r="I307" s="106" t="s">
        <v>0</v>
      </c>
      <c r="J307" s="112" t="s">
        <v>1</v>
      </c>
      <c r="K307" s="115" t="s">
        <v>2</v>
      </c>
      <c r="L307" s="116" t="s">
        <v>3</v>
      </c>
      <c r="M307" s="121" t="s">
        <v>0</v>
      </c>
      <c r="N307" s="125" t="s">
        <v>1</v>
      </c>
      <c r="O307" s="127" t="s">
        <v>2</v>
      </c>
      <c r="P307" s="127" t="s">
        <v>3</v>
      </c>
      <c r="Q307" s="127" t="s">
        <v>0</v>
      </c>
      <c r="R307" s="131" t="s">
        <v>1</v>
      </c>
      <c r="S307" s="142" t="s">
        <v>2</v>
      </c>
      <c r="T307" s="142" t="s">
        <v>3</v>
      </c>
      <c r="U307" s="142" t="s">
        <v>0</v>
      </c>
      <c r="V307" s="142" t="s">
        <v>1</v>
      </c>
      <c r="W307" s="142" t="s">
        <v>2</v>
      </c>
      <c r="X307" s="142" t="s">
        <v>3</v>
      </c>
      <c r="Y307" s="142" t="s">
        <v>0</v>
      </c>
      <c r="Z307" s="142" t="s">
        <v>1</v>
      </c>
    </row>
    <row r="308" spans="2:28" x14ac:dyDescent="0.3">
      <c r="B308" s="2" t="s">
        <v>17</v>
      </c>
      <c r="C308" s="2">
        <v>204038</v>
      </c>
      <c r="D308" s="2">
        <v>205748</v>
      </c>
      <c r="E308" s="2">
        <v>203850</v>
      </c>
      <c r="F308" s="2">
        <v>206793</v>
      </c>
      <c r="G308" s="14">
        <v>209886</v>
      </c>
      <c r="H308" s="14">
        <v>209897</v>
      </c>
      <c r="I308" s="14">
        <v>209218</v>
      </c>
      <c r="J308" s="14">
        <v>210965</v>
      </c>
      <c r="K308" s="14">
        <v>208483</v>
      </c>
      <c r="L308" s="14">
        <v>205544</v>
      </c>
      <c r="M308" s="14">
        <v>203856</v>
      </c>
      <c r="N308" s="14">
        <v>202810</v>
      </c>
      <c r="O308" s="14">
        <v>201149</v>
      </c>
      <c r="P308" s="14">
        <v>200884</v>
      </c>
      <c r="Q308" s="14">
        <v>200778</v>
      </c>
      <c r="R308" s="14">
        <v>201156</v>
      </c>
      <c r="S308" s="14">
        <v>200360</v>
      </c>
      <c r="T308" s="14">
        <v>198065</v>
      </c>
      <c r="U308" s="14">
        <v>195507</v>
      </c>
      <c r="V308" s="2">
        <v>192549</v>
      </c>
      <c r="W308" s="14">
        <v>189838</v>
      </c>
      <c r="X308" s="14">
        <v>187548</v>
      </c>
      <c r="Y308" s="14">
        <v>184516</v>
      </c>
      <c r="Z308" s="14">
        <v>181880</v>
      </c>
      <c r="AB308" s="3"/>
    </row>
    <row r="309" spans="2:28" x14ac:dyDescent="0.3">
      <c r="B309" s="2" t="s">
        <v>45</v>
      </c>
      <c r="C309" s="2">
        <v>2023</v>
      </c>
      <c r="D309" s="2">
        <v>1448</v>
      </c>
      <c r="E309" s="2">
        <v>1339</v>
      </c>
      <c r="F309" s="2">
        <v>944</v>
      </c>
      <c r="G309" s="14">
        <v>837</v>
      </c>
      <c r="H309" s="14">
        <v>1513</v>
      </c>
      <c r="I309" s="14">
        <v>922</v>
      </c>
      <c r="J309" s="14">
        <v>826</v>
      </c>
      <c r="K309" s="14">
        <v>755</v>
      </c>
      <c r="L309" s="14">
        <v>716</v>
      </c>
      <c r="M309" s="14">
        <v>663</v>
      </c>
      <c r="N309" s="14">
        <v>620</v>
      </c>
      <c r="O309" s="14">
        <v>461</v>
      </c>
      <c r="P309" s="14">
        <v>405</v>
      </c>
      <c r="Q309" s="14">
        <v>385</v>
      </c>
      <c r="R309" s="14">
        <v>336</v>
      </c>
      <c r="S309" s="14">
        <v>282</v>
      </c>
      <c r="T309" s="14">
        <v>348</v>
      </c>
      <c r="U309" s="14">
        <v>340</v>
      </c>
      <c r="V309" s="2">
        <v>163</v>
      </c>
      <c r="W309" s="14">
        <v>135</v>
      </c>
      <c r="X309" s="14">
        <v>406</v>
      </c>
      <c r="Y309" s="14">
        <v>405</v>
      </c>
      <c r="Z309" s="2">
        <v>298</v>
      </c>
      <c r="AB309" s="3"/>
    </row>
    <row r="310" spans="2:28" x14ac:dyDescent="0.3">
      <c r="B310" s="5" t="s">
        <v>56</v>
      </c>
      <c r="C310" s="9">
        <f t="shared" ref="C310:H310" si="277">SUM(C308:C309)</f>
        <v>206061</v>
      </c>
      <c r="D310" s="9">
        <f t="shared" si="277"/>
        <v>207196</v>
      </c>
      <c r="E310" s="9">
        <f t="shared" si="277"/>
        <v>205189</v>
      </c>
      <c r="F310" s="9">
        <f t="shared" si="277"/>
        <v>207737</v>
      </c>
      <c r="G310" s="9">
        <f t="shared" si="277"/>
        <v>210723</v>
      </c>
      <c r="H310" s="9">
        <f t="shared" si="277"/>
        <v>211410</v>
      </c>
      <c r="I310" s="9">
        <f t="shared" ref="I310:N310" si="278">SUM(I308:I309)</f>
        <v>210140</v>
      </c>
      <c r="J310" s="9">
        <f t="shared" si="278"/>
        <v>211791</v>
      </c>
      <c r="K310" s="9">
        <f t="shared" si="278"/>
        <v>209238</v>
      </c>
      <c r="L310" s="9">
        <f t="shared" si="278"/>
        <v>206260</v>
      </c>
      <c r="M310" s="9">
        <f t="shared" si="278"/>
        <v>204519</v>
      </c>
      <c r="N310" s="9">
        <f t="shared" si="278"/>
        <v>203430</v>
      </c>
      <c r="O310" s="9">
        <f t="shared" ref="O310" si="279">SUM(O308:O309)</f>
        <v>201610</v>
      </c>
      <c r="P310" s="9">
        <f t="shared" ref="P310:Q310" si="280">SUM(P308:P309)</f>
        <v>201289</v>
      </c>
      <c r="Q310" s="9">
        <f t="shared" si="280"/>
        <v>201163</v>
      </c>
      <c r="R310" s="9">
        <f t="shared" ref="R310:Z310" si="281">SUM(R308:R309)</f>
        <v>201492</v>
      </c>
      <c r="S310" s="9">
        <f t="shared" si="281"/>
        <v>200642</v>
      </c>
      <c r="T310" s="9">
        <f t="shared" si="281"/>
        <v>198413</v>
      </c>
      <c r="U310" s="9">
        <f t="shared" si="281"/>
        <v>195847</v>
      </c>
      <c r="V310" s="9">
        <f t="shared" si="281"/>
        <v>192712</v>
      </c>
      <c r="W310" s="9">
        <f t="shared" si="281"/>
        <v>189973</v>
      </c>
      <c r="X310" s="9">
        <f t="shared" si="281"/>
        <v>187954</v>
      </c>
      <c r="Y310" s="9">
        <f t="shared" si="281"/>
        <v>184921</v>
      </c>
      <c r="Z310" s="9">
        <f t="shared" si="281"/>
        <v>182178</v>
      </c>
      <c r="AB310" s="3"/>
    </row>
    <row r="312" spans="2:28" ht="15" customHeight="1" x14ac:dyDescent="0.3">
      <c r="B312" s="187" t="s">
        <v>129</v>
      </c>
      <c r="C312" s="187"/>
      <c r="D312" s="187"/>
      <c r="E312" s="57"/>
      <c r="F312" s="57"/>
      <c r="G312" s="114"/>
    </row>
    <row r="313" spans="2:28" x14ac:dyDescent="0.3">
      <c r="B313" s="30" t="s">
        <v>8</v>
      </c>
      <c r="C313" s="184">
        <v>2013</v>
      </c>
      <c r="D313" s="185"/>
      <c r="E313" s="185"/>
      <c r="F313" s="186"/>
      <c r="G313" s="176">
        <v>2014</v>
      </c>
      <c r="H313" s="176"/>
      <c r="I313" s="176"/>
      <c r="J313" s="176"/>
      <c r="K313" s="176">
        <v>2015</v>
      </c>
      <c r="L313" s="176"/>
      <c r="M313" s="176"/>
      <c r="N313" s="176"/>
      <c r="O313" s="176">
        <v>2016</v>
      </c>
      <c r="P313" s="176"/>
      <c r="Q313" s="176"/>
      <c r="R313" s="176"/>
      <c r="S313" s="176">
        <v>2017</v>
      </c>
      <c r="T313" s="176"/>
      <c r="U313" s="176"/>
      <c r="V313" s="176"/>
      <c r="W313" s="176">
        <v>2018</v>
      </c>
      <c r="X313" s="176"/>
      <c r="Y313" s="176"/>
      <c r="Z313" s="176"/>
    </row>
    <row r="314" spans="2:28" x14ac:dyDescent="0.3">
      <c r="B314" s="23"/>
      <c r="C314" s="62" t="s">
        <v>2</v>
      </c>
      <c r="D314" s="62" t="s">
        <v>3</v>
      </c>
      <c r="E314" s="62" t="s">
        <v>0</v>
      </c>
      <c r="F314" s="62" t="s">
        <v>1</v>
      </c>
      <c r="G314" s="24" t="s">
        <v>2</v>
      </c>
      <c r="H314" s="84" t="s">
        <v>3</v>
      </c>
      <c r="I314" s="106" t="s">
        <v>0</v>
      </c>
      <c r="J314" s="112" t="s">
        <v>1</v>
      </c>
      <c r="K314" s="115" t="s">
        <v>2</v>
      </c>
      <c r="L314" s="116" t="s">
        <v>3</v>
      </c>
      <c r="M314" s="121" t="s">
        <v>0</v>
      </c>
      <c r="N314" s="125" t="s">
        <v>1</v>
      </c>
      <c r="O314" s="127" t="s">
        <v>2</v>
      </c>
      <c r="P314" s="127" t="s">
        <v>3</v>
      </c>
      <c r="Q314" s="127" t="s">
        <v>0</v>
      </c>
      <c r="R314" s="131" t="s">
        <v>1</v>
      </c>
      <c r="S314" s="142" t="s">
        <v>2</v>
      </c>
      <c r="T314" s="142" t="s">
        <v>3</v>
      </c>
      <c r="U314" s="142" t="s">
        <v>0</v>
      </c>
      <c r="V314" s="142" t="s">
        <v>1</v>
      </c>
      <c r="W314" s="142" t="s">
        <v>2</v>
      </c>
      <c r="X314" s="142" t="s">
        <v>3</v>
      </c>
      <c r="Y314" s="142" t="s">
        <v>0</v>
      </c>
      <c r="Z314" s="142" t="s">
        <v>1</v>
      </c>
    </row>
    <row r="315" spans="2:28" x14ac:dyDescent="0.3">
      <c r="B315" s="2" t="s">
        <v>17</v>
      </c>
      <c r="C315" s="2">
        <v>90677</v>
      </c>
      <c r="D315" s="2">
        <v>97752</v>
      </c>
      <c r="E315" s="2">
        <v>105499</v>
      </c>
      <c r="F315" s="2">
        <v>111112</v>
      </c>
      <c r="G315" s="14">
        <v>114398</v>
      </c>
      <c r="H315" s="14">
        <v>118524</v>
      </c>
      <c r="I315" s="14">
        <v>123800</v>
      </c>
      <c r="J315" s="14">
        <v>128401</v>
      </c>
      <c r="K315" s="14">
        <v>132735</v>
      </c>
      <c r="L315" s="14">
        <v>137568</v>
      </c>
      <c r="M315" s="14">
        <v>141522</v>
      </c>
      <c r="N315" s="14">
        <v>146399</v>
      </c>
      <c r="O315" s="14">
        <v>151652</v>
      </c>
      <c r="P315" s="14">
        <v>156032</v>
      </c>
      <c r="Q315" s="14">
        <v>159384</v>
      </c>
      <c r="R315" s="14">
        <v>162987</v>
      </c>
      <c r="S315" s="14">
        <v>167256</v>
      </c>
      <c r="T315" s="14">
        <v>172203</v>
      </c>
      <c r="U315" s="14">
        <v>177051</v>
      </c>
      <c r="V315" s="2">
        <v>184606</v>
      </c>
      <c r="W315" s="14">
        <v>190037</v>
      </c>
      <c r="X315" s="14">
        <v>195197</v>
      </c>
      <c r="Y315" s="14">
        <v>200604</v>
      </c>
      <c r="Z315" s="14">
        <v>207166</v>
      </c>
      <c r="AB315" s="3"/>
    </row>
    <row r="316" spans="2:28" x14ac:dyDescent="0.3">
      <c r="B316" s="2" t="s">
        <v>141</v>
      </c>
      <c r="C316" s="2">
        <v>74547</v>
      </c>
      <c r="D316" s="2">
        <v>76938</v>
      </c>
      <c r="E316" s="2">
        <v>79608</v>
      </c>
      <c r="F316" s="2">
        <v>85961</v>
      </c>
      <c r="G316" s="14">
        <v>91715</v>
      </c>
      <c r="H316" s="14">
        <v>93709</v>
      </c>
      <c r="I316" s="14">
        <v>97455</v>
      </c>
      <c r="J316" s="14">
        <v>101081</v>
      </c>
      <c r="K316" s="14">
        <v>105208</v>
      </c>
      <c r="L316" s="14">
        <v>104800</v>
      </c>
      <c r="M316" s="14">
        <v>106597</v>
      </c>
      <c r="N316" s="14">
        <v>110360</v>
      </c>
      <c r="O316" s="14">
        <v>110542</v>
      </c>
      <c r="P316" s="14">
        <v>110260</v>
      </c>
      <c r="Q316" s="14">
        <v>110557</v>
      </c>
      <c r="R316" s="14">
        <v>111686</v>
      </c>
      <c r="S316" s="14">
        <v>112933</v>
      </c>
      <c r="T316" s="14">
        <v>113944</v>
      </c>
      <c r="U316" s="14">
        <v>116277</v>
      </c>
      <c r="V316" s="2">
        <v>119289</v>
      </c>
      <c r="W316" s="14">
        <v>122194</v>
      </c>
      <c r="X316" s="14">
        <v>124451</v>
      </c>
      <c r="Y316" s="14">
        <v>128629</v>
      </c>
      <c r="Z316" s="14">
        <v>133883</v>
      </c>
      <c r="AB316" s="3"/>
    </row>
    <row r="317" spans="2:28" x14ac:dyDescent="0.3">
      <c r="B317" s="128" t="s">
        <v>45</v>
      </c>
      <c r="C317" s="128">
        <v>35128</v>
      </c>
      <c r="D317" s="128">
        <v>32094</v>
      </c>
      <c r="E317" s="128">
        <v>31557</v>
      </c>
      <c r="F317" s="128">
        <v>31708</v>
      </c>
      <c r="G317" s="129">
        <v>31501</v>
      </c>
      <c r="H317" s="129">
        <v>30573</v>
      </c>
      <c r="I317" s="129">
        <v>30976</v>
      </c>
      <c r="J317" s="129">
        <v>30449</v>
      </c>
      <c r="K317" s="129">
        <v>31322</v>
      </c>
      <c r="L317" s="129">
        <v>31349</v>
      </c>
      <c r="M317" s="129">
        <v>31180</v>
      </c>
      <c r="N317" s="129">
        <v>32443</v>
      </c>
      <c r="O317" s="129">
        <v>34744</v>
      </c>
      <c r="P317" s="129">
        <v>34962</v>
      </c>
      <c r="Q317" s="129">
        <v>37869</v>
      </c>
      <c r="R317" s="129">
        <v>40412</v>
      </c>
      <c r="S317" s="129">
        <v>40763</v>
      </c>
      <c r="T317" s="129">
        <v>42388</v>
      </c>
      <c r="U317" s="129">
        <v>42404</v>
      </c>
      <c r="V317" s="129">
        <v>43739</v>
      </c>
      <c r="W317" s="129">
        <v>43886</v>
      </c>
      <c r="X317" s="129">
        <v>46155</v>
      </c>
      <c r="Y317" s="129">
        <v>48915</v>
      </c>
      <c r="Z317" s="129">
        <v>53150</v>
      </c>
      <c r="AB317" s="3"/>
    </row>
    <row r="318" spans="2:28" x14ac:dyDescent="0.3">
      <c r="B318" s="5" t="s">
        <v>56</v>
      </c>
      <c r="C318" s="9">
        <f t="shared" ref="C318:G318" si="282">SUM(C316:C317)</f>
        <v>109675</v>
      </c>
      <c r="D318" s="9">
        <f t="shared" si="282"/>
        <v>109032</v>
      </c>
      <c r="E318" s="9">
        <f t="shared" si="282"/>
        <v>111165</v>
      </c>
      <c r="F318" s="9">
        <f t="shared" si="282"/>
        <v>117669</v>
      </c>
      <c r="G318" s="9">
        <f t="shared" si="282"/>
        <v>123216</v>
      </c>
      <c r="H318" s="9">
        <f t="shared" ref="H318:O318" si="283">SUM(H315:H317)</f>
        <v>242806</v>
      </c>
      <c r="I318" s="9">
        <f t="shared" si="283"/>
        <v>252231</v>
      </c>
      <c r="J318" s="9">
        <f t="shared" si="283"/>
        <v>259931</v>
      </c>
      <c r="K318" s="9">
        <f t="shared" si="283"/>
        <v>269265</v>
      </c>
      <c r="L318" s="9">
        <f t="shared" si="283"/>
        <v>273717</v>
      </c>
      <c r="M318" s="9">
        <f t="shared" si="283"/>
        <v>279299</v>
      </c>
      <c r="N318" s="9">
        <f t="shared" si="283"/>
        <v>289202</v>
      </c>
      <c r="O318" s="9">
        <f t="shared" si="283"/>
        <v>296938</v>
      </c>
      <c r="P318" s="9">
        <f t="shared" ref="P318:U318" si="284">SUM(P315:P317)</f>
        <v>301254</v>
      </c>
      <c r="Q318" s="9">
        <f t="shared" si="284"/>
        <v>307810</v>
      </c>
      <c r="R318" s="9">
        <f t="shared" si="284"/>
        <v>315085</v>
      </c>
      <c r="S318" s="9">
        <f t="shared" si="284"/>
        <v>320952</v>
      </c>
      <c r="T318" s="9">
        <f t="shared" si="284"/>
        <v>328535</v>
      </c>
      <c r="U318" s="9">
        <f t="shared" si="284"/>
        <v>335732</v>
      </c>
      <c r="V318" s="9">
        <f t="shared" ref="V318" si="285">SUM(V315:V317)</f>
        <v>347634</v>
      </c>
      <c r="W318" s="9">
        <f t="shared" ref="W318" si="286">SUM(W315:W317)</f>
        <v>356117</v>
      </c>
      <c r="X318" s="9">
        <f t="shared" ref="X318:Z318" si="287">SUM(X315:X317)</f>
        <v>365803</v>
      </c>
      <c r="Y318" s="9">
        <f t="shared" si="287"/>
        <v>378148</v>
      </c>
      <c r="Z318" s="9">
        <f t="shared" si="287"/>
        <v>394199</v>
      </c>
      <c r="AB318" s="3"/>
    </row>
    <row r="319" spans="2:28" x14ac:dyDescent="0.3">
      <c r="B319" s="135" t="s">
        <v>140</v>
      </c>
      <c r="C319" s="136"/>
      <c r="D319" s="136"/>
      <c r="E319" s="136"/>
      <c r="F319" s="136"/>
      <c r="G319" s="136"/>
      <c r="H319" s="136"/>
      <c r="I319" s="136"/>
      <c r="J319" s="136"/>
      <c r="K319" s="137"/>
      <c r="L319" s="137"/>
      <c r="M319" s="137"/>
      <c r="N319" s="137"/>
      <c r="O319" s="137"/>
      <c r="P319" s="137"/>
      <c r="Q319" s="137"/>
      <c r="R319" s="137"/>
    </row>
    <row r="321" spans="2:28" ht="17.399999999999999" x14ac:dyDescent="0.3">
      <c r="B321" s="189" t="s">
        <v>83</v>
      </c>
      <c r="C321" s="189"/>
    </row>
    <row r="322" spans="2:28" ht="17.399999999999999" x14ac:dyDescent="0.3">
      <c r="B322" s="37" t="s">
        <v>84</v>
      </c>
    </row>
    <row r="324" spans="2:28" x14ac:dyDescent="0.3">
      <c r="B324" s="188" t="s">
        <v>130</v>
      </c>
      <c r="C324" s="188"/>
      <c r="D324" s="188"/>
      <c r="E324" s="188"/>
      <c r="F324" s="188"/>
      <c r="G324" s="188"/>
    </row>
    <row r="325" spans="2:28" x14ac:dyDescent="0.3">
      <c r="B325" s="30" t="s">
        <v>8</v>
      </c>
      <c r="C325" s="184">
        <v>2013</v>
      </c>
      <c r="D325" s="185"/>
      <c r="E325" s="185"/>
      <c r="F325" s="186"/>
      <c r="G325" s="176">
        <v>2014</v>
      </c>
      <c r="H325" s="176"/>
      <c r="I325" s="176"/>
      <c r="J325" s="176"/>
      <c r="K325" s="176">
        <v>2015</v>
      </c>
      <c r="L325" s="176"/>
      <c r="M325" s="176"/>
      <c r="N325" s="176"/>
      <c r="O325" s="176">
        <v>2016</v>
      </c>
      <c r="P325" s="176"/>
      <c r="Q325" s="176"/>
      <c r="R325" s="176"/>
      <c r="S325" s="176">
        <v>2017</v>
      </c>
      <c r="T325" s="176"/>
      <c r="U325" s="176"/>
      <c r="V325" s="176"/>
      <c r="W325" s="176">
        <v>2018</v>
      </c>
      <c r="X325" s="176"/>
      <c r="Y325" s="176"/>
      <c r="Z325" s="176"/>
    </row>
    <row r="326" spans="2:28" x14ac:dyDescent="0.3">
      <c r="B326" s="23"/>
      <c r="C326" s="62" t="s">
        <v>2</v>
      </c>
      <c r="D326" s="62" t="s">
        <v>3</v>
      </c>
      <c r="E326" s="62" t="s">
        <v>0</v>
      </c>
      <c r="F326" s="62" t="s">
        <v>1</v>
      </c>
      <c r="G326" s="24" t="s">
        <v>2</v>
      </c>
      <c r="H326" s="84" t="s">
        <v>3</v>
      </c>
      <c r="I326" s="106" t="s">
        <v>0</v>
      </c>
      <c r="J326" s="112" t="s">
        <v>1</v>
      </c>
      <c r="K326" s="115" t="s">
        <v>2</v>
      </c>
      <c r="L326" s="116" t="s">
        <v>3</v>
      </c>
      <c r="M326" s="121" t="s">
        <v>0</v>
      </c>
      <c r="N326" s="125" t="s">
        <v>1</v>
      </c>
      <c r="O326" s="127" t="s">
        <v>2</v>
      </c>
      <c r="P326" s="127" t="s">
        <v>3</v>
      </c>
      <c r="Q326" s="127" t="s">
        <v>0</v>
      </c>
      <c r="R326" s="131" t="s">
        <v>1</v>
      </c>
      <c r="S326" s="132" t="s">
        <v>2</v>
      </c>
      <c r="T326" s="133" t="s">
        <v>3</v>
      </c>
      <c r="U326" s="141" t="s">
        <v>0</v>
      </c>
      <c r="V326" s="142" t="s">
        <v>1</v>
      </c>
      <c r="W326" s="142" t="s">
        <v>2</v>
      </c>
      <c r="X326" s="142" t="s">
        <v>3</v>
      </c>
      <c r="Y326" s="142" t="s">
        <v>0</v>
      </c>
      <c r="Z326" s="142" t="s">
        <v>1</v>
      </c>
    </row>
    <row r="327" spans="2:28" x14ac:dyDescent="0.3">
      <c r="B327" s="49" t="s">
        <v>58</v>
      </c>
      <c r="C327" s="48">
        <v>33690303.220000006</v>
      </c>
      <c r="D327" s="48">
        <v>43539021.660000004</v>
      </c>
      <c r="E327" s="48">
        <v>46346937.160000019</v>
      </c>
      <c r="F327" s="48">
        <v>60520788.009999976</v>
      </c>
      <c r="G327" s="48">
        <v>42582364.830000006</v>
      </c>
      <c r="H327" s="48">
        <v>46658548.969999991</v>
      </c>
      <c r="I327" s="48">
        <v>48163541.169999979</v>
      </c>
      <c r="J327" s="48">
        <v>70497467.400000006</v>
      </c>
      <c r="K327" s="14">
        <v>42246186.570000008</v>
      </c>
      <c r="L327" s="14">
        <v>69900304.550000012</v>
      </c>
      <c r="M327" s="14">
        <v>47320959.290000029</v>
      </c>
      <c r="N327" s="14">
        <v>50815365.169999987</v>
      </c>
      <c r="O327" s="14">
        <v>30116218.529999994</v>
      </c>
      <c r="P327" s="14">
        <v>31701570.026666693</v>
      </c>
      <c r="Q327" s="14">
        <v>33240755.593333356</v>
      </c>
      <c r="R327" s="14">
        <v>50933677.219999999</v>
      </c>
      <c r="S327" s="14">
        <v>23523407.730000004</v>
      </c>
      <c r="T327" s="14">
        <v>24677423.259999998</v>
      </c>
      <c r="U327" s="122">
        <v>21296500.762000017</v>
      </c>
      <c r="V327" s="123">
        <v>32987119.169999994</v>
      </c>
      <c r="W327" s="123">
        <v>20157579.229999989</v>
      </c>
      <c r="X327" s="151">
        <v>19348629.899999984</v>
      </c>
      <c r="Y327" s="122">
        <v>18015347.690000005</v>
      </c>
      <c r="Z327" s="122">
        <v>29087681.03900516</v>
      </c>
      <c r="AB327" s="3"/>
    </row>
    <row r="328" spans="2:28" x14ac:dyDescent="0.3">
      <c r="B328" s="49" t="s">
        <v>98</v>
      </c>
      <c r="C328" s="48">
        <v>40742935.229999997</v>
      </c>
      <c r="D328" s="48">
        <v>41480000.18</v>
      </c>
      <c r="E328" s="48">
        <v>42113627.229999997</v>
      </c>
      <c r="F328" s="48">
        <v>44407207.865999997</v>
      </c>
      <c r="G328" s="48">
        <v>40876400.869999997</v>
      </c>
      <c r="H328" s="48">
        <v>40398153.599999987</v>
      </c>
      <c r="I328" s="48">
        <v>40303255.07</v>
      </c>
      <c r="J328" s="48">
        <v>40744227.039999999</v>
      </c>
      <c r="K328" s="14">
        <v>38475179.439999998</v>
      </c>
      <c r="L328" s="14">
        <v>36627614.130000003</v>
      </c>
      <c r="M328" s="14">
        <v>36719986.699999996</v>
      </c>
      <c r="N328" s="14">
        <v>44985231.870000005</v>
      </c>
      <c r="O328" s="14">
        <v>38419776.399999999</v>
      </c>
      <c r="P328" s="14">
        <v>37328298.249999993</v>
      </c>
      <c r="Q328" s="14">
        <v>36465570.653333329</v>
      </c>
      <c r="R328" s="14">
        <v>39551712.410000011</v>
      </c>
      <c r="S328" s="14">
        <v>40965682.420000002</v>
      </c>
      <c r="T328" s="14">
        <v>38412102.650000006</v>
      </c>
      <c r="U328" s="122">
        <v>39216685.509999998</v>
      </c>
      <c r="V328" s="123">
        <v>39679342.040000014</v>
      </c>
      <c r="W328" s="123">
        <v>38695751.799999997</v>
      </c>
      <c r="X328" s="151">
        <v>40008980.119999997</v>
      </c>
      <c r="Y328" s="122">
        <v>40867447.069999993</v>
      </c>
      <c r="Z328" s="122">
        <v>42446524.580000013</v>
      </c>
      <c r="AB328" s="3"/>
    </row>
    <row r="329" spans="2:28" x14ac:dyDescent="0.3">
      <c r="B329" s="5" t="s">
        <v>20</v>
      </c>
      <c r="C329" s="15">
        <f t="shared" ref="C329:H329" si="288">SUM(C327:C328)</f>
        <v>74433238.450000003</v>
      </c>
      <c r="D329" s="15">
        <f t="shared" si="288"/>
        <v>85019021.840000004</v>
      </c>
      <c r="E329" s="15">
        <f t="shared" si="288"/>
        <v>88460564.390000015</v>
      </c>
      <c r="F329" s="15">
        <f t="shared" si="288"/>
        <v>104927995.87599997</v>
      </c>
      <c r="G329" s="15">
        <f t="shared" si="288"/>
        <v>83458765.700000003</v>
      </c>
      <c r="H329" s="15">
        <f t="shared" si="288"/>
        <v>87056702.569999978</v>
      </c>
      <c r="I329" s="15">
        <f t="shared" ref="I329:N329" si="289">SUM(I327:I328)</f>
        <v>88466796.23999998</v>
      </c>
      <c r="J329" s="15">
        <f t="shared" si="289"/>
        <v>111241694.44</v>
      </c>
      <c r="K329" s="15">
        <f t="shared" si="289"/>
        <v>80721366.010000005</v>
      </c>
      <c r="L329" s="15">
        <f t="shared" si="289"/>
        <v>106527918.68000001</v>
      </c>
      <c r="M329" s="15">
        <f t="shared" si="289"/>
        <v>84040945.990000024</v>
      </c>
      <c r="N329" s="15">
        <f t="shared" si="289"/>
        <v>95800597.039999992</v>
      </c>
      <c r="O329" s="15">
        <f t="shared" ref="O329" si="290">SUM(O327:O328)</f>
        <v>68535994.929999992</v>
      </c>
      <c r="P329" s="15">
        <f t="shared" ref="P329:Q329" si="291">SUM(P327:P328)</f>
        <v>69029868.276666686</v>
      </c>
      <c r="Q329" s="15">
        <f t="shared" si="291"/>
        <v>69706326.246666685</v>
      </c>
      <c r="R329" s="15">
        <f t="shared" ref="R329:Z329" si="292">SUM(R327:R328)</f>
        <v>90485389.63000001</v>
      </c>
      <c r="S329" s="15">
        <f t="shared" si="292"/>
        <v>64489090.150000006</v>
      </c>
      <c r="T329" s="15">
        <f t="shared" si="292"/>
        <v>63089525.910000004</v>
      </c>
      <c r="U329" s="144">
        <f t="shared" si="292"/>
        <v>60513186.272000015</v>
      </c>
      <c r="V329" s="144">
        <f t="shared" si="292"/>
        <v>72666461.210000008</v>
      </c>
      <c r="W329" s="144">
        <f t="shared" si="292"/>
        <v>58853331.029999986</v>
      </c>
      <c r="X329" s="144">
        <f t="shared" si="292"/>
        <v>59357610.019999981</v>
      </c>
      <c r="Y329" s="144">
        <f t="shared" si="292"/>
        <v>58882794.759999998</v>
      </c>
      <c r="Z329" s="144">
        <f t="shared" si="292"/>
        <v>71534205.619005173</v>
      </c>
      <c r="AB329" s="3"/>
    </row>
    <row r="331" spans="2:28" ht="15" customHeight="1" x14ac:dyDescent="0.3">
      <c r="B331" s="187" t="s">
        <v>131</v>
      </c>
      <c r="C331" s="187"/>
      <c r="D331" s="57"/>
      <c r="E331" s="57"/>
      <c r="F331" s="57"/>
      <c r="G331" s="114"/>
      <c r="H331" s="41"/>
      <c r="I331" s="41"/>
    </row>
    <row r="332" spans="2:28" x14ac:dyDescent="0.3">
      <c r="B332" s="30" t="s">
        <v>8</v>
      </c>
      <c r="C332" s="184">
        <v>2013</v>
      </c>
      <c r="D332" s="185"/>
      <c r="E332" s="185"/>
      <c r="F332" s="186"/>
      <c r="G332" s="176">
        <v>2014</v>
      </c>
      <c r="H332" s="176"/>
      <c r="I332" s="176"/>
      <c r="J332" s="176"/>
      <c r="K332" s="176">
        <v>2015</v>
      </c>
      <c r="L332" s="176"/>
      <c r="M332" s="176"/>
      <c r="N332" s="176"/>
      <c r="O332" s="176">
        <v>2016</v>
      </c>
      <c r="P332" s="176"/>
      <c r="Q332" s="176"/>
      <c r="R332" s="176"/>
      <c r="S332" s="176">
        <v>2017</v>
      </c>
      <c r="T332" s="176"/>
      <c r="U332" s="176"/>
      <c r="V332" s="176"/>
      <c r="W332" s="176">
        <v>2018</v>
      </c>
      <c r="X332" s="176"/>
      <c r="Y332" s="176"/>
      <c r="Z332" s="176"/>
    </row>
    <row r="333" spans="2:28" x14ac:dyDescent="0.3">
      <c r="B333" s="23"/>
      <c r="C333" s="62" t="s">
        <v>2</v>
      </c>
      <c r="D333" s="62" t="s">
        <v>3</v>
      </c>
      <c r="E333" s="62" t="s">
        <v>0</v>
      </c>
      <c r="F333" s="62" t="s">
        <v>1</v>
      </c>
      <c r="G333" s="24" t="s">
        <v>2</v>
      </c>
      <c r="H333" s="84" t="s">
        <v>3</v>
      </c>
      <c r="I333" s="106" t="s">
        <v>0</v>
      </c>
      <c r="J333" s="112" t="s">
        <v>1</v>
      </c>
      <c r="K333" s="115" t="s">
        <v>2</v>
      </c>
      <c r="L333" s="116" t="s">
        <v>3</v>
      </c>
      <c r="M333" s="121" t="s">
        <v>0</v>
      </c>
      <c r="N333" s="125" t="s">
        <v>1</v>
      </c>
      <c r="O333" s="127" t="s">
        <v>2</v>
      </c>
      <c r="P333" s="127" t="s">
        <v>3</v>
      </c>
      <c r="Q333" s="127" t="s">
        <v>0</v>
      </c>
      <c r="R333" s="131" t="s">
        <v>1</v>
      </c>
      <c r="S333" s="132" t="s">
        <v>2</v>
      </c>
      <c r="T333" s="133" t="s">
        <v>3</v>
      </c>
      <c r="U333" s="141" t="s">
        <v>0</v>
      </c>
      <c r="V333" s="142" t="s">
        <v>1</v>
      </c>
      <c r="W333" s="142" t="s">
        <v>2</v>
      </c>
      <c r="X333" s="142" t="s">
        <v>3</v>
      </c>
      <c r="Y333" s="142" t="s">
        <v>0</v>
      </c>
      <c r="Z333" s="142" t="s">
        <v>1</v>
      </c>
    </row>
    <row r="334" spans="2:28" x14ac:dyDescent="0.3">
      <c r="B334" s="50" t="s">
        <v>105</v>
      </c>
      <c r="C334" s="51">
        <v>48.141231553984831</v>
      </c>
      <c r="D334" s="51">
        <v>49.327925075781629</v>
      </c>
      <c r="E334" s="51">
        <v>50.069643514869199</v>
      </c>
      <c r="F334" s="51">
        <v>52.302722204555245</v>
      </c>
      <c r="G334" s="17">
        <v>47.823758227744435</v>
      </c>
      <c r="H334" s="17">
        <v>47.262817963733475</v>
      </c>
      <c r="I334" s="17">
        <v>47.249636799218742</v>
      </c>
      <c r="J334" s="17">
        <v>48.839056451564566</v>
      </c>
      <c r="K334" s="119">
        <v>47.358496844012485</v>
      </c>
      <c r="L334" s="119">
        <v>45.557073970701282</v>
      </c>
      <c r="M334" s="119">
        <v>45.873004314337628</v>
      </c>
      <c r="N334" s="119">
        <v>55.484099659955824</v>
      </c>
      <c r="O334" s="119">
        <v>46.814991851195202</v>
      </c>
      <c r="P334" s="119">
        <v>46.046714010718397</v>
      </c>
      <c r="Q334" s="119">
        <v>45.083843204065744</v>
      </c>
      <c r="R334" s="119">
        <v>48.776794362608634</v>
      </c>
      <c r="S334" s="157">
        <v>50.838807637918059</v>
      </c>
      <c r="T334" s="157">
        <v>48.42732994079438</v>
      </c>
      <c r="U334" s="158">
        <v>44.998699075421762</v>
      </c>
      <c r="V334" s="158">
        <v>41.131361358684288</v>
      </c>
      <c r="W334" s="158">
        <v>39.54782956182428</v>
      </c>
      <c r="X334" s="158">
        <v>41.254452026685634</v>
      </c>
      <c r="Y334" s="158">
        <v>42.798628169581953</v>
      </c>
      <c r="Z334" s="19">
        <v>43.647238281505075</v>
      </c>
      <c r="AB334" s="3"/>
    </row>
    <row r="335" spans="2:28" x14ac:dyDescent="0.3">
      <c r="B335" s="41"/>
      <c r="C335" s="41"/>
      <c r="D335" s="41"/>
      <c r="E335" s="41"/>
      <c r="F335" s="41"/>
      <c r="G335" s="41"/>
      <c r="H335" s="41"/>
      <c r="I335" s="41"/>
    </row>
    <row r="336" spans="2:28" ht="15" customHeight="1" x14ac:dyDescent="0.3">
      <c r="B336" s="187" t="s">
        <v>132</v>
      </c>
      <c r="C336" s="187"/>
      <c r="D336" s="187"/>
      <c r="E336" s="187"/>
      <c r="F336" s="57"/>
      <c r="G336" s="114"/>
      <c r="H336" s="42"/>
      <c r="I336" s="41"/>
    </row>
    <row r="337" spans="2:28" x14ac:dyDescent="0.3">
      <c r="B337" s="30" t="s">
        <v>8</v>
      </c>
      <c r="C337" s="184">
        <v>2013</v>
      </c>
      <c r="D337" s="185"/>
      <c r="E337" s="185"/>
      <c r="F337" s="186"/>
      <c r="G337" s="176">
        <v>2014</v>
      </c>
      <c r="H337" s="176"/>
      <c r="I337" s="176"/>
      <c r="J337" s="176"/>
      <c r="K337" s="176">
        <v>2015</v>
      </c>
      <c r="L337" s="176"/>
      <c r="M337" s="176"/>
      <c r="N337" s="176"/>
      <c r="O337" s="176">
        <v>2016</v>
      </c>
      <c r="P337" s="176"/>
      <c r="Q337" s="176"/>
      <c r="R337" s="176"/>
      <c r="S337" s="176">
        <v>2017</v>
      </c>
      <c r="T337" s="176"/>
      <c r="U337" s="176"/>
      <c r="V337" s="176"/>
      <c r="W337" s="176">
        <v>2018</v>
      </c>
      <c r="X337" s="176"/>
      <c r="Y337" s="176"/>
      <c r="Z337" s="176"/>
    </row>
    <row r="338" spans="2:28" x14ac:dyDescent="0.3">
      <c r="B338" s="23"/>
      <c r="C338" s="62" t="s">
        <v>2</v>
      </c>
      <c r="D338" s="62" t="s">
        <v>3</v>
      </c>
      <c r="E338" s="62" t="s">
        <v>0</v>
      </c>
      <c r="F338" s="62" t="s">
        <v>1</v>
      </c>
      <c r="G338" s="24" t="s">
        <v>2</v>
      </c>
      <c r="H338" s="84" t="s">
        <v>3</v>
      </c>
      <c r="I338" s="106" t="s">
        <v>0</v>
      </c>
      <c r="J338" s="112" t="s">
        <v>1</v>
      </c>
      <c r="K338" s="115" t="s">
        <v>2</v>
      </c>
      <c r="L338" s="116" t="s">
        <v>3</v>
      </c>
      <c r="M338" s="121" t="s">
        <v>0</v>
      </c>
      <c r="N338" s="125" t="s">
        <v>1</v>
      </c>
      <c r="O338" s="127" t="s">
        <v>2</v>
      </c>
      <c r="P338" s="127" t="s">
        <v>3</v>
      </c>
      <c r="Q338" s="127" t="s">
        <v>0</v>
      </c>
      <c r="R338" s="131" t="s">
        <v>1</v>
      </c>
      <c r="S338" s="139" t="s">
        <v>2</v>
      </c>
      <c r="T338" s="139" t="s">
        <v>3</v>
      </c>
      <c r="U338" s="141" t="s">
        <v>0</v>
      </c>
      <c r="V338" s="142" t="s">
        <v>1</v>
      </c>
      <c r="W338" s="142" t="s">
        <v>2</v>
      </c>
      <c r="X338" s="142" t="s">
        <v>3</v>
      </c>
      <c r="Y338" s="142" t="s">
        <v>0</v>
      </c>
      <c r="Z338" s="142" t="s">
        <v>1</v>
      </c>
    </row>
    <row r="339" spans="2:28" x14ac:dyDescent="0.3">
      <c r="B339" s="21" t="s">
        <v>55</v>
      </c>
      <c r="C339" s="53">
        <v>0.24358857907449788</v>
      </c>
      <c r="D339" s="53">
        <v>0.23935657899989915</v>
      </c>
      <c r="E339" s="53">
        <v>0.24342655345292136</v>
      </c>
      <c r="F339" s="53">
        <v>0.24002582896370023</v>
      </c>
      <c r="G339" s="53">
        <v>0.25323910666501886</v>
      </c>
      <c r="H339" s="53">
        <v>0.28567301922432431</v>
      </c>
      <c r="I339" s="53">
        <v>0.28198145038809641</v>
      </c>
      <c r="J339" s="53">
        <v>0.27684974656473443</v>
      </c>
      <c r="K339" s="16">
        <v>0.28945694944366451</v>
      </c>
      <c r="L339" s="16">
        <v>0.30142966044182246</v>
      </c>
      <c r="M339" s="16">
        <v>0.29188809074378025</v>
      </c>
      <c r="N339" s="16">
        <v>0.2330547009360118</v>
      </c>
      <c r="O339" s="16">
        <v>0.267186881649837</v>
      </c>
      <c r="P339" s="16">
        <v>0.27255984325511018</v>
      </c>
      <c r="Q339" s="16">
        <v>0.27579948454969994</v>
      </c>
      <c r="R339" s="16">
        <v>0.25121644385459868</v>
      </c>
      <c r="S339" s="11">
        <v>0.23593021351162441</v>
      </c>
      <c r="T339" s="11">
        <v>0.2482757597754153</v>
      </c>
      <c r="U339" s="143">
        <v>0.23564818622021294</v>
      </c>
      <c r="V339" s="143">
        <v>0.22638095487936163</v>
      </c>
      <c r="W339" s="143">
        <v>0.22029243504709478</v>
      </c>
      <c r="X339" s="143">
        <v>0.2025719609870425</v>
      </c>
      <c r="Y339" s="143">
        <v>0.19136554496796471</v>
      </c>
      <c r="Z339" s="143">
        <v>0.17400324957299482</v>
      </c>
      <c r="AB339" s="3"/>
    </row>
    <row r="340" spans="2:28" ht="16.5" customHeight="1" x14ac:dyDescent="0.3">
      <c r="B340" s="2" t="s">
        <v>17</v>
      </c>
      <c r="C340" s="16">
        <v>0.30806172724536912</v>
      </c>
      <c r="D340" s="16">
        <v>0.30572518430495338</v>
      </c>
      <c r="E340" s="16">
        <v>0.30717694273516993</v>
      </c>
      <c r="F340" s="16">
        <v>0.28083491035130786</v>
      </c>
      <c r="G340" s="16">
        <v>0.29382548547259124</v>
      </c>
      <c r="H340" s="53">
        <v>0.25775926130445737</v>
      </c>
      <c r="I340" s="53">
        <v>0.26730990440569391</v>
      </c>
      <c r="J340" s="53">
        <v>0.27443444071285539</v>
      </c>
      <c r="K340" s="16">
        <v>0.28340916608341099</v>
      </c>
      <c r="L340" s="16">
        <v>0.30170438813673284</v>
      </c>
      <c r="M340" s="16">
        <v>0.30971973963160504</v>
      </c>
      <c r="N340" s="16">
        <v>0.25595348142861535</v>
      </c>
      <c r="O340" s="16">
        <v>0.29420057478522965</v>
      </c>
      <c r="P340" s="16">
        <v>0.30717104415548868</v>
      </c>
      <c r="Q340" s="16">
        <v>0.31781928247270153</v>
      </c>
      <c r="R340" s="16">
        <v>0.30270141140521095</v>
      </c>
      <c r="S340" s="11">
        <v>0.30686344001589805</v>
      </c>
      <c r="T340" s="11">
        <v>0.33411727228110993</v>
      </c>
      <c r="U340" s="143">
        <v>0.33465250771010402</v>
      </c>
      <c r="V340" s="143">
        <v>0.35117369854452352</v>
      </c>
      <c r="W340" s="143">
        <v>0.34557459353974873</v>
      </c>
      <c r="X340" s="143">
        <v>0.34056502063117328</v>
      </c>
      <c r="Y340" s="143">
        <v>0.34136167830852465</v>
      </c>
      <c r="Z340" s="143">
        <v>0.35687066467480388</v>
      </c>
      <c r="AB340" s="3"/>
    </row>
    <row r="341" spans="2:28" x14ac:dyDescent="0.3">
      <c r="B341" s="2" t="s">
        <v>139</v>
      </c>
      <c r="C341" s="16">
        <v>3.4941532610830509E-2</v>
      </c>
      <c r="D341" s="16">
        <v>3.6931736339254756E-2</v>
      </c>
      <c r="E341" s="16">
        <v>3.5708368974894392E-2</v>
      </c>
      <c r="F341" s="16">
        <v>4.1031002793468933E-2</v>
      </c>
      <c r="G341" s="16">
        <v>7.1993990600082894E-2</v>
      </c>
      <c r="H341" s="53">
        <v>6.9324828746628667E-2</v>
      </c>
      <c r="I341" s="53">
        <v>7.7528180901840979E-2</v>
      </c>
      <c r="J341" s="53">
        <v>8.7949652265632963E-2</v>
      </c>
      <c r="K341" s="53">
        <v>0.10287845508745989</v>
      </c>
      <c r="L341" s="53">
        <v>4.672631075356367E-2</v>
      </c>
      <c r="M341" s="53">
        <v>4.6707525087420591E-2</v>
      </c>
      <c r="N341" s="53">
        <v>0.12309750933378927</v>
      </c>
      <c r="O341" s="53">
        <v>0.10052735236637141</v>
      </c>
      <c r="P341" s="53">
        <v>0.10703377296338444</v>
      </c>
      <c r="Q341" s="53">
        <v>0.10888333649694458</v>
      </c>
      <c r="R341" s="53">
        <v>0.12957087538653042</v>
      </c>
      <c r="S341" s="120">
        <v>0.1265024106487227</v>
      </c>
      <c r="T341" s="11">
        <v>0.13491210380278412</v>
      </c>
      <c r="U341" s="143">
        <v>0.12582838951909173</v>
      </c>
      <c r="V341" s="143">
        <v>0.11146367637702896</v>
      </c>
      <c r="W341" s="143">
        <v>0.12370777817527764</v>
      </c>
      <c r="X341" s="143">
        <v>0.12705329865329246</v>
      </c>
      <c r="Y341" s="143">
        <v>0.12915354367399687</v>
      </c>
      <c r="Z341" s="143">
        <v>0.13114079739340578</v>
      </c>
      <c r="AB341" s="3"/>
    </row>
    <row r="342" spans="2:28" x14ac:dyDescent="0.3">
      <c r="B342" s="5" t="s">
        <v>59</v>
      </c>
      <c r="C342" s="39">
        <v>0.36696174847489005</v>
      </c>
      <c r="D342" s="39">
        <v>0.37292547355046807</v>
      </c>
      <c r="E342" s="39">
        <v>0.36921026524458789</v>
      </c>
      <c r="F342" s="39">
        <v>0.39578239706118967</v>
      </c>
      <c r="G342" s="39">
        <v>0.33536403861967506</v>
      </c>
      <c r="H342" s="39">
        <v>0.38724289072458967</v>
      </c>
      <c r="I342" s="39">
        <v>0.37318046430436869</v>
      </c>
      <c r="J342" s="39">
        <v>0.36076616045677723</v>
      </c>
      <c r="K342" s="39">
        <v>0.32425542938546459</v>
      </c>
      <c r="L342" s="39">
        <v>0.350139640667881</v>
      </c>
      <c r="M342" s="39">
        <v>0.35168464453719417</v>
      </c>
      <c r="N342" s="39">
        <v>0.38789430830158361</v>
      </c>
      <c r="O342" s="39">
        <v>0.33808519119856201</v>
      </c>
      <c r="P342" s="39">
        <v>0.31323533962601668</v>
      </c>
      <c r="Q342" s="39">
        <v>0.297497896480654</v>
      </c>
      <c r="R342" s="39">
        <v>0.31651126935365992</v>
      </c>
      <c r="S342" s="45">
        <v>0.3307039358237549</v>
      </c>
      <c r="T342" s="45">
        <v>0.28269486414069067</v>
      </c>
      <c r="U342" s="146">
        <v>0.30387091655059134</v>
      </c>
      <c r="V342" s="146">
        <v>0.3109816701990859</v>
      </c>
      <c r="W342" s="146">
        <v>0.31042519323787882</v>
      </c>
      <c r="X342" s="146">
        <v>0.32980971972849171</v>
      </c>
      <c r="Y342" s="146">
        <v>0.33811923304951375</v>
      </c>
      <c r="Z342" s="146">
        <v>0.3379852883587956</v>
      </c>
      <c r="AB342" s="3"/>
    </row>
    <row r="344" spans="2:28" ht="17.399999999999999" x14ac:dyDescent="0.3">
      <c r="B344" s="37" t="s">
        <v>85</v>
      </c>
    </row>
    <row r="346" spans="2:28" ht="15" customHeight="1" x14ac:dyDescent="0.3">
      <c r="B346" s="187" t="s">
        <v>137</v>
      </c>
      <c r="C346" s="187"/>
      <c r="D346" s="187"/>
      <c r="E346" s="57"/>
      <c r="F346" s="57"/>
      <c r="G346" s="114"/>
    </row>
    <row r="347" spans="2:28" x14ac:dyDescent="0.3">
      <c r="B347" s="30" t="s">
        <v>8</v>
      </c>
      <c r="C347" s="184">
        <v>2013</v>
      </c>
      <c r="D347" s="185"/>
      <c r="E347" s="185"/>
      <c r="F347" s="186"/>
      <c r="G347" s="176">
        <v>2014</v>
      </c>
      <c r="H347" s="176"/>
      <c r="I347" s="176"/>
      <c r="J347" s="176"/>
      <c r="K347" s="176">
        <v>2015</v>
      </c>
      <c r="L347" s="176"/>
      <c r="M347" s="176"/>
      <c r="N347" s="176"/>
      <c r="O347" s="176">
        <v>2016</v>
      </c>
      <c r="P347" s="176"/>
      <c r="Q347" s="176"/>
      <c r="R347" s="176"/>
      <c r="S347" s="176">
        <v>2017</v>
      </c>
      <c r="T347" s="176"/>
      <c r="U347" s="176"/>
      <c r="V347" s="176"/>
      <c r="W347" s="176">
        <v>2018</v>
      </c>
      <c r="X347" s="176"/>
      <c r="Y347" s="176"/>
      <c r="Z347" s="176"/>
    </row>
    <row r="348" spans="2:28" x14ac:dyDescent="0.3">
      <c r="B348" s="23"/>
      <c r="C348" s="62" t="s">
        <v>2</v>
      </c>
      <c r="D348" s="62" t="s">
        <v>3</v>
      </c>
      <c r="E348" s="62" t="s">
        <v>0</v>
      </c>
      <c r="F348" s="62" t="s">
        <v>1</v>
      </c>
      <c r="G348" s="24" t="s">
        <v>2</v>
      </c>
      <c r="H348" s="84" t="s">
        <v>3</v>
      </c>
      <c r="I348" s="106" t="s">
        <v>0</v>
      </c>
      <c r="J348" s="112" t="s">
        <v>1</v>
      </c>
      <c r="K348" s="115" t="s">
        <v>2</v>
      </c>
      <c r="L348" s="116" t="s">
        <v>3</v>
      </c>
      <c r="M348" s="121" t="s">
        <v>0</v>
      </c>
      <c r="N348" s="125" t="s">
        <v>1</v>
      </c>
      <c r="O348" s="127" t="s">
        <v>2</v>
      </c>
      <c r="P348" s="127" t="s">
        <v>3</v>
      </c>
      <c r="Q348" s="127" t="s">
        <v>0</v>
      </c>
      <c r="R348" s="131" t="s">
        <v>1</v>
      </c>
      <c r="S348" s="132" t="s">
        <v>2</v>
      </c>
      <c r="T348" s="133" t="s">
        <v>3</v>
      </c>
      <c r="U348" s="141" t="s">
        <v>0</v>
      </c>
      <c r="V348" s="142" t="s">
        <v>1</v>
      </c>
      <c r="W348" s="142" t="s">
        <v>2</v>
      </c>
      <c r="X348" s="142" t="s">
        <v>3</v>
      </c>
      <c r="Y348" s="142" t="s">
        <v>0</v>
      </c>
      <c r="Z348" s="142" t="s">
        <v>1</v>
      </c>
    </row>
    <row r="349" spans="2:28" x14ac:dyDescent="0.3">
      <c r="B349" s="2" t="s">
        <v>60</v>
      </c>
      <c r="C349" s="2">
        <v>279387</v>
      </c>
      <c r="D349" s="2">
        <v>281215</v>
      </c>
      <c r="E349" s="2">
        <v>279519</v>
      </c>
      <c r="F349" s="2">
        <v>286509</v>
      </c>
      <c r="G349" s="48">
        <v>283311</v>
      </c>
      <c r="H349" s="48">
        <v>286526</v>
      </c>
      <c r="I349" s="48">
        <v>282131</v>
      </c>
      <c r="J349" s="48">
        <v>274039</v>
      </c>
      <c r="K349" s="14">
        <v>267577</v>
      </c>
      <c r="L349" s="14">
        <v>268419</v>
      </c>
      <c r="M349" s="14">
        <v>265228</v>
      </c>
      <c r="N349" s="14">
        <v>275290</v>
      </c>
      <c r="O349" s="14">
        <v>271825</v>
      </c>
      <c r="P349" s="14">
        <v>268616</v>
      </c>
      <c r="Q349" s="14">
        <v>270610</v>
      </c>
      <c r="R349" s="14">
        <v>269971</v>
      </c>
      <c r="S349" s="14">
        <v>267226</v>
      </c>
      <c r="T349" s="14">
        <v>261567.72999999998</v>
      </c>
      <c r="U349" s="122">
        <v>319437</v>
      </c>
      <c r="V349" s="2">
        <v>323695</v>
      </c>
      <c r="W349" s="14">
        <v>328608</v>
      </c>
      <c r="X349" s="14">
        <v>317932</v>
      </c>
      <c r="Y349" s="122">
        <v>318653</v>
      </c>
      <c r="Z349" s="122">
        <v>329674</v>
      </c>
      <c r="AB349" s="3"/>
    </row>
    <row r="350" spans="2:28" x14ac:dyDescent="0.3">
      <c r="B350" s="5" t="s">
        <v>61</v>
      </c>
      <c r="C350" s="39">
        <v>7.8490518331226292E-2</v>
      </c>
      <c r="D350" s="39">
        <v>7.9004073605843522E-2</v>
      </c>
      <c r="E350" s="39">
        <v>7.8527602191319004E-2</v>
      </c>
      <c r="F350" s="39">
        <v>8.0491361146228402E-2</v>
      </c>
      <c r="G350" s="39">
        <v>7.9592920353982299E-2</v>
      </c>
      <c r="H350" s="39">
        <v>8.0496137097907011E-2</v>
      </c>
      <c r="I350" s="39">
        <v>7.9261413119820198E-2</v>
      </c>
      <c r="J350" s="39">
        <v>7.6988060120803489E-2</v>
      </c>
      <c r="K350" s="39">
        <v>7.5172636606264928E-2</v>
      </c>
      <c r="L350" s="39">
        <v>7.5409186683522964E-2</v>
      </c>
      <c r="M350" s="39">
        <v>7.4512712459615119E-2</v>
      </c>
      <c r="N350" s="39">
        <v>7.7339513976682123E-2</v>
      </c>
      <c r="O350" s="39">
        <v>7.6366062649248487E-2</v>
      </c>
      <c r="P350" s="39">
        <v>7.5504113126870276E-2</v>
      </c>
      <c r="Q350" s="39">
        <v>7.616166164757536E-2</v>
      </c>
      <c r="R350" s="39">
        <v>7.5981818693535222E-2</v>
      </c>
      <c r="S350" s="45">
        <v>7.5255850629417892E-2</v>
      </c>
      <c r="T350" s="45">
        <v>7.3662375735728966E-2</v>
      </c>
      <c r="U350" s="146">
        <v>8.9959446900785722E-2</v>
      </c>
      <c r="V350" s="146">
        <v>9.1158579515052518E-2</v>
      </c>
      <c r="W350" s="146">
        <v>9.2542172406995415E-2</v>
      </c>
      <c r="X350" s="146">
        <v>8.9535610690247541E-2</v>
      </c>
      <c r="Y350" s="146">
        <v>8.9738657805063501E-2</v>
      </c>
      <c r="Z350" s="146">
        <v>9.284237798867892E-2</v>
      </c>
      <c r="AB350" s="3"/>
    </row>
    <row r="352" spans="2:28" ht="15" customHeight="1" x14ac:dyDescent="0.3">
      <c r="B352" s="188" t="s">
        <v>133</v>
      </c>
      <c r="C352" s="188"/>
      <c r="D352" s="188"/>
      <c r="E352" s="54"/>
      <c r="F352" s="54"/>
      <c r="G352" s="54"/>
    </row>
    <row r="353" spans="2:28" x14ac:dyDescent="0.3">
      <c r="B353" s="84" t="s">
        <v>8</v>
      </c>
      <c r="C353" s="184">
        <v>2013</v>
      </c>
      <c r="D353" s="185"/>
      <c r="E353" s="185"/>
      <c r="F353" s="186"/>
      <c r="G353" s="176">
        <v>2014</v>
      </c>
      <c r="H353" s="176"/>
      <c r="I353" s="176"/>
      <c r="J353" s="176"/>
      <c r="K353" s="176">
        <v>2015</v>
      </c>
      <c r="L353" s="176"/>
      <c r="M353" s="176"/>
      <c r="N353" s="176"/>
      <c r="O353" s="176">
        <v>2016</v>
      </c>
      <c r="P353" s="176"/>
      <c r="Q353" s="176"/>
      <c r="R353" s="176"/>
      <c r="S353" s="176">
        <v>2017</v>
      </c>
      <c r="T353" s="176"/>
      <c r="U353" s="176"/>
      <c r="V353" s="176"/>
      <c r="W353" s="176">
        <v>2018</v>
      </c>
      <c r="X353" s="176"/>
      <c r="Y353" s="176"/>
      <c r="Z353" s="176"/>
    </row>
    <row r="354" spans="2:28" x14ac:dyDescent="0.3">
      <c r="B354" s="5"/>
      <c r="C354" s="24" t="s">
        <v>2</v>
      </c>
      <c r="D354" s="106" t="s">
        <v>3</v>
      </c>
      <c r="E354" s="84" t="s">
        <v>0</v>
      </c>
      <c r="F354" s="84" t="s">
        <v>1</v>
      </c>
      <c r="G354" s="24" t="s">
        <v>2</v>
      </c>
      <c r="H354" s="84" t="s">
        <v>3</v>
      </c>
      <c r="I354" s="106" t="s">
        <v>0</v>
      </c>
      <c r="J354" s="112" t="s">
        <v>1</v>
      </c>
      <c r="K354" s="115" t="s">
        <v>2</v>
      </c>
      <c r="L354" s="116" t="s">
        <v>3</v>
      </c>
      <c r="M354" s="121" t="s">
        <v>0</v>
      </c>
      <c r="N354" s="125" t="s">
        <v>1</v>
      </c>
      <c r="O354" s="127" t="s">
        <v>2</v>
      </c>
      <c r="P354" s="127" t="s">
        <v>3</v>
      </c>
      <c r="Q354" s="127" t="s">
        <v>0</v>
      </c>
      <c r="R354" s="131" t="s">
        <v>1</v>
      </c>
      <c r="S354" s="132" t="s">
        <v>2</v>
      </c>
      <c r="T354" s="133" t="s">
        <v>3</v>
      </c>
      <c r="U354" s="141" t="s">
        <v>0</v>
      </c>
      <c r="V354" s="142" t="s">
        <v>1</v>
      </c>
      <c r="W354" s="142" t="s">
        <v>2</v>
      </c>
      <c r="X354" s="142" t="s">
        <v>3</v>
      </c>
      <c r="Y354" s="142" t="s">
        <v>0</v>
      </c>
      <c r="Z354" s="142" t="s">
        <v>1</v>
      </c>
    </row>
    <row r="355" spans="2:28" x14ac:dyDescent="0.3">
      <c r="B355" s="10" t="s">
        <v>62</v>
      </c>
      <c r="C355" s="11">
        <v>0.78660066502736348</v>
      </c>
      <c r="D355" s="11">
        <v>0.78185374179897937</v>
      </c>
      <c r="E355" s="11">
        <v>0.74495114822248221</v>
      </c>
      <c r="F355" s="11">
        <v>0.77002467636269711</v>
      </c>
      <c r="G355" s="11">
        <v>0.75982577450222544</v>
      </c>
      <c r="H355" s="11">
        <v>0.75935866204114111</v>
      </c>
      <c r="I355" s="11">
        <v>0.75100573846900909</v>
      </c>
      <c r="J355" s="11">
        <v>0.76360663993081279</v>
      </c>
      <c r="K355" s="11">
        <v>0.75419411982345264</v>
      </c>
      <c r="L355" s="11">
        <v>0.75186927900036882</v>
      </c>
      <c r="M355" s="11">
        <v>0.74456693863393009</v>
      </c>
      <c r="N355" s="11">
        <v>0.75012532238730067</v>
      </c>
      <c r="O355" s="11">
        <v>0.73895337073484779</v>
      </c>
      <c r="P355" s="11">
        <v>0.73162804896208711</v>
      </c>
      <c r="Q355" s="11">
        <v>0.72002512841358413</v>
      </c>
      <c r="R355" s="11">
        <v>0.71055039244955942</v>
      </c>
      <c r="S355" s="11">
        <v>0.69984582338544898</v>
      </c>
      <c r="T355" s="11">
        <v>0.6903020108787884</v>
      </c>
      <c r="U355" s="143">
        <v>0.56701947488863214</v>
      </c>
      <c r="V355" s="143">
        <v>0.56901404099538144</v>
      </c>
      <c r="W355" s="11">
        <v>0.54899454669393322</v>
      </c>
      <c r="X355" s="120">
        <v>0.52291055949070875</v>
      </c>
      <c r="Y355" s="143">
        <v>0.51703577245467636</v>
      </c>
      <c r="Z355" s="143">
        <v>0.51570945843469607</v>
      </c>
      <c r="AB355" s="3"/>
    </row>
    <row r="356" spans="2:28" x14ac:dyDescent="0.3">
      <c r="B356" s="10" t="s">
        <v>63</v>
      </c>
      <c r="C356" s="11">
        <v>0.1749293990056803</v>
      </c>
      <c r="D356" s="11">
        <v>0.18165816190459258</v>
      </c>
      <c r="E356" s="11">
        <v>0.21020395751272722</v>
      </c>
      <c r="F356" s="11">
        <v>0.1937111923185659</v>
      </c>
      <c r="G356" s="11">
        <v>0.20344427148963506</v>
      </c>
      <c r="H356" s="11">
        <v>0.20579982270369879</v>
      </c>
      <c r="I356" s="11">
        <v>0.21532196036592929</v>
      </c>
      <c r="J356" s="11">
        <v>0.22862439287838593</v>
      </c>
      <c r="K356" s="11">
        <v>0.24376908329191224</v>
      </c>
      <c r="L356" s="11">
        <v>0.24610031331612145</v>
      </c>
      <c r="M356" s="11">
        <v>0.25543306136606997</v>
      </c>
      <c r="N356" s="11">
        <v>0.24987467761269933</v>
      </c>
      <c r="O356" s="11">
        <v>0.26104662926515221</v>
      </c>
      <c r="P356" s="11">
        <v>0.26837195103791284</v>
      </c>
      <c r="Q356" s="11">
        <v>0.27997487158641587</v>
      </c>
      <c r="R356" s="11">
        <v>0.28944960755044058</v>
      </c>
      <c r="S356" s="11">
        <v>0.30015417661455096</v>
      </c>
      <c r="T356" s="11">
        <v>0.30969798912121155</v>
      </c>
      <c r="U356" s="143">
        <v>0.43298052511136781</v>
      </c>
      <c r="V356" s="143">
        <v>0.43098595900461856</v>
      </c>
      <c r="W356" s="11">
        <v>0.45100545330606678</v>
      </c>
      <c r="X356" s="120">
        <v>0.47708944050929131</v>
      </c>
      <c r="Y356" s="143">
        <v>0.4815049599407506</v>
      </c>
      <c r="Z356" s="143">
        <v>0.48290432366519653</v>
      </c>
      <c r="AB356" s="3"/>
    </row>
    <row r="357" spans="2:28" ht="16.5" customHeight="1" x14ac:dyDescent="0.3">
      <c r="B357" s="10" t="s">
        <v>65</v>
      </c>
      <c r="C357" s="11">
        <v>1.0702001166840261E-2</v>
      </c>
      <c r="D357" s="11">
        <v>9.9959106022082748E-3</v>
      </c>
      <c r="E357" s="11">
        <v>1.8191965483562833E-2</v>
      </c>
      <c r="F357" s="11">
        <v>1.0261457755253762E-2</v>
      </c>
      <c r="G357" s="11">
        <v>1.0433763602542789E-2</v>
      </c>
      <c r="H357" s="11">
        <v>9.5384014016180029E-3</v>
      </c>
      <c r="I357" s="11">
        <v>7.7977960592774277E-3</v>
      </c>
      <c r="J357" s="11">
        <v>7.7689671908013095E-3</v>
      </c>
      <c r="K357" s="120">
        <v>2.036796884635077E-3</v>
      </c>
      <c r="L357" s="120">
        <v>2.0304076835097368E-3</v>
      </c>
      <c r="M357" s="120">
        <v>0</v>
      </c>
      <c r="N357" s="120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Y357" s="143">
        <v>1.4592676045729995E-3</v>
      </c>
      <c r="Z357" s="143">
        <v>1.3862179001073787E-3</v>
      </c>
      <c r="AB357" s="3"/>
    </row>
    <row r="359" spans="2:28" ht="15" customHeight="1" x14ac:dyDescent="0.3">
      <c r="B359" s="190" t="s">
        <v>134</v>
      </c>
      <c r="C359" s="190"/>
      <c r="D359" s="190"/>
      <c r="E359" s="54"/>
      <c r="F359" s="54"/>
      <c r="G359" s="54"/>
    </row>
    <row r="360" spans="2:28" x14ac:dyDescent="0.3">
      <c r="B360" s="30" t="s">
        <v>8</v>
      </c>
      <c r="C360" s="184">
        <v>2013</v>
      </c>
      <c r="D360" s="185"/>
      <c r="E360" s="185"/>
      <c r="F360" s="186"/>
      <c r="G360" s="176">
        <v>2014</v>
      </c>
      <c r="H360" s="176"/>
      <c r="I360" s="176"/>
      <c r="J360" s="176"/>
      <c r="K360" s="176">
        <v>2015</v>
      </c>
      <c r="L360" s="176"/>
      <c r="M360" s="176"/>
      <c r="N360" s="176"/>
      <c r="O360" s="176">
        <v>2016</v>
      </c>
      <c r="P360" s="176"/>
      <c r="Q360" s="176"/>
      <c r="R360" s="176"/>
      <c r="S360" s="176">
        <v>2017</v>
      </c>
      <c r="T360" s="176"/>
      <c r="U360" s="176"/>
      <c r="V360" s="176"/>
      <c r="W360" s="176">
        <v>2018</v>
      </c>
      <c r="X360" s="176"/>
      <c r="Y360" s="176"/>
      <c r="Z360" s="176"/>
    </row>
    <row r="361" spans="2:28" x14ac:dyDescent="0.3">
      <c r="B361" s="23"/>
      <c r="C361" s="24" t="s">
        <v>2</v>
      </c>
      <c r="D361" s="106" t="s">
        <v>3</v>
      </c>
      <c r="E361" s="84" t="s">
        <v>0</v>
      </c>
      <c r="F361" s="84" t="s">
        <v>1</v>
      </c>
      <c r="G361" s="24" t="s">
        <v>2</v>
      </c>
      <c r="H361" s="84" t="s">
        <v>3</v>
      </c>
      <c r="I361" s="106" t="s">
        <v>0</v>
      </c>
      <c r="J361" s="112" t="s">
        <v>1</v>
      </c>
      <c r="K361" s="115" t="s">
        <v>2</v>
      </c>
      <c r="L361" s="116" t="s">
        <v>3</v>
      </c>
      <c r="M361" s="121" t="s">
        <v>0</v>
      </c>
      <c r="N361" s="125" t="s">
        <v>1</v>
      </c>
      <c r="O361" s="127" t="s">
        <v>2</v>
      </c>
      <c r="P361" s="127" t="s">
        <v>3</v>
      </c>
      <c r="Q361" s="127" t="s">
        <v>0</v>
      </c>
      <c r="R361" s="131" t="s">
        <v>1</v>
      </c>
      <c r="S361" s="132" t="s">
        <v>2</v>
      </c>
      <c r="T361" s="133" t="s">
        <v>3</v>
      </c>
      <c r="U361" s="141" t="s">
        <v>0</v>
      </c>
      <c r="V361" s="142" t="s">
        <v>1</v>
      </c>
      <c r="W361" s="142" t="s">
        <v>2</v>
      </c>
      <c r="X361" s="142" t="s">
        <v>3</v>
      </c>
      <c r="Y361" s="142" t="s">
        <v>0</v>
      </c>
      <c r="Z361" s="142" t="s">
        <v>1</v>
      </c>
    </row>
    <row r="362" spans="2:28" x14ac:dyDescent="0.3">
      <c r="B362" s="2" t="s">
        <v>66</v>
      </c>
      <c r="C362" s="11">
        <v>0.61597432760668758</v>
      </c>
      <c r="D362" s="11">
        <v>0.6152207474713931</v>
      </c>
      <c r="E362" s="11">
        <v>0.58282238854356072</v>
      </c>
      <c r="F362" s="11">
        <v>0.56351824526690053</v>
      </c>
      <c r="G362" s="11">
        <v>0.55140787813017722</v>
      </c>
      <c r="H362" s="11">
        <v>0.5242782266946856</v>
      </c>
      <c r="I362" s="11">
        <v>0.50202211029628085</v>
      </c>
      <c r="J362" s="11">
        <v>0.52116874513982892</v>
      </c>
      <c r="K362" s="11">
        <v>0.58994046976079884</v>
      </c>
      <c r="L362" s="11">
        <v>0.58492895354748131</v>
      </c>
      <c r="M362" s="11">
        <v>0.58012046369442172</v>
      </c>
      <c r="N362" s="11">
        <v>0.59224196279996333</v>
      </c>
      <c r="O362" s="11">
        <v>0.59255000869185981</v>
      </c>
      <c r="P362" s="11">
        <v>0.58687646675056193</v>
      </c>
      <c r="Q362" s="11">
        <v>0.5788367937896618</v>
      </c>
      <c r="R362" s="11">
        <v>0.55389696169088509</v>
      </c>
      <c r="S362" s="11">
        <v>0.52624102673746675</v>
      </c>
      <c r="T362" s="11">
        <v>0.51454710482538346</v>
      </c>
      <c r="U362" s="143">
        <v>0.44324378038464285</v>
      </c>
      <c r="V362" s="143">
        <v>0.43497296363303722</v>
      </c>
      <c r="W362" s="143">
        <v>0.41108706542940193</v>
      </c>
      <c r="X362" s="143">
        <v>0.39093084418384066</v>
      </c>
      <c r="Y362" s="143">
        <v>0.38181617930502781</v>
      </c>
      <c r="Z362" s="143">
        <v>0.37547298084241376</v>
      </c>
      <c r="AB362" s="3"/>
    </row>
    <row r="363" spans="2:28" x14ac:dyDescent="0.3">
      <c r="B363" s="2" t="s">
        <v>67</v>
      </c>
      <c r="C363" s="11">
        <v>0.38402567239331242</v>
      </c>
      <c r="D363" s="11">
        <v>0.3847792525286069</v>
      </c>
      <c r="E363" s="11">
        <v>0.41717761145643933</v>
      </c>
      <c r="F363" s="11">
        <v>0.43648175473309947</v>
      </c>
      <c r="G363" s="11">
        <v>0.44859212186982272</v>
      </c>
      <c r="H363" s="11">
        <v>0.4757217733053144</v>
      </c>
      <c r="I363" s="11">
        <v>0.4979778897037192</v>
      </c>
      <c r="J363" s="11">
        <v>0.47883125486017108</v>
      </c>
      <c r="K363" s="11">
        <v>0.41005953023920116</v>
      </c>
      <c r="L363" s="11">
        <v>0.41507104645251869</v>
      </c>
      <c r="M363" s="11">
        <v>0.41987953630557828</v>
      </c>
      <c r="N363" s="11">
        <v>0.40775803720003667</v>
      </c>
      <c r="O363" s="11">
        <v>0.40744999130814014</v>
      </c>
      <c r="P363" s="11">
        <v>0.41312353324943801</v>
      </c>
      <c r="Q363" s="11">
        <v>0.42116320621033826</v>
      </c>
      <c r="R363" s="11">
        <v>0.44610303830911491</v>
      </c>
      <c r="S363" s="11">
        <v>0.4737589732625333</v>
      </c>
      <c r="T363" s="11">
        <v>0.48545289517461654</v>
      </c>
      <c r="U363" s="143">
        <v>0.55675621961535715</v>
      </c>
      <c r="V363" s="143">
        <v>0.56502703636696283</v>
      </c>
      <c r="W363" s="143">
        <v>0.58891293457059812</v>
      </c>
      <c r="X363" s="143">
        <v>0.60906915581615939</v>
      </c>
      <c r="Y363" s="143">
        <v>0.61818382069497224</v>
      </c>
      <c r="Z363" s="143">
        <v>0.62452701915758624</v>
      </c>
      <c r="AB363" s="3"/>
    </row>
    <row r="364" spans="2:28" x14ac:dyDescent="0.3">
      <c r="B364" t="s">
        <v>65</v>
      </c>
    </row>
    <row r="365" spans="2:28" ht="15" customHeight="1" x14ac:dyDescent="0.3">
      <c r="B365" s="188" t="s">
        <v>135</v>
      </c>
      <c r="C365" s="188"/>
      <c r="D365" s="188"/>
      <c r="E365" s="188"/>
      <c r="F365" s="54"/>
      <c r="G365" s="54"/>
    </row>
    <row r="366" spans="2:28" x14ac:dyDescent="0.3">
      <c r="B366" s="30" t="s">
        <v>8</v>
      </c>
      <c r="H366" s="115">
        <v>2016</v>
      </c>
      <c r="I366" s="127">
        <v>2016</v>
      </c>
      <c r="J366" s="131">
        <v>2016</v>
      </c>
      <c r="K366" s="176">
        <v>2015</v>
      </c>
      <c r="L366" s="176"/>
      <c r="M366" s="176"/>
      <c r="N366" s="176"/>
      <c r="O366" s="176">
        <v>2016</v>
      </c>
      <c r="P366" s="176"/>
      <c r="Q366" s="176"/>
      <c r="R366" s="176"/>
      <c r="S366" s="176">
        <v>2017</v>
      </c>
      <c r="T366" s="176"/>
      <c r="U366" s="176"/>
      <c r="V366" s="176"/>
      <c r="W366" s="176">
        <v>2018</v>
      </c>
      <c r="X366" s="176"/>
      <c r="Y366" s="176"/>
      <c r="Z366" s="176"/>
    </row>
    <row r="367" spans="2:28" x14ac:dyDescent="0.3">
      <c r="B367" s="23"/>
      <c r="H367" s="115" t="s">
        <v>3</v>
      </c>
      <c r="I367" s="127" t="s">
        <v>0</v>
      </c>
      <c r="J367" s="131" t="s">
        <v>1</v>
      </c>
      <c r="K367" s="132" t="s">
        <v>2</v>
      </c>
      <c r="L367" s="132" t="s">
        <v>3</v>
      </c>
      <c r="M367" s="132" t="s">
        <v>0</v>
      </c>
      <c r="N367" s="132" t="s">
        <v>1</v>
      </c>
      <c r="O367" s="132" t="s">
        <v>2</v>
      </c>
      <c r="P367" s="132" t="s">
        <v>3</v>
      </c>
      <c r="Q367" s="132" t="s">
        <v>0</v>
      </c>
      <c r="R367" s="132" t="s">
        <v>1</v>
      </c>
      <c r="S367" s="132" t="s">
        <v>2</v>
      </c>
      <c r="T367" s="133" t="s">
        <v>3</v>
      </c>
      <c r="U367" s="141" t="s">
        <v>0</v>
      </c>
      <c r="V367" s="142" t="s">
        <v>1</v>
      </c>
      <c r="W367" s="142" t="s">
        <v>2</v>
      </c>
      <c r="X367" s="142" t="s">
        <v>3</v>
      </c>
      <c r="Y367" s="142" t="s">
        <v>0</v>
      </c>
      <c r="Z367" s="142" t="s">
        <v>1</v>
      </c>
    </row>
    <row r="368" spans="2:28" x14ac:dyDescent="0.3">
      <c r="B368" s="2" t="s">
        <v>68</v>
      </c>
      <c r="H368" s="11">
        <v>0.46</v>
      </c>
      <c r="I368" s="11">
        <v>0.44583741716525987</v>
      </c>
      <c r="J368" s="11">
        <v>0.47409615850539749</v>
      </c>
      <c r="K368" s="11">
        <v>0.52080547760031737</v>
      </c>
      <c r="L368" s="11">
        <v>0.51652260467975786</v>
      </c>
      <c r="M368" s="11">
        <v>0.51163461261209309</v>
      </c>
      <c r="N368" s="11">
        <v>0.5013844793342902</v>
      </c>
      <c r="O368" s="11">
        <v>0.46886976047904194</v>
      </c>
      <c r="P368" s="11">
        <v>0.46046013831093013</v>
      </c>
      <c r="Q368" s="11">
        <v>0.44583741716525987</v>
      </c>
      <c r="R368" s="11">
        <v>0.47409615850539749</v>
      </c>
      <c r="S368" s="11">
        <v>0.50413585894804525</v>
      </c>
      <c r="T368" s="11">
        <v>0.50488955712836314</v>
      </c>
      <c r="U368" s="143">
        <v>0.36702836038790165</v>
      </c>
      <c r="V368" s="143">
        <v>0.37261145064601575</v>
      </c>
      <c r="W368" s="143">
        <v>0.36003109076776924</v>
      </c>
      <c r="X368" s="143">
        <v>0.32892385014246023</v>
      </c>
      <c r="Y368" s="143">
        <v>0.31517494097220672</v>
      </c>
      <c r="Z368" s="143">
        <v>0.30817968094768361</v>
      </c>
      <c r="AB368" s="3"/>
    </row>
    <row r="369" spans="1:28" x14ac:dyDescent="0.3">
      <c r="B369" s="2" t="s">
        <v>63</v>
      </c>
      <c r="H369" s="11">
        <v>0.54</v>
      </c>
      <c r="I369" s="11">
        <v>0.55416258283474007</v>
      </c>
      <c r="J369" s="11">
        <v>0.52590384149460256</v>
      </c>
      <c r="K369" s="11">
        <v>0.47919452239968263</v>
      </c>
      <c r="L369" s="11">
        <v>0.48347739532024209</v>
      </c>
      <c r="M369" s="11">
        <v>0.48836538738790691</v>
      </c>
      <c r="N369" s="11">
        <v>0.49861552066570985</v>
      </c>
      <c r="O369" s="11">
        <v>0.53113023952095806</v>
      </c>
      <c r="P369" s="11">
        <v>0.53953986168906987</v>
      </c>
      <c r="Q369" s="11">
        <v>0.55416258283474007</v>
      </c>
      <c r="R369" s="11">
        <v>0.52590384149460256</v>
      </c>
      <c r="S369" s="11">
        <v>0.49586414105195481</v>
      </c>
      <c r="T369" s="11">
        <v>0.49511044287163691</v>
      </c>
      <c r="U369" s="143">
        <v>0.63297163961209835</v>
      </c>
      <c r="V369" s="143">
        <v>0.62738854935398425</v>
      </c>
      <c r="W369" s="143">
        <v>0.63996890923223071</v>
      </c>
      <c r="X369" s="143">
        <v>0.67107614985753983</v>
      </c>
      <c r="Y369" s="143">
        <v>0.68482505902779323</v>
      </c>
      <c r="Z369" s="143">
        <v>0.69182031905231645</v>
      </c>
      <c r="AB369" s="3"/>
    </row>
    <row r="370" spans="1:28" ht="15" hidden="1" x14ac:dyDescent="0.25">
      <c r="B370" s="2" t="s">
        <v>64</v>
      </c>
      <c r="H370" s="11">
        <v>0</v>
      </c>
      <c r="I370" s="11">
        <v>0</v>
      </c>
      <c r="J370" s="11">
        <v>0</v>
      </c>
      <c r="K370" s="11">
        <v>0</v>
      </c>
    </row>
    <row r="371" spans="1:28" ht="15" hidden="1" x14ac:dyDescent="0.25">
      <c r="B371" s="2" t="s">
        <v>65</v>
      </c>
      <c r="H371" s="11">
        <v>0</v>
      </c>
      <c r="I371" s="11">
        <v>0</v>
      </c>
      <c r="J371" s="11">
        <v>0</v>
      </c>
      <c r="K371" s="11">
        <v>0</v>
      </c>
    </row>
    <row r="373" spans="1:28" ht="15" customHeight="1" x14ac:dyDescent="0.3">
      <c r="B373" s="187" t="s">
        <v>136</v>
      </c>
      <c r="C373" s="187"/>
      <c r="D373" s="187"/>
      <c r="E373" s="187"/>
      <c r="F373" s="57"/>
      <c r="G373" s="114"/>
    </row>
    <row r="374" spans="1:28" x14ac:dyDescent="0.3">
      <c r="B374" s="30" t="s">
        <v>8</v>
      </c>
      <c r="C374" s="184">
        <v>2013</v>
      </c>
      <c r="D374" s="185"/>
      <c r="E374" s="185"/>
      <c r="F374" s="186"/>
      <c r="G374" s="176">
        <v>2014</v>
      </c>
      <c r="H374" s="176"/>
      <c r="I374" s="176"/>
      <c r="J374" s="176"/>
      <c r="K374" s="176">
        <v>2015</v>
      </c>
      <c r="L374" s="176"/>
      <c r="M374" s="176"/>
      <c r="N374" s="176"/>
      <c r="O374" s="176">
        <v>2016</v>
      </c>
      <c r="P374" s="176"/>
      <c r="Q374" s="176"/>
      <c r="R374" s="176"/>
      <c r="S374" s="176">
        <v>2017</v>
      </c>
      <c r="T374" s="176"/>
      <c r="U374" s="176"/>
      <c r="V374" s="176"/>
      <c r="W374" s="176">
        <v>2018</v>
      </c>
      <c r="X374" s="176"/>
      <c r="Y374" s="176"/>
      <c r="Z374" s="176"/>
    </row>
    <row r="375" spans="1:28" x14ac:dyDescent="0.3">
      <c r="B375" s="23"/>
      <c r="C375" s="62" t="s">
        <v>2</v>
      </c>
      <c r="D375" s="62" t="s">
        <v>3</v>
      </c>
      <c r="E375" s="62" t="s">
        <v>0</v>
      </c>
      <c r="F375" s="62" t="s">
        <v>1</v>
      </c>
      <c r="G375" s="24" t="s">
        <v>2</v>
      </c>
      <c r="H375" s="84" t="s">
        <v>3</v>
      </c>
      <c r="I375" s="106" t="s">
        <v>0</v>
      </c>
      <c r="J375" s="112" t="s">
        <v>1</v>
      </c>
      <c r="K375" s="115" t="s">
        <v>2</v>
      </c>
      <c r="L375" s="116" t="s">
        <v>3</v>
      </c>
      <c r="M375" s="121" t="s">
        <v>0</v>
      </c>
      <c r="N375" s="125" t="s">
        <v>1</v>
      </c>
      <c r="O375" s="127" t="s">
        <v>2</v>
      </c>
      <c r="P375" s="127" t="s">
        <v>3</v>
      </c>
      <c r="Q375" s="127" t="s">
        <v>0</v>
      </c>
      <c r="R375" s="131" t="s">
        <v>1</v>
      </c>
      <c r="S375" s="132" t="s">
        <v>2</v>
      </c>
      <c r="T375" s="133" t="s">
        <v>3</v>
      </c>
      <c r="U375" s="141" t="s">
        <v>0</v>
      </c>
      <c r="V375" s="142" t="s">
        <v>1</v>
      </c>
      <c r="W375" s="142" t="s">
        <v>2</v>
      </c>
      <c r="X375" s="142" t="s">
        <v>3</v>
      </c>
      <c r="Y375" s="142" t="s">
        <v>0</v>
      </c>
      <c r="Z375" s="142" t="s">
        <v>1</v>
      </c>
    </row>
    <row r="376" spans="1:28" ht="15" hidden="1" x14ac:dyDescent="0.25">
      <c r="B376" s="2" t="s">
        <v>106</v>
      </c>
      <c r="C376" s="16">
        <v>6.4068836416869793E-2</v>
      </c>
      <c r="D376" s="16">
        <v>6.0416407375140015E-2</v>
      </c>
      <c r="E376" s="16">
        <v>5.4879990268997814E-2</v>
      </c>
      <c r="F376" s="16">
        <v>7.1533529487729883E-2</v>
      </c>
      <c r="G376" s="16">
        <v>6.666172510068441E-2</v>
      </c>
      <c r="H376" s="16">
        <v>6.3121671331746509E-2</v>
      </c>
      <c r="I376" s="16">
        <v>5.7140122850732458E-2</v>
      </c>
      <c r="J376" s="16">
        <v>5.7506413320731718E-2</v>
      </c>
      <c r="K376" s="16">
        <v>4.9503507401607763E-2</v>
      </c>
      <c r="L376" s="16">
        <v>5.0797447274596806E-2</v>
      </c>
      <c r="M376" s="16">
        <v>5.4496508664243597E-2</v>
      </c>
      <c r="N376" s="16">
        <v>5.1836898006692854E-2</v>
      </c>
      <c r="O376" s="16"/>
      <c r="P376" s="16"/>
      <c r="V376" s="2"/>
      <c r="Z376" s="2"/>
    </row>
    <row r="377" spans="1:28" x14ac:dyDescent="0.3">
      <c r="B377" s="2" t="s">
        <v>139</v>
      </c>
      <c r="C377" s="16">
        <v>1.61746967468064E-2</v>
      </c>
      <c r="D377" s="16">
        <v>1.8149814199100334E-2</v>
      </c>
      <c r="E377" s="16">
        <v>1.9751787892772942E-2</v>
      </c>
      <c r="F377" s="16">
        <v>2.1179090360163206E-2</v>
      </c>
      <c r="G377" s="16">
        <v>2.5085506739943031E-2</v>
      </c>
      <c r="H377" s="16">
        <v>2.681781060008516E-2</v>
      </c>
      <c r="I377" s="16">
        <v>3.1045861674186815E-2</v>
      </c>
      <c r="J377" s="16">
        <v>3.4852703447319541E-2</v>
      </c>
      <c r="K377" s="16">
        <v>3.8486118014627563E-2</v>
      </c>
      <c r="L377" s="16">
        <v>4.0935999314504562E-2</v>
      </c>
      <c r="M377" s="16">
        <v>4.3705792751896483E-2</v>
      </c>
      <c r="N377" s="16">
        <v>4.210832213302336E-2</v>
      </c>
      <c r="O377" s="16">
        <v>4.6147337441368529E-2</v>
      </c>
      <c r="P377" s="16">
        <v>4.8500461625517466E-2</v>
      </c>
      <c r="Q377" s="16">
        <v>5.9044381212815494E-2</v>
      </c>
      <c r="R377" s="16">
        <v>6.5114401176422657E-2</v>
      </c>
      <c r="S377" s="11">
        <v>6.6894688391099674E-2</v>
      </c>
      <c r="T377" s="11">
        <v>6.8341763718330242E-2</v>
      </c>
      <c r="U377" s="143">
        <v>0.24166580577703897</v>
      </c>
      <c r="V377" s="143">
        <v>0.24318880427562983</v>
      </c>
      <c r="W377" s="143">
        <v>0.25624452234881684</v>
      </c>
      <c r="X377" s="143">
        <v>0.27227520350263579</v>
      </c>
      <c r="Y377" s="143">
        <v>0.27171562797149251</v>
      </c>
      <c r="Z377" s="143">
        <v>0.27176240771186083</v>
      </c>
      <c r="AB377" s="3"/>
    </row>
    <row r="378" spans="1:28" x14ac:dyDescent="0.3">
      <c r="B378" s="2" t="s">
        <v>17</v>
      </c>
      <c r="C378" s="16">
        <v>0.16517232369437376</v>
      </c>
      <c r="D378" s="16">
        <v>0.16984158028554663</v>
      </c>
      <c r="E378" s="16">
        <v>0.17606674322675739</v>
      </c>
      <c r="F378" s="16">
        <v>0.17687751519149486</v>
      </c>
      <c r="G378" s="16">
        <v>0.18278499599380185</v>
      </c>
      <c r="H378" s="16">
        <v>0.18286647634071604</v>
      </c>
      <c r="I378" s="16">
        <v>0.1891568101342993</v>
      </c>
      <c r="J378" s="16">
        <v>0.19891329336335339</v>
      </c>
      <c r="K378" s="16">
        <v>0.20885203137788375</v>
      </c>
      <c r="L378" s="16">
        <v>0.20925493351811905</v>
      </c>
      <c r="M378" s="16">
        <v>0.21446076583166182</v>
      </c>
      <c r="N378" s="16">
        <v>0.20932107958879728</v>
      </c>
      <c r="O378" s="53">
        <v>0.21418927618872435</v>
      </c>
      <c r="P378" s="53">
        <v>0.21852011793787415</v>
      </c>
      <c r="Q378" s="53">
        <v>0.21827353017257309</v>
      </c>
      <c r="R378" s="53">
        <v>0.22082001400150386</v>
      </c>
      <c r="S378" s="120">
        <v>0.22407999221632627</v>
      </c>
      <c r="T378" s="11">
        <v>0.22975311212893121</v>
      </c>
      <c r="U378" s="143">
        <v>0.19008129928593118</v>
      </c>
      <c r="V378" s="143">
        <v>0.1875809017748189</v>
      </c>
      <c r="W378" s="143">
        <v>0.19186081896971469</v>
      </c>
      <c r="X378" s="143">
        <v>0.20080709082445303</v>
      </c>
      <c r="Y378" s="143">
        <v>0.2042095947629553</v>
      </c>
      <c r="Z378" s="143">
        <v>0.20285797484788004</v>
      </c>
      <c r="AB378" s="3"/>
    </row>
    <row r="379" spans="1:28" x14ac:dyDescent="0.3">
      <c r="B379" s="2" t="s">
        <v>107</v>
      </c>
      <c r="C379" s="16">
        <v>0.39642145124862643</v>
      </c>
      <c r="D379" s="16">
        <v>0.38534217591522502</v>
      </c>
      <c r="E379" s="16">
        <v>0.37903326786372304</v>
      </c>
      <c r="F379" s="16">
        <v>0.36897619271994947</v>
      </c>
      <c r="G379" s="16">
        <v>0.36758544497036827</v>
      </c>
      <c r="H379" s="16">
        <v>0.35834444343619776</v>
      </c>
      <c r="I379" s="16">
        <v>0.36397985333054506</v>
      </c>
      <c r="J379" s="16">
        <v>0.37475687767069649</v>
      </c>
      <c r="K379" s="53">
        <v>0.37993549520324993</v>
      </c>
      <c r="L379" s="53">
        <v>0.37235814156225899</v>
      </c>
      <c r="M379" s="53">
        <v>0.37224953624805829</v>
      </c>
      <c r="N379" s="53">
        <v>0.35820407570198698</v>
      </c>
      <c r="O379" s="16">
        <v>0.35986756185045526</v>
      </c>
      <c r="P379" s="16">
        <v>0.35835914465258956</v>
      </c>
      <c r="Q379" s="16">
        <v>0.35529359594989096</v>
      </c>
      <c r="R379" s="16">
        <v>0.35568264739546102</v>
      </c>
      <c r="S379" s="11">
        <v>0.35933629212726309</v>
      </c>
      <c r="T379" s="11">
        <v>0.35685212392216731</v>
      </c>
      <c r="U379" s="143">
        <v>0.28074080335089546</v>
      </c>
      <c r="V379" s="143">
        <v>0.25968272602295372</v>
      </c>
      <c r="W379" s="143">
        <v>0.23410263901061448</v>
      </c>
      <c r="X379" s="143">
        <v>0.22845765761231962</v>
      </c>
      <c r="Y379" s="143">
        <v>0.21165656686113107</v>
      </c>
      <c r="Z379" s="143">
        <v>0.18919296031837513</v>
      </c>
      <c r="AB379" s="3"/>
    </row>
    <row r="380" spans="1:28" x14ac:dyDescent="0.3">
      <c r="B380" s="5" t="s">
        <v>59</v>
      </c>
      <c r="C380" s="39">
        <v>0.35816269189332361</v>
      </c>
      <c r="D380" s="39">
        <v>0.36625002222498798</v>
      </c>
      <c r="E380" s="39">
        <v>0.37026821074774879</v>
      </c>
      <c r="F380" s="39">
        <v>0.36143367224066258</v>
      </c>
      <c r="G380" s="39">
        <v>0.35788232719520247</v>
      </c>
      <c r="H380" s="39">
        <v>0.43197126962300103</v>
      </c>
      <c r="I380" s="39">
        <v>0.41581747486096882</v>
      </c>
      <c r="J380" s="39">
        <v>0.39147712551863056</v>
      </c>
      <c r="K380" s="39">
        <v>0.37272635540423876</v>
      </c>
      <c r="L380" s="39">
        <v>0.37745092560511739</v>
      </c>
      <c r="M380" s="39">
        <v>0.36958390516838341</v>
      </c>
      <c r="N380" s="39">
        <v>0.39036652257619237</v>
      </c>
      <c r="O380" s="39">
        <v>0.37979582451945187</v>
      </c>
      <c r="P380" s="39">
        <v>0.3746202757840188</v>
      </c>
      <c r="Q380" s="39">
        <v>0.36738849266472046</v>
      </c>
      <c r="R380" s="39">
        <v>0.35838293742661248</v>
      </c>
      <c r="S380" s="45">
        <v>0.34968902726531104</v>
      </c>
      <c r="T380" s="45">
        <v>0.34505300023057123</v>
      </c>
      <c r="U380" s="146">
        <v>0.28751209158613433</v>
      </c>
      <c r="V380" s="146">
        <v>0.30954756792659754</v>
      </c>
      <c r="W380" s="146">
        <v>0.31779201967085402</v>
      </c>
      <c r="X380" s="146">
        <v>0.29846004806059157</v>
      </c>
      <c r="Y380" s="146">
        <v>0.31241821040442114</v>
      </c>
      <c r="Z380" s="146">
        <v>0.33618665712188406</v>
      </c>
      <c r="AB380" s="3"/>
    </row>
    <row r="382" spans="1:28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</row>
    <row r="383" spans="1:28" x14ac:dyDescent="0.3">
      <c r="A383" s="31"/>
      <c r="B383" s="31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31"/>
      <c r="O383" s="31"/>
    </row>
    <row r="384" spans="1:28" ht="30.75" customHeight="1" x14ac:dyDescent="0.3">
      <c r="A384" s="31"/>
      <c r="B384" s="31"/>
      <c r="C384" s="182"/>
      <c r="D384" s="183"/>
      <c r="E384" s="183"/>
      <c r="F384" s="183"/>
      <c r="G384" s="180"/>
      <c r="H384" s="180"/>
      <c r="I384" s="180"/>
      <c r="J384" s="180"/>
      <c r="K384" s="180"/>
      <c r="L384" s="180"/>
      <c r="M384" s="180"/>
      <c r="N384" s="180"/>
      <c r="O384" s="179"/>
      <c r="P384" s="180"/>
      <c r="Q384" s="180"/>
      <c r="R384" s="181"/>
      <c r="S384" s="181"/>
      <c r="T384" s="181"/>
      <c r="U384" s="181"/>
      <c r="V384" s="181"/>
      <c r="W384" s="60"/>
    </row>
    <row r="385" spans="1:22" ht="43.5" customHeight="1" x14ac:dyDescent="0.3">
      <c r="A385" s="31"/>
      <c r="B385" s="31"/>
      <c r="C385" s="182"/>
      <c r="D385" s="183"/>
      <c r="E385" s="183"/>
      <c r="F385" s="183"/>
      <c r="G385" s="76"/>
      <c r="H385" s="77"/>
      <c r="I385" s="76"/>
      <c r="J385" s="77"/>
      <c r="K385" s="77"/>
      <c r="L385" s="77"/>
      <c r="M385" s="76"/>
      <c r="N385" s="76"/>
      <c r="O385" s="179"/>
      <c r="P385" s="78"/>
      <c r="Q385" s="78"/>
      <c r="R385" s="78"/>
      <c r="S385" s="78"/>
      <c r="T385" s="78"/>
      <c r="U385" s="78"/>
      <c r="V385" s="78"/>
    </row>
    <row r="386" spans="1:22" x14ac:dyDescent="0.3">
      <c r="A386" s="31"/>
      <c r="B386" s="31"/>
      <c r="C386" s="41"/>
      <c r="D386" s="41"/>
      <c r="E386" s="41"/>
      <c r="F386" s="79"/>
      <c r="G386" s="41"/>
      <c r="H386" s="41"/>
      <c r="I386" s="41"/>
      <c r="J386" s="41"/>
      <c r="K386" s="52"/>
      <c r="L386" s="52"/>
      <c r="M386" s="52"/>
      <c r="N386" s="52"/>
      <c r="O386" s="79"/>
      <c r="P386" s="79"/>
      <c r="Q386" s="79"/>
      <c r="R386" s="41"/>
      <c r="S386" s="41"/>
      <c r="T386" s="41"/>
      <c r="U386" s="41"/>
      <c r="V386" s="41"/>
    </row>
    <row r="387" spans="1:22" x14ac:dyDescent="0.3">
      <c r="A387" s="31"/>
      <c r="B387" s="31"/>
      <c r="C387" s="41"/>
      <c r="D387" s="41"/>
      <c r="E387" s="41"/>
      <c r="F387" s="79"/>
      <c r="G387" s="41"/>
      <c r="H387" s="41"/>
      <c r="I387" s="41"/>
      <c r="J387" s="41"/>
      <c r="K387" s="52"/>
      <c r="L387" s="52"/>
      <c r="M387" s="52"/>
      <c r="N387" s="52"/>
      <c r="O387" s="79"/>
      <c r="P387" s="79"/>
      <c r="Q387" s="79"/>
      <c r="R387" s="41"/>
      <c r="S387" s="41"/>
      <c r="T387" s="41"/>
      <c r="U387" s="41"/>
      <c r="V387" s="41"/>
    </row>
    <row r="388" spans="1:22" x14ac:dyDescent="0.3">
      <c r="A388" s="31"/>
      <c r="B388" s="31"/>
      <c r="C388" s="41"/>
      <c r="D388" s="41"/>
      <c r="E388" s="41"/>
      <c r="F388" s="79"/>
      <c r="G388" s="41"/>
      <c r="H388" s="41"/>
      <c r="I388" s="41"/>
      <c r="J388" s="41"/>
      <c r="K388" s="52"/>
      <c r="L388" s="52"/>
      <c r="M388" s="52"/>
      <c r="N388" s="52"/>
      <c r="O388" s="79"/>
      <c r="P388" s="79"/>
      <c r="Q388" s="79"/>
      <c r="R388" s="41"/>
      <c r="S388" s="41"/>
      <c r="T388" s="41"/>
      <c r="U388" s="41"/>
      <c r="V388" s="41"/>
    </row>
    <row r="389" spans="1:22" x14ac:dyDescent="0.3">
      <c r="A389" s="31"/>
      <c r="B389" s="31"/>
      <c r="C389" s="41"/>
      <c r="D389" s="41"/>
      <c r="E389" s="41"/>
      <c r="F389" s="79"/>
      <c r="G389" s="41"/>
      <c r="H389" s="41"/>
      <c r="I389" s="41"/>
      <c r="J389" s="41"/>
      <c r="K389" s="52"/>
      <c r="L389" s="52"/>
      <c r="M389" s="52"/>
      <c r="N389" s="52"/>
      <c r="O389" s="79"/>
      <c r="P389" s="79"/>
      <c r="Q389" s="79"/>
      <c r="R389" s="41"/>
      <c r="S389" s="41"/>
      <c r="T389" s="41"/>
      <c r="U389" s="41"/>
      <c r="V389" s="41"/>
    </row>
    <row r="390" spans="1:22" x14ac:dyDescent="0.3">
      <c r="C390" s="41"/>
      <c r="D390" s="41"/>
      <c r="E390" s="41"/>
      <c r="F390" s="79"/>
      <c r="G390" s="41"/>
      <c r="H390" s="41"/>
      <c r="I390" s="41"/>
      <c r="J390" s="41"/>
      <c r="K390" s="52"/>
      <c r="L390" s="52"/>
      <c r="M390" s="52"/>
      <c r="N390" s="52"/>
      <c r="O390" s="79"/>
      <c r="P390" s="79"/>
      <c r="Q390" s="79"/>
      <c r="R390" s="41"/>
      <c r="S390" s="41"/>
      <c r="T390" s="41"/>
      <c r="U390" s="41"/>
      <c r="V390" s="41"/>
    </row>
    <row r="391" spans="1:22" x14ac:dyDescent="0.3">
      <c r="C391" s="41"/>
      <c r="D391" s="41"/>
      <c r="E391" s="41"/>
      <c r="F391" s="79"/>
      <c r="G391" s="41"/>
      <c r="H391" s="41"/>
      <c r="I391" s="41"/>
      <c r="J391" s="41"/>
      <c r="K391" s="52"/>
      <c r="L391" s="52"/>
      <c r="M391" s="52"/>
      <c r="N391" s="52"/>
      <c r="O391" s="79"/>
      <c r="P391" s="79"/>
      <c r="Q391" s="79"/>
      <c r="R391" s="41"/>
      <c r="S391" s="41"/>
      <c r="T391" s="41"/>
      <c r="U391" s="41"/>
      <c r="V391" s="41"/>
    </row>
    <row r="392" spans="1:22" x14ac:dyDescent="0.3">
      <c r="C392" s="41"/>
      <c r="D392" s="41"/>
      <c r="E392" s="41"/>
      <c r="F392" s="79"/>
      <c r="G392" s="41"/>
      <c r="H392" s="41"/>
      <c r="I392" s="41"/>
      <c r="J392" s="41"/>
      <c r="K392" s="52"/>
      <c r="L392" s="52"/>
      <c r="M392" s="52"/>
      <c r="N392" s="52"/>
      <c r="O392" s="79"/>
      <c r="P392" s="79"/>
      <c r="Q392" s="79"/>
      <c r="R392" s="41"/>
      <c r="S392" s="41"/>
      <c r="T392" s="41"/>
      <c r="U392" s="41"/>
      <c r="V392" s="41"/>
    </row>
    <row r="393" spans="1:22" x14ac:dyDescent="0.3">
      <c r="C393" s="41"/>
      <c r="D393" s="41"/>
      <c r="E393" s="41"/>
      <c r="F393" s="79"/>
      <c r="G393" s="41"/>
      <c r="H393" s="41"/>
      <c r="I393" s="41"/>
      <c r="J393" s="41"/>
      <c r="K393" s="52"/>
      <c r="L393" s="52"/>
      <c r="M393" s="52"/>
      <c r="N393" s="52"/>
      <c r="O393" s="79"/>
      <c r="P393" s="79"/>
      <c r="Q393" s="79"/>
      <c r="R393" s="41"/>
      <c r="S393" s="41"/>
      <c r="T393" s="41"/>
      <c r="U393" s="41"/>
      <c r="V393" s="41"/>
    </row>
    <row r="394" spans="1:22" x14ac:dyDescent="0.3">
      <c r="C394" s="41"/>
      <c r="D394" s="41"/>
      <c r="E394" s="41"/>
      <c r="F394" s="79"/>
      <c r="G394" s="41"/>
      <c r="H394" s="41"/>
      <c r="I394" s="41"/>
      <c r="J394" s="41"/>
      <c r="K394" s="52"/>
      <c r="L394" s="52"/>
      <c r="M394" s="52"/>
      <c r="N394" s="52"/>
      <c r="O394" s="79"/>
      <c r="P394" s="79"/>
      <c r="Q394" s="79"/>
      <c r="R394" s="41"/>
      <c r="S394" s="41"/>
      <c r="T394" s="41"/>
      <c r="U394" s="41"/>
      <c r="V394" s="41"/>
    </row>
    <row r="395" spans="1:22" x14ac:dyDescent="0.3">
      <c r="C395" s="41"/>
      <c r="D395" s="41"/>
      <c r="E395" s="41"/>
      <c r="F395" s="79"/>
      <c r="G395" s="41"/>
      <c r="H395" s="41"/>
      <c r="I395" s="41"/>
      <c r="J395" s="41"/>
      <c r="K395" s="52"/>
      <c r="L395" s="52"/>
      <c r="M395" s="52"/>
      <c r="N395" s="52"/>
      <c r="O395" s="79"/>
      <c r="P395" s="79"/>
      <c r="Q395" s="79"/>
      <c r="R395" s="41"/>
      <c r="S395" s="41"/>
      <c r="T395" s="41"/>
      <c r="U395" s="41"/>
      <c r="V395" s="41"/>
    </row>
    <row r="396" spans="1:22" x14ac:dyDescent="0.3">
      <c r="C396" s="41"/>
      <c r="D396" s="41"/>
      <c r="E396" s="41"/>
      <c r="F396" s="79"/>
      <c r="G396" s="41"/>
      <c r="H396" s="41"/>
      <c r="I396" s="41"/>
      <c r="J396" s="41"/>
      <c r="K396" s="52"/>
      <c r="L396" s="52"/>
      <c r="M396" s="52"/>
      <c r="N396" s="52"/>
      <c r="O396" s="79"/>
      <c r="P396" s="79"/>
      <c r="Q396" s="79"/>
      <c r="R396" s="41"/>
      <c r="S396" s="41"/>
      <c r="T396" s="41"/>
      <c r="U396" s="41"/>
      <c r="V396" s="41"/>
    </row>
    <row r="397" spans="1:22" x14ac:dyDescent="0.3">
      <c r="C397" s="41"/>
      <c r="D397" s="41"/>
      <c r="E397" s="41"/>
      <c r="F397" s="79"/>
      <c r="G397" s="41"/>
      <c r="H397" s="41"/>
      <c r="I397" s="41"/>
      <c r="J397" s="41"/>
      <c r="K397" s="52"/>
      <c r="L397" s="52"/>
      <c r="M397" s="52"/>
      <c r="N397" s="52"/>
      <c r="O397" s="79"/>
      <c r="P397" s="79"/>
      <c r="Q397" s="79"/>
      <c r="R397" s="41"/>
      <c r="S397" s="41"/>
      <c r="T397" s="41"/>
      <c r="U397" s="41"/>
      <c r="V397" s="41"/>
    </row>
    <row r="398" spans="1:22" x14ac:dyDescent="0.3">
      <c r="C398" s="41"/>
      <c r="D398" s="41"/>
      <c r="E398" s="41"/>
      <c r="F398" s="79"/>
      <c r="G398" s="41"/>
      <c r="H398" s="41"/>
      <c r="I398" s="41"/>
      <c r="J398" s="41"/>
      <c r="K398" s="52"/>
      <c r="L398" s="52"/>
      <c r="M398" s="52"/>
      <c r="N398" s="52"/>
      <c r="O398" s="79"/>
      <c r="P398" s="79"/>
      <c r="Q398" s="79"/>
      <c r="R398" s="41"/>
      <c r="S398" s="41"/>
      <c r="T398" s="41"/>
      <c r="U398" s="41"/>
      <c r="V398" s="41"/>
    </row>
    <row r="399" spans="1:22" x14ac:dyDescent="0.3">
      <c r="C399" s="41"/>
      <c r="D399" s="41"/>
      <c r="E399" s="41"/>
      <c r="F399" s="79"/>
      <c r="G399" s="41"/>
      <c r="H399" s="41"/>
      <c r="I399" s="41"/>
      <c r="J399" s="41"/>
      <c r="K399" s="52"/>
      <c r="L399" s="52"/>
      <c r="M399" s="52"/>
      <c r="N399" s="52"/>
      <c r="O399" s="79"/>
      <c r="P399" s="79"/>
      <c r="Q399" s="79"/>
      <c r="R399" s="41"/>
      <c r="S399" s="41"/>
      <c r="T399" s="41"/>
      <c r="U399" s="41"/>
      <c r="V399" s="41"/>
    </row>
    <row r="400" spans="1:22" x14ac:dyDescent="0.3">
      <c r="C400" s="41"/>
      <c r="D400" s="41"/>
      <c r="E400" s="41"/>
      <c r="F400" s="79"/>
      <c r="G400" s="41"/>
      <c r="H400" s="41"/>
      <c r="I400" s="41"/>
      <c r="J400" s="41"/>
      <c r="K400" s="52"/>
      <c r="L400" s="52"/>
      <c r="M400" s="52"/>
      <c r="N400" s="52"/>
      <c r="O400" s="79"/>
      <c r="P400" s="79"/>
      <c r="Q400" s="79"/>
      <c r="R400" s="41"/>
      <c r="S400" s="41"/>
      <c r="T400" s="41"/>
      <c r="U400" s="41"/>
      <c r="V400" s="41"/>
    </row>
    <row r="401" spans="3:22" x14ac:dyDescent="0.3">
      <c r="C401" s="41"/>
      <c r="D401" s="41"/>
      <c r="E401" s="41"/>
      <c r="F401" s="79"/>
      <c r="G401" s="41"/>
      <c r="H401" s="41"/>
      <c r="I401" s="41"/>
      <c r="J401" s="41"/>
      <c r="K401" s="52"/>
      <c r="L401" s="52"/>
      <c r="M401" s="52"/>
      <c r="N401" s="52"/>
      <c r="O401" s="79"/>
      <c r="P401" s="79"/>
      <c r="Q401" s="79"/>
      <c r="R401" s="41"/>
      <c r="S401" s="41"/>
      <c r="T401" s="41"/>
      <c r="U401" s="41"/>
      <c r="V401" s="41"/>
    </row>
    <row r="402" spans="3:22" x14ac:dyDescent="0.3">
      <c r="C402" s="41"/>
      <c r="D402" s="41"/>
      <c r="E402" s="41"/>
      <c r="F402" s="79"/>
      <c r="G402" s="41"/>
      <c r="H402" s="41"/>
      <c r="I402" s="41"/>
      <c r="J402" s="41"/>
      <c r="K402" s="52"/>
      <c r="L402" s="52"/>
      <c r="M402" s="52"/>
      <c r="N402" s="52"/>
      <c r="O402" s="79"/>
      <c r="P402" s="79"/>
      <c r="Q402" s="79"/>
      <c r="R402" s="41"/>
      <c r="S402" s="41"/>
      <c r="T402" s="41"/>
      <c r="U402" s="41"/>
      <c r="V402" s="41"/>
    </row>
    <row r="403" spans="3:22" x14ac:dyDescent="0.3">
      <c r="C403" s="41"/>
      <c r="D403" s="41"/>
      <c r="E403" s="41"/>
      <c r="F403" s="79"/>
      <c r="G403" s="41"/>
      <c r="H403" s="41"/>
      <c r="I403" s="41"/>
      <c r="J403" s="41"/>
      <c r="K403" s="52"/>
      <c r="L403" s="52"/>
      <c r="M403" s="52"/>
      <c r="N403" s="52"/>
      <c r="O403" s="79"/>
      <c r="P403" s="79"/>
      <c r="Q403" s="79"/>
      <c r="R403" s="41"/>
      <c r="S403" s="41"/>
      <c r="T403" s="41"/>
      <c r="U403" s="41"/>
      <c r="V403" s="41"/>
    </row>
    <row r="404" spans="3:22" x14ac:dyDescent="0.3">
      <c r="C404" s="41"/>
      <c r="D404" s="41"/>
      <c r="E404" s="41"/>
      <c r="F404" s="79"/>
      <c r="G404" s="41"/>
      <c r="H404" s="41"/>
      <c r="I404" s="41"/>
      <c r="J404" s="41"/>
      <c r="K404" s="52"/>
      <c r="L404" s="52"/>
      <c r="M404" s="52"/>
      <c r="N404" s="52"/>
      <c r="O404" s="79"/>
      <c r="P404" s="79"/>
      <c r="Q404" s="79"/>
      <c r="R404" s="41"/>
      <c r="S404" s="41"/>
      <c r="T404" s="41"/>
      <c r="U404" s="41"/>
      <c r="V404" s="41"/>
    </row>
    <row r="405" spans="3:22" x14ac:dyDescent="0.3">
      <c r="C405" s="41"/>
      <c r="D405" s="41"/>
      <c r="E405" s="41"/>
      <c r="F405" s="79"/>
      <c r="G405" s="41"/>
      <c r="H405" s="41"/>
      <c r="I405" s="41"/>
      <c r="J405" s="41"/>
      <c r="K405" s="52"/>
      <c r="L405" s="52"/>
      <c r="M405" s="52"/>
      <c r="N405" s="52"/>
      <c r="O405" s="79"/>
      <c r="P405" s="79"/>
      <c r="Q405" s="79"/>
      <c r="R405" s="41"/>
      <c r="S405" s="41"/>
      <c r="T405" s="41"/>
      <c r="U405" s="41"/>
      <c r="V405" s="41"/>
    </row>
    <row r="406" spans="3:22" x14ac:dyDescent="0.3">
      <c r="C406" s="41"/>
      <c r="D406" s="41"/>
      <c r="E406" s="41"/>
      <c r="F406" s="79"/>
      <c r="G406" s="41"/>
      <c r="H406" s="41"/>
      <c r="I406" s="41"/>
      <c r="J406" s="41"/>
      <c r="K406" s="52"/>
      <c r="L406" s="52"/>
      <c r="M406" s="52"/>
      <c r="N406" s="52"/>
      <c r="O406" s="79"/>
      <c r="P406" s="79"/>
      <c r="Q406" s="79"/>
      <c r="R406" s="41"/>
      <c r="S406" s="41"/>
      <c r="T406" s="41"/>
      <c r="U406" s="41"/>
      <c r="V406" s="41"/>
    </row>
    <row r="407" spans="3:22" x14ac:dyDescent="0.3">
      <c r="C407" s="41"/>
      <c r="D407" s="41"/>
      <c r="E407" s="41"/>
      <c r="F407" s="79"/>
      <c r="G407" s="41"/>
      <c r="H407" s="41"/>
      <c r="I407" s="41"/>
      <c r="J407" s="41"/>
      <c r="K407" s="52"/>
      <c r="L407" s="52"/>
      <c r="M407" s="52"/>
      <c r="N407" s="52"/>
      <c r="O407" s="79"/>
      <c r="P407" s="79"/>
      <c r="Q407" s="79"/>
      <c r="R407" s="41"/>
      <c r="S407" s="41"/>
      <c r="T407" s="41"/>
      <c r="U407" s="41"/>
      <c r="V407" s="41"/>
    </row>
    <row r="408" spans="3:22" x14ac:dyDescent="0.3">
      <c r="C408" s="41"/>
      <c r="D408" s="41"/>
      <c r="E408" s="41"/>
      <c r="F408" s="79"/>
      <c r="G408" s="41"/>
      <c r="H408" s="41"/>
      <c r="I408" s="41"/>
      <c r="J408" s="41"/>
      <c r="K408" s="52"/>
      <c r="L408" s="52"/>
      <c r="M408" s="52"/>
      <c r="N408" s="52"/>
      <c r="O408" s="79"/>
      <c r="P408" s="79"/>
      <c r="Q408" s="79"/>
      <c r="R408" s="41"/>
      <c r="S408" s="41"/>
      <c r="T408" s="41"/>
      <c r="U408" s="41"/>
      <c r="V408" s="41"/>
    </row>
    <row r="409" spans="3:22" x14ac:dyDescent="0.3">
      <c r="C409" s="41"/>
      <c r="D409" s="41"/>
      <c r="E409" s="41"/>
      <c r="F409" s="79"/>
      <c r="G409" s="41"/>
      <c r="H409" s="41"/>
      <c r="I409" s="41"/>
      <c r="J409" s="41"/>
      <c r="K409" s="52"/>
      <c r="L409" s="52"/>
      <c r="M409" s="52"/>
      <c r="N409" s="52"/>
      <c r="O409" s="79"/>
      <c r="P409" s="79"/>
      <c r="Q409" s="79"/>
      <c r="R409" s="41"/>
      <c r="S409" s="41"/>
      <c r="T409" s="41"/>
      <c r="U409" s="41"/>
      <c r="V409" s="41"/>
    </row>
    <row r="410" spans="3:22" x14ac:dyDescent="0.3">
      <c r="C410" s="41"/>
      <c r="D410" s="41"/>
      <c r="E410" s="41"/>
      <c r="F410" s="79"/>
      <c r="G410" s="41"/>
      <c r="H410" s="41"/>
      <c r="I410" s="41"/>
      <c r="J410" s="41"/>
      <c r="K410" s="52"/>
      <c r="L410" s="52"/>
      <c r="M410" s="52"/>
      <c r="N410" s="52"/>
      <c r="O410" s="79"/>
      <c r="P410" s="79"/>
      <c r="Q410" s="79"/>
      <c r="R410" s="41"/>
      <c r="S410" s="41"/>
      <c r="T410" s="41"/>
      <c r="U410" s="41"/>
      <c r="V410" s="41"/>
    </row>
    <row r="411" spans="3:22" x14ac:dyDescent="0.3">
      <c r="C411" s="41"/>
      <c r="D411" s="41"/>
      <c r="E411" s="41"/>
      <c r="F411" s="79"/>
      <c r="G411" s="41"/>
      <c r="H411" s="41"/>
      <c r="I411" s="41"/>
      <c r="J411" s="41"/>
      <c r="K411" s="52"/>
      <c r="L411" s="52"/>
      <c r="M411" s="52"/>
      <c r="N411" s="52"/>
      <c r="O411" s="79"/>
      <c r="P411" s="79"/>
      <c r="Q411" s="79"/>
      <c r="R411" s="41"/>
      <c r="S411" s="41"/>
      <c r="T411" s="41"/>
      <c r="U411" s="41"/>
      <c r="V411" s="41"/>
    </row>
    <row r="412" spans="3:22" x14ac:dyDescent="0.3">
      <c r="C412" s="41"/>
      <c r="D412" s="41"/>
      <c r="E412" s="41"/>
      <c r="F412" s="79"/>
      <c r="G412" s="41"/>
      <c r="H412" s="41"/>
      <c r="I412" s="41"/>
      <c r="J412" s="41"/>
      <c r="K412" s="52"/>
      <c r="L412" s="52"/>
      <c r="M412" s="52"/>
      <c r="N412" s="52"/>
      <c r="O412" s="79"/>
      <c r="P412" s="79"/>
      <c r="Q412" s="79"/>
      <c r="R412" s="41"/>
      <c r="S412" s="41"/>
      <c r="T412" s="41"/>
      <c r="U412" s="41"/>
      <c r="V412" s="41"/>
    </row>
    <row r="413" spans="3:22" x14ac:dyDescent="0.3">
      <c r="C413" s="41"/>
      <c r="D413" s="41"/>
      <c r="E413" s="41"/>
      <c r="F413" s="79"/>
      <c r="G413" s="41"/>
      <c r="H413" s="41"/>
      <c r="I413" s="41"/>
      <c r="J413" s="41"/>
      <c r="K413" s="52"/>
      <c r="L413" s="52"/>
      <c r="M413" s="52"/>
      <c r="N413" s="52"/>
      <c r="O413" s="79"/>
      <c r="P413" s="79"/>
      <c r="Q413" s="79"/>
      <c r="R413" s="41"/>
      <c r="S413" s="41"/>
      <c r="T413" s="41"/>
      <c r="U413" s="41"/>
      <c r="V413" s="41"/>
    </row>
    <row r="414" spans="3:22" x14ac:dyDescent="0.3">
      <c r="C414" s="41"/>
      <c r="D414" s="41"/>
      <c r="E414" s="41"/>
      <c r="F414" s="79"/>
      <c r="G414" s="41"/>
      <c r="H414" s="41"/>
      <c r="I414" s="41"/>
      <c r="J414" s="41"/>
      <c r="K414" s="52"/>
      <c r="L414" s="52"/>
      <c r="M414" s="52"/>
      <c r="N414" s="52"/>
      <c r="O414" s="79"/>
      <c r="P414" s="79"/>
      <c r="Q414" s="79"/>
      <c r="R414" s="41"/>
      <c r="S414" s="41"/>
      <c r="T414" s="41"/>
      <c r="U414" s="41"/>
      <c r="V414" s="41"/>
    </row>
    <row r="415" spans="3:22" x14ac:dyDescent="0.3">
      <c r="C415" s="41"/>
      <c r="D415" s="41"/>
      <c r="E415" s="41"/>
      <c r="F415" s="79"/>
      <c r="G415" s="41"/>
      <c r="H415" s="41"/>
      <c r="I415" s="41"/>
      <c r="J415" s="41"/>
      <c r="K415" s="52"/>
      <c r="L415" s="52"/>
      <c r="M415" s="52"/>
      <c r="N415" s="52"/>
      <c r="O415" s="79"/>
      <c r="P415" s="79"/>
      <c r="Q415" s="79"/>
      <c r="R415" s="41"/>
      <c r="S415" s="41"/>
      <c r="T415" s="41"/>
      <c r="U415" s="41"/>
      <c r="V415" s="41"/>
    </row>
    <row r="416" spans="3:22" x14ac:dyDescent="0.3">
      <c r="C416" s="41"/>
      <c r="D416" s="41"/>
      <c r="E416" s="41"/>
      <c r="F416" s="79"/>
      <c r="G416" s="41"/>
      <c r="H416" s="41"/>
      <c r="I416" s="41"/>
      <c r="J416" s="41"/>
      <c r="K416" s="52"/>
      <c r="L416" s="52"/>
      <c r="M416" s="52"/>
      <c r="N416" s="52"/>
      <c r="O416" s="79"/>
      <c r="P416" s="79"/>
      <c r="Q416" s="79"/>
      <c r="R416" s="41"/>
      <c r="S416" s="41"/>
      <c r="T416" s="41"/>
      <c r="U416" s="41"/>
      <c r="V416" s="41"/>
    </row>
    <row r="417" spans="3:23" x14ac:dyDescent="0.3">
      <c r="C417" s="41"/>
      <c r="D417" s="41"/>
      <c r="E417" s="41"/>
      <c r="F417" s="79"/>
      <c r="G417" s="41"/>
      <c r="H417" s="41"/>
      <c r="I417" s="41"/>
      <c r="J417" s="41"/>
      <c r="K417" s="52"/>
      <c r="L417" s="52"/>
      <c r="M417" s="52"/>
      <c r="N417" s="52"/>
      <c r="O417" s="79"/>
      <c r="P417" s="79"/>
      <c r="Q417" s="79"/>
      <c r="R417" s="41"/>
      <c r="S417" s="41"/>
      <c r="T417" s="41"/>
      <c r="U417" s="41"/>
      <c r="V417" s="41"/>
    </row>
    <row r="418" spans="3:23" x14ac:dyDescent="0.3">
      <c r="C418" s="41"/>
      <c r="D418" s="41"/>
      <c r="E418" s="41"/>
      <c r="F418" s="79"/>
      <c r="G418" s="41"/>
      <c r="H418" s="41"/>
      <c r="I418" s="41"/>
      <c r="J418" s="41"/>
      <c r="K418" s="52"/>
      <c r="L418" s="52"/>
      <c r="M418" s="52"/>
      <c r="N418" s="52"/>
      <c r="O418" s="79"/>
      <c r="P418" s="79"/>
      <c r="Q418" s="79"/>
      <c r="R418" s="41"/>
      <c r="S418" s="41"/>
      <c r="T418" s="41"/>
      <c r="U418" s="41"/>
      <c r="V418" s="41"/>
    </row>
    <row r="419" spans="3:23" x14ac:dyDescent="0.3">
      <c r="C419" s="41"/>
      <c r="D419" s="41"/>
      <c r="E419" s="41"/>
      <c r="F419" s="79"/>
      <c r="G419" s="41"/>
      <c r="H419" s="41"/>
      <c r="I419" s="41"/>
      <c r="J419" s="41"/>
      <c r="K419" s="52"/>
      <c r="L419" s="52"/>
      <c r="M419" s="52"/>
      <c r="N419" s="52"/>
      <c r="O419" s="79"/>
      <c r="P419" s="79"/>
      <c r="Q419" s="79"/>
      <c r="R419" s="41"/>
      <c r="S419" s="41"/>
      <c r="T419" s="41"/>
      <c r="U419" s="41"/>
      <c r="V419" s="41"/>
      <c r="W419" s="41"/>
    </row>
    <row r="420" spans="3:23" x14ac:dyDescent="0.3">
      <c r="C420" s="41"/>
      <c r="D420" s="41"/>
      <c r="E420" s="41"/>
      <c r="F420" s="79"/>
      <c r="G420" s="41"/>
      <c r="H420" s="41"/>
      <c r="I420" s="41"/>
      <c r="J420" s="41"/>
      <c r="K420" s="52"/>
      <c r="L420" s="52"/>
      <c r="M420" s="52"/>
      <c r="N420" s="52"/>
      <c r="O420" s="79"/>
      <c r="P420" s="79"/>
      <c r="Q420" s="79"/>
      <c r="R420" s="41"/>
      <c r="S420" s="41"/>
      <c r="T420" s="41"/>
      <c r="U420" s="41"/>
      <c r="V420" s="41"/>
      <c r="W420" s="41"/>
    </row>
    <row r="421" spans="3:23" x14ac:dyDescent="0.3">
      <c r="C421" s="41"/>
      <c r="D421" s="80"/>
      <c r="E421" s="80"/>
      <c r="F421" s="81"/>
      <c r="G421" s="80"/>
      <c r="H421" s="80"/>
      <c r="I421" s="80"/>
      <c r="J421" s="80"/>
      <c r="K421" s="82"/>
      <c r="L421" s="82"/>
      <c r="M421" s="82"/>
      <c r="N421" s="82"/>
      <c r="O421" s="81"/>
      <c r="P421" s="81"/>
      <c r="Q421" s="81"/>
      <c r="R421" s="80"/>
      <c r="S421" s="80"/>
      <c r="T421" s="80"/>
      <c r="U421" s="80"/>
      <c r="V421" s="80"/>
      <c r="W421" s="41"/>
    </row>
    <row r="422" spans="3:23" x14ac:dyDescent="0.3"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</row>
    <row r="423" spans="3:23" x14ac:dyDescent="0.3"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</row>
    <row r="424" spans="3:23" x14ac:dyDescent="0.3"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</row>
    <row r="425" spans="3:23" x14ac:dyDescent="0.3"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</row>
  </sheetData>
  <mergeCells count="320">
    <mergeCell ref="O366:R366"/>
    <mergeCell ref="O268:R268"/>
    <mergeCell ref="O273:R273"/>
    <mergeCell ref="W282:Z282"/>
    <mergeCell ref="W290:Z290"/>
    <mergeCell ref="W297:Z297"/>
    <mergeCell ref="W374:Z374"/>
    <mergeCell ref="B244:O244"/>
    <mergeCell ref="B253:P253"/>
    <mergeCell ref="W306:Z306"/>
    <mergeCell ref="W313:Z313"/>
    <mergeCell ref="W325:Z325"/>
    <mergeCell ref="W332:Z332"/>
    <mergeCell ref="W337:Z337"/>
    <mergeCell ref="W347:Z347"/>
    <mergeCell ref="W353:Z353"/>
    <mergeCell ref="W360:Z360"/>
    <mergeCell ref="W366:Z366"/>
    <mergeCell ref="S325:V325"/>
    <mergeCell ref="S332:V332"/>
    <mergeCell ref="S337:V337"/>
    <mergeCell ref="S347:V347"/>
    <mergeCell ref="S353:V353"/>
    <mergeCell ref="S360:V360"/>
    <mergeCell ref="S366:V366"/>
    <mergeCell ref="S374:V374"/>
    <mergeCell ref="K366:N366"/>
    <mergeCell ref="W213:Z213"/>
    <mergeCell ref="W219:Z219"/>
    <mergeCell ref="W226:Z226"/>
    <mergeCell ref="W235:Z235"/>
    <mergeCell ref="W245:Z245"/>
    <mergeCell ref="W254:Z254"/>
    <mergeCell ref="W262:Z262"/>
    <mergeCell ref="W268:Z268"/>
    <mergeCell ref="W273:Z273"/>
    <mergeCell ref="O282:R282"/>
    <mergeCell ref="O290:R290"/>
    <mergeCell ref="O219:R219"/>
    <mergeCell ref="O226:R226"/>
    <mergeCell ref="O235:R235"/>
    <mergeCell ref="O245:R245"/>
    <mergeCell ref="O254:R254"/>
    <mergeCell ref="O262:R262"/>
    <mergeCell ref="K353:N353"/>
    <mergeCell ref="K360:N360"/>
    <mergeCell ref="K282:N282"/>
    <mergeCell ref="K290:N290"/>
    <mergeCell ref="W143:Z143"/>
    <mergeCell ref="W151:Z151"/>
    <mergeCell ref="W157:Z157"/>
    <mergeCell ref="W165:Z165"/>
    <mergeCell ref="W172:Z172"/>
    <mergeCell ref="W181:Z181"/>
    <mergeCell ref="W191:Z191"/>
    <mergeCell ref="W198:Z198"/>
    <mergeCell ref="W204:Z204"/>
    <mergeCell ref="W113:Z113"/>
    <mergeCell ref="W119:Z119"/>
    <mergeCell ref="W128:Z128"/>
    <mergeCell ref="W136:Z136"/>
    <mergeCell ref="W4:Z4"/>
    <mergeCell ref="W15:Z15"/>
    <mergeCell ref="W25:Z25"/>
    <mergeCell ref="W35:Z35"/>
    <mergeCell ref="W44:Z44"/>
    <mergeCell ref="W53:Z53"/>
    <mergeCell ref="W63:Z63"/>
    <mergeCell ref="W100:Z100"/>
    <mergeCell ref="W107:Z107"/>
    <mergeCell ref="W71:Z71"/>
    <mergeCell ref="W78:Z78"/>
    <mergeCell ref="W86:Z86"/>
    <mergeCell ref="W92:Z92"/>
    <mergeCell ref="S143:V143"/>
    <mergeCell ref="S151:V151"/>
    <mergeCell ref="S157:V157"/>
    <mergeCell ref="S165:V165"/>
    <mergeCell ref="S172:V172"/>
    <mergeCell ref="S4:V4"/>
    <mergeCell ref="S25:V25"/>
    <mergeCell ref="S35:V35"/>
    <mergeCell ref="S44:V44"/>
    <mergeCell ref="S53:V53"/>
    <mergeCell ref="S63:V63"/>
    <mergeCell ref="S78:V78"/>
    <mergeCell ref="S86:V86"/>
    <mergeCell ref="S100:V100"/>
    <mergeCell ref="S107:V107"/>
    <mergeCell ref="S92:V92"/>
    <mergeCell ref="S15:V15"/>
    <mergeCell ref="S113:V113"/>
    <mergeCell ref="S119:V119"/>
    <mergeCell ref="S128:V128"/>
    <mergeCell ref="S136:V136"/>
    <mergeCell ref="S71:V71"/>
    <mergeCell ref="O4:R4"/>
    <mergeCell ref="O15:R15"/>
    <mergeCell ref="O25:R25"/>
    <mergeCell ref="O35:R35"/>
    <mergeCell ref="O44:R44"/>
    <mergeCell ref="O53:R53"/>
    <mergeCell ref="O63:R63"/>
    <mergeCell ref="O71:R71"/>
    <mergeCell ref="O78:R78"/>
    <mergeCell ref="O86:R86"/>
    <mergeCell ref="O92:R92"/>
    <mergeCell ref="O100:R100"/>
    <mergeCell ref="O107:R107"/>
    <mergeCell ref="O113:R113"/>
    <mergeCell ref="O119:R119"/>
    <mergeCell ref="O198:R198"/>
    <mergeCell ref="O204:R204"/>
    <mergeCell ref="O213:R213"/>
    <mergeCell ref="K4:N4"/>
    <mergeCell ref="K15:N15"/>
    <mergeCell ref="C4:F4"/>
    <mergeCell ref="C235:F235"/>
    <mergeCell ref="B261:E261"/>
    <mergeCell ref="C119:F119"/>
    <mergeCell ref="G157:J157"/>
    <mergeCell ref="G165:J165"/>
    <mergeCell ref="G172:J172"/>
    <mergeCell ref="G86:J86"/>
    <mergeCell ref="G92:J92"/>
    <mergeCell ref="G100:J100"/>
    <mergeCell ref="G107:J107"/>
    <mergeCell ref="G113:J113"/>
    <mergeCell ref="G119:J119"/>
    <mergeCell ref="G128:J128"/>
    <mergeCell ref="G136:J136"/>
    <mergeCell ref="K191:N191"/>
    <mergeCell ref="K198:N198"/>
    <mergeCell ref="K204:N204"/>
    <mergeCell ref="K213:N213"/>
    <mergeCell ref="K219:N219"/>
    <mergeCell ref="K25:N25"/>
    <mergeCell ref="K44:N44"/>
    <mergeCell ref="C282:F282"/>
    <mergeCell ref="C290:F290"/>
    <mergeCell ref="C297:F297"/>
    <mergeCell ref="C306:F306"/>
    <mergeCell ref="C313:F313"/>
    <mergeCell ref="C15:F15"/>
    <mergeCell ref="C25:F25"/>
    <mergeCell ref="C44:F44"/>
    <mergeCell ref="G71:J71"/>
    <mergeCell ref="G78:J78"/>
    <mergeCell ref="C63:F63"/>
    <mergeCell ref="C71:F71"/>
    <mergeCell ref="C78:F78"/>
    <mergeCell ref="C86:F86"/>
    <mergeCell ref="C35:F35"/>
    <mergeCell ref="B91:D91"/>
    <mergeCell ref="B85:E85"/>
    <mergeCell ref="B112:D112"/>
    <mergeCell ref="B106:D106"/>
    <mergeCell ref="B99:C99"/>
    <mergeCell ref="C245:F245"/>
    <mergeCell ref="C128:F128"/>
    <mergeCell ref="C136:F136"/>
    <mergeCell ref="C143:F143"/>
    <mergeCell ref="B281:D281"/>
    <mergeCell ref="C165:F165"/>
    <mergeCell ref="C172:F172"/>
    <mergeCell ref="C151:F151"/>
    <mergeCell ref="C157:F157"/>
    <mergeCell ref="C254:F254"/>
    <mergeCell ref="B234:D234"/>
    <mergeCell ref="B203:C203"/>
    <mergeCell ref="B190:E190"/>
    <mergeCell ref="C181:F181"/>
    <mergeCell ref="B365:E365"/>
    <mergeCell ref="B373:E373"/>
    <mergeCell ref="C353:F353"/>
    <mergeCell ref="C360:F360"/>
    <mergeCell ref="G4:J4"/>
    <mergeCell ref="G25:J25"/>
    <mergeCell ref="G44:J44"/>
    <mergeCell ref="G53:J53"/>
    <mergeCell ref="G63:J63"/>
    <mergeCell ref="C219:F219"/>
    <mergeCell ref="C226:F226"/>
    <mergeCell ref="C198:F198"/>
    <mergeCell ref="B218:C218"/>
    <mergeCell ref="B212:E212"/>
    <mergeCell ref="C92:F92"/>
    <mergeCell ref="C204:F204"/>
    <mergeCell ref="C213:F213"/>
    <mergeCell ref="C100:F100"/>
    <mergeCell ref="C107:F107"/>
    <mergeCell ref="C113:F113"/>
    <mergeCell ref="C191:F191"/>
    <mergeCell ref="C337:F337"/>
    <mergeCell ref="B359:D359"/>
    <mergeCell ref="C53:F53"/>
    <mergeCell ref="B336:E336"/>
    <mergeCell ref="B352:D352"/>
    <mergeCell ref="B346:D346"/>
    <mergeCell ref="B312:D312"/>
    <mergeCell ref="B305:D305"/>
    <mergeCell ref="C262:F262"/>
    <mergeCell ref="C268:F268"/>
    <mergeCell ref="B321:C321"/>
    <mergeCell ref="B324:G324"/>
    <mergeCell ref="B272:E272"/>
    <mergeCell ref="B267:C267"/>
    <mergeCell ref="B331:C331"/>
    <mergeCell ref="G297:J297"/>
    <mergeCell ref="G306:J306"/>
    <mergeCell ref="G313:J313"/>
    <mergeCell ref="G325:J325"/>
    <mergeCell ref="G332:J332"/>
    <mergeCell ref="G337:J337"/>
    <mergeCell ref="G347:J347"/>
    <mergeCell ref="C347:F347"/>
    <mergeCell ref="C273:F273"/>
    <mergeCell ref="C325:F325"/>
    <mergeCell ref="C332:F332"/>
    <mergeCell ref="B296:D296"/>
    <mergeCell ref="G374:J374"/>
    <mergeCell ref="O384:O385"/>
    <mergeCell ref="P384:Q384"/>
    <mergeCell ref="R384:V384"/>
    <mergeCell ref="C384:C385"/>
    <mergeCell ref="D384:D385"/>
    <mergeCell ref="E384:E385"/>
    <mergeCell ref="F384:F385"/>
    <mergeCell ref="G384:J384"/>
    <mergeCell ref="K384:N384"/>
    <mergeCell ref="C374:F374"/>
    <mergeCell ref="K374:N374"/>
    <mergeCell ref="O374:R374"/>
    <mergeCell ref="G353:J353"/>
    <mergeCell ref="G143:J143"/>
    <mergeCell ref="G151:J151"/>
    <mergeCell ref="G360:J360"/>
    <mergeCell ref="G226:J226"/>
    <mergeCell ref="G235:J235"/>
    <mergeCell ref="G245:J245"/>
    <mergeCell ref="G254:J254"/>
    <mergeCell ref="G262:J262"/>
    <mergeCell ref="G268:J268"/>
    <mergeCell ref="G273:J273"/>
    <mergeCell ref="G282:J282"/>
    <mergeCell ref="G290:J290"/>
    <mergeCell ref="G213:J213"/>
    <mergeCell ref="G219:J219"/>
    <mergeCell ref="G181:J181"/>
    <mergeCell ref="G191:J191"/>
    <mergeCell ref="G198:J198"/>
    <mergeCell ref="G204:J204"/>
    <mergeCell ref="K53:N53"/>
    <mergeCell ref="K63:N63"/>
    <mergeCell ref="K71:N71"/>
    <mergeCell ref="K78:N78"/>
    <mergeCell ref="K86:N86"/>
    <mergeCell ref="K92:N92"/>
    <mergeCell ref="K100:N100"/>
    <mergeCell ref="K107:N107"/>
    <mergeCell ref="K113:N113"/>
    <mergeCell ref="K119:N119"/>
    <mergeCell ref="K235:N235"/>
    <mergeCell ref="K245:N245"/>
    <mergeCell ref="K254:N254"/>
    <mergeCell ref="K262:N262"/>
    <mergeCell ref="K268:N268"/>
    <mergeCell ref="K273:N273"/>
    <mergeCell ref="K226:N226"/>
    <mergeCell ref="K128:N128"/>
    <mergeCell ref="K136:N136"/>
    <mergeCell ref="K143:N143"/>
    <mergeCell ref="K151:N151"/>
    <mergeCell ref="K157:N157"/>
    <mergeCell ref="K165:N165"/>
    <mergeCell ref="K172:N172"/>
    <mergeCell ref="K181:N181"/>
    <mergeCell ref="K297:N297"/>
    <mergeCell ref="K306:N306"/>
    <mergeCell ref="K313:N313"/>
    <mergeCell ref="K325:N325"/>
    <mergeCell ref="K332:N332"/>
    <mergeCell ref="K337:N337"/>
    <mergeCell ref="K347:N347"/>
    <mergeCell ref="O128:R128"/>
    <mergeCell ref="O136:R136"/>
    <mergeCell ref="O143:R143"/>
    <mergeCell ref="O151:R151"/>
    <mergeCell ref="O157:R157"/>
    <mergeCell ref="O165:R165"/>
    <mergeCell ref="O172:R172"/>
    <mergeCell ref="O181:R181"/>
    <mergeCell ref="O191:R191"/>
    <mergeCell ref="O297:R297"/>
    <mergeCell ref="O306:R306"/>
    <mergeCell ref="O313:R313"/>
    <mergeCell ref="O325:R325"/>
    <mergeCell ref="O332:R332"/>
    <mergeCell ref="O337:R337"/>
    <mergeCell ref="O347:R347"/>
    <mergeCell ref="O353:R353"/>
    <mergeCell ref="O360:R360"/>
    <mergeCell ref="S181:V181"/>
    <mergeCell ref="S191:V191"/>
    <mergeCell ref="S198:V198"/>
    <mergeCell ref="S204:V204"/>
    <mergeCell ref="S213:V213"/>
    <mergeCell ref="S219:V219"/>
    <mergeCell ref="S235:V235"/>
    <mergeCell ref="S226:V226"/>
    <mergeCell ref="S245:V245"/>
    <mergeCell ref="S254:V254"/>
    <mergeCell ref="S262:V262"/>
    <mergeCell ref="S268:V268"/>
    <mergeCell ref="S273:V273"/>
    <mergeCell ref="S282:V282"/>
    <mergeCell ref="S290:V290"/>
    <mergeCell ref="S297:V297"/>
    <mergeCell ref="S306:V306"/>
    <mergeCell ref="S313:V3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Sheet1!_Toc342236719</vt:lpstr>
      <vt:lpstr>Sheet1!_Toc342236720</vt:lpstr>
      <vt:lpstr>Sheet1!_Toc342384236</vt:lpstr>
      <vt:lpstr>Sheet1!_Toc342384237</vt:lpstr>
      <vt:lpstr>Sheet1!_Toc342384238</vt:lpstr>
      <vt:lpstr>Sheet1!_Toc342384239</vt:lpstr>
      <vt:lpstr>Sheet1!_Toc342384240</vt:lpstr>
      <vt:lpstr>Sheet1!_Toc342384243</vt:lpstr>
      <vt:lpstr>Sheet1!_Toc342384244</vt:lpstr>
      <vt:lpstr>Sheet1!_Toc342384245</vt:lpstr>
    </vt:vector>
  </TitlesOfParts>
  <Company>emag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Sergiu Copacean</cp:lastModifiedBy>
  <dcterms:created xsi:type="dcterms:W3CDTF">2012-12-04T12:14:44Z</dcterms:created>
  <dcterms:modified xsi:type="dcterms:W3CDTF">2019-04-17T07:06:13Z</dcterms:modified>
</cp:coreProperties>
</file>