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MEI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<sst xmlns="http://schemas.openxmlformats.org/spreadsheetml/2006/main" count="122" uniqueCount="107">
  <si>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>09</t>
  </si>
  <si>
    <t>15</t>
  </si>
  <si>
    <t>mii lei</t>
  </si>
  <si>
    <t>Executarea bugetului Ministerului Economiei și Infrastructurii</t>
  </si>
  <si>
    <t>Secţia financiar-administrativă</t>
  </si>
  <si>
    <t>aprobat</t>
  </si>
  <si>
    <t>% executat</t>
  </si>
  <si>
    <t>precizat</t>
  </si>
  <si>
    <t>Fondul rutier</t>
  </si>
  <si>
    <t>Programul "Drumuri bune pentru Moldova"</t>
  </si>
  <si>
    <t>Bacul Molovata</t>
  </si>
  <si>
    <t>Portul fluvial Ungheni</t>
  </si>
  <si>
    <t>Nr. d/o</t>
  </si>
  <si>
    <t>4</t>
  </si>
  <si>
    <t>5</t>
  </si>
  <si>
    <t>6</t>
  </si>
  <si>
    <t>7</t>
  </si>
  <si>
    <t>8</t>
  </si>
  <si>
    <t>9</t>
  </si>
  <si>
    <t>10</t>
  </si>
  <si>
    <t>12</t>
  </si>
  <si>
    <r>
      <t xml:space="preserve"> Subprogramul 6804.</t>
    </r>
    <r>
      <rPr>
        <b/>
        <i/>
        <sz val="12"/>
        <rFont val="Times New Roman"/>
        <family val="1"/>
      </rPr>
      <t xml:space="preserve"> Dezvoltarea sistemului naţional de metrologie</t>
    </r>
  </si>
  <si>
    <r>
      <t xml:space="preserve"> Subprogramul 6805. </t>
    </r>
    <r>
      <rPr>
        <b/>
        <i/>
        <sz val="12"/>
        <rFont val="Times New Roman"/>
        <family val="1"/>
      </rPr>
      <t>Dezvoltarea sistemului naţional de acreditare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</si>
  <si>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</si>
  <si>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 xml:space="preserve">Subprogramul 5008. </t>
    </r>
    <r>
      <rPr>
        <b/>
        <i/>
        <sz val="12"/>
        <rFont val="Times New Roman"/>
        <family val="1"/>
      </rPr>
      <t xml:space="preserve">Protecția drepturilor consumatorilor </t>
    </r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</si>
  <si>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 </t>
    </r>
  </si>
  <si>
    <t>TOTAL MEI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</si>
  <si>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</si>
  <si>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</si>
  <si>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</si>
  <si>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</si>
  <si>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</si>
  <si>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</si>
  <si>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</si>
  <si>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</si>
  <si>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</si>
  <si>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</si>
  <si>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</t>
  </si>
  <si>
    <t>3</t>
  </si>
  <si>
    <t>Proiect de achiziții a locomotivelor și de restructurare a infrastructurii feroviare,            surse externe</t>
  </si>
  <si>
    <t>Proiectul  "Reabilitarea drumurilor locale", surse externe</t>
  </si>
  <si>
    <t>TOTAL aparat minister</t>
  </si>
  <si>
    <t xml:space="preserve"> Proiectul "Studiul de fezabilitate MD-RO", surse externe</t>
  </si>
  <si>
    <t xml:space="preserve"> Proiectul "Construcția stației Back-to-Back Vulcănești 400 kw", surse externe</t>
  </si>
  <si>
    <t>Subsidii transport feroviar</t>
  </si>
  <si>
    <t>Proiectul "Reabilitarea drumurilor cu suportul Republicii China"                                                     surse externe - 395781.6                                        Contribuția Guvernului - 19032.8</t>
  </si>
  <si>
    <t>Proiectul "Consolidarea capacităților de producție locală a sistemelor de energie termică în RM", surse externe</t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</si>
  <si>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, inclusiv: </t>
    </r>
  </si>
  <si>
    <t>Proiect "Îmbunătățirea eficienței energetice a clădirilor publice și rezidențiale din Republica Moldova", surse externe</t>
  </si>
  <si>
    <t>Proiect "Program Inovațional ”Tehnologii Curate pentru întreprinderile mici și mijlocii și Start-ups", surse externe</t>
  </si>
  <si>
    <t xml:space="preserve"> Proiect "Integrarea Transportului public zero CO2" în rutele interurbane ale Republicii Moldova, surse externe</t>
  </si>
  <si>
    <t>Activități de eficiență energetică</t>
  </si>
  <si>
    <t>11</t>
  </si>
  <si>
    <t>13</t>
  </si>
  <si>
    <t>14</t>
  </si>
  <si>
    <t>Beneficiar</t>
  </si>
  <si>
    <t>Denumirea program, subprogram</t>
  </si>
  <si>
    <t>MEI</t>
  </si>
  <si>
    <r>
      <t xml:space="preserve">Subprogramul 6802. </t>
    </r>
    <r>
      <rPr>
        <b/>
        <i/>
        <sz val="12"/>
        <rFont val="Times New Roman"/>
        <family val="1"/>
      </rPr>
      <t>Dezvoltarea sistemului naţional de standardizare</t>
    </r>
  </si>
  <si>
    <t>Institutul Național de Sndardizare</t>
  </si>
  <si>
    <t>Institutul Național de Metrologie</t>
  </si>
  <si>
    <t>MOLDAC</t>
  </si>
  <si>
    <t>Moldelectrica</t>
  </si>
  <si>
    <t>CET-NORD</t>
  </si>
  <si>
    <r>
      <t xml:space="preserve"> Subprogramul 5011.</t>
    </r>
    <r>
      <rPr>
        <b/>
        <i/>
        <sz val="12"/>
        <color indexed="8"/>
        <rFont val="Times New Roman"/>
        <family val="1"/>
      </rPr>
      <t xml:space="preserve"> Securitate industrială</t>
    </r>
  </si>
  <si>
    <t xml:space="preserve"> Agenția pentru  Securitate Tehnică      </t>
  </si>
  <si>
    <t xml:space="preserve"> Agenția pentru Protecția Consumatorilor și Supravegherea Pieței</t>
  </si>
  <si>
    <t xml:space="preserve"> Total, inclusiv:</t>
  </si>
  <si>
    <t xml:space="preserve"> Agenția pentru Eficiență Energetică</t>
  </si>
  <si>
    <t xml:space="preserve">Agenția Navală                     </t>
  </si>
  <si>
    <r>
      <t xml:space="preserve">Subprogramul 6403.  </t>
    </r>
    <r>
      <rPr>
        <b/>
        <i/>
        <sz val="12"/>
        <color indexed="8"/>
        <rFont val="Times New Roman"/>
        <family val="1"/>
      </rPr>
      <t xml:space="preserve"> Dezvoltarea transportului naval</t>
    </r>
  </si>
  <si>
    <t>UIPAC</t>
  </si>
  <si>
    <t xml:space="preserve">Unitate de implementare a Grantului Acordat de Guvernul Japoniei </t>
  </si>
  <si>
    <t>Total, inclusiv:</t>
  </si>
  <si>
    <t>UCIPE</t>
  </si>
  <si>
    <r>
      <t xml:space="preserve">Subprogramul 6402.   </t>
    </r>
    <r>
      <rPr>
        <b/>
        <i/>
        <sz val="12"/>
        <color indexed="8"/>
        <rFont val="Times New Roman"/>
        <family val="1"/>
      </rPr>
      <t>Dezvoltarea drumurilor, inclusiv:</t>
    </r>
  </si>
  <si>
    <t>ASD</t>
  </si>
  <si>
    <r>
      <t xml:space="preserve">Agenția Națională Transport Auto         </t>
    </r>
  </si>
  <si>
    <t xml:space="preserve">Autoritatea Aeronautică Civilă                        </t>
  </si>
  <si>
    <r>
      <t xml:space="preserve"> Subprogramul 6402.   </t>
    </r>
    <r>
      <rPr>
        <b/>
        <i/>
        <sz val="12"/>
        <color indexed="8"/>
        <rFont val="Times New Roman"/>
        <family val="1"/>
      </rPr>
      <t xml:space="preserve">Dezvoltarea drumurilor                                        </t>
    </r>
    <r>
      <rPr>
        <i/>
        <sz val="12"/>
        <color indexed="8"/>
        <rFont val="Times New Roman"/>
        <family val="1"/>
      </rPr>
      <t xml:space="preserve"> Fondul de Siguranță Rutieră - 10000</t>
    </r>
  </si>
  <si>
    <t>Calea Ferată din Moldova</t>
  </si>
  <si>
    <r>
      <t xml:space="preserve"> Subprogramul 5002.  </t>
    </r>
    <r>
      <rPr>
        <b/>
        <i/>
        <sz val="12"/>
        <rFont val="Times New Roman"/>
        <family val="1"/>
      </rPr>
      <t xml:space="preserve">Promovarea  exporturilor, inclusiv:                             </t>
    </r>
    <r>
      <rPr>
        <i/>
        <sz val="12"/>
        <rFont val="Times New Roman"/>
        <family val="1"/>
      </rPr>
      <t>Susținere investitorilor pentru crearea de noi locuri de muncă 10000 (ZEL Bălți);                    Expoziția Dubai 2020 - 20903.7 (MoldExpo)</t>
    </r>
  </si>
  <si>
    <r>
      <t xml:space="preserve">Subprogramul 1504.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Serviciul 112 - 66500                                            MEI(dotarea cu convertoare) - 3002.7</t>
    </r>
  </si>
  <si>
    <r>
      <rPr>
        <b/>
        <sz val="12"/>
        <color indexed="8"/>
        <rFont val="Times New Roman"/>
        <family val="1"/>
      </rPr>
      <t xml:space="preserve">Subprogramul 5805.  </t>
    </r>
    <r>
      <rPr>
        <b/>
        <i/>
        <sz val="12"/>
        <color indexed="8"/>
        <rFont val="Times New Roman"/>
        <family val="1"/>
      </rPr>
      <t>Reţele termice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Proiectul “Înbunătăţirea eficienţei sectorului de alimentare centralizată cu energia termică (SACET)",                                         surse externe</t>
    </r>
  </si>
  <si>
    <t>"Proiectul de susținere a programului în sectoruil drumurilor", surse externe</t>
  </si>
  <si>
    <r>
      <t xml:space="preserve"> Subprogramul 5805.  </t>
    </r>
    <r>
      <rPr>
        <b/>
        <i/>
        <sz val="12"/>
        <color indexed="8"/>
        <rFont val="Times New Roman"/>
        <family val="1"/>
      </rPr>
      <t xml:space="preserve">Reţele termice  </t>
    </r>
    <r>
      <rPr>
        <i/>
        <sz val="12"/>
        <color indexed="8"/>
        <rFont val="Times New Roman"/>
        <family val="1"/>
      </rPr>
      <t xml:space="preserve"> Proiectul "Modernizarea sistemului termoenergetic al mun.Bălți",                      surse externe</t>
    </r>
  </si>
  <si>
    <r>
      <t xml:space="preserve">Subprogramul 5001. </t>
    </r>
    <r>
      <rPr>
        <b/>
        <i/>
        <sz val="12"/>
        <color indexed="8"/>
        <rFont val="Times New Roman"/>
        <family val="1"/>
      </rPr>
      <t>Politici şi management în domeniul macroeconomic şi de dezvoltăre a economiei  (aparatul central)</t>
    </r>
  </si>
  <si>
    <t xml:space="preserve">Proiectul "Reabilitarea drumurilor cu suportul Belorusiei",                                                     surse externe </t>
  </si>
  <si>
    <t xml:space="preserve"> Moldelectrica (procurare teren)</t>
  </si>
  <si>
    <r>
      <t xml:space="preserve"> Subprogramul 5002. </t>
    </r>
    <r>
      <rPr>
        <b/>
        <i/>
        <sz val="12"/>
        <color indexed="8"/>
        <rFont val="Times New Roman"/>
        <family val="1"/>
      </rPr>
      <t xml:space="preserve">Promovarea exporturilor                                     </t>
    </r>
    <r>
      <rPr>
        <i/>
        <sz val="12"/>
        <color indexed="8"/>
        <rFont val="Times New Roman"/>
        <family val="1"/>
      </rPr>
      <t>Proiectul Ameliorarea competetivității, surse externe</t>
    </r>
  </si>
  <si>
    <r>
      <t xml:space="preserve">Subprogramul 5002.  </t>
    </r>
    <r>
      <rPr>
        <b/>
        <i/>
        <sz val="12"/>
        <color indexed="8"/>
        <rFont val="Times New Roman"/>
        <family val="1"/>
      </rPr>
      <t xml:space="preserve">Promovarea  exporturilor                                                </t>
    </r>
    <r>
      <rPr>
        <i/>
        <sz val="12"/>
        <color indexed="8"/>
        <rFont val="Times New Roman"/>
        <family val="1"/>
      </rPr>
      <t>Grant pentru promovarea eforturilor privind ajustările economice structurale, surse externe</t>
    </r>
  </si>
  <si>
    <r>
      <rPr>
        <b/>
        <sz val="12"/>
        <color indexed="8"/>
        <rFont val="Times New Roman"/>
        <family val="1"/>
      </rPr>
      <t xml:space="preserve">Subprogramul 5802.  </t>
    </r>
    <r>
      <rPr>
        <b/>
        <i/>
        <sz val="12"/>
        <color indexed="8"/>
        <rFont val="Times New Roman"/>
        <family val="1"/>
      </rPr>
      <t>Rețele și conducte de gaz</t>
    </r>
    <r>
      <rPr>
        <b/>
        <sz val="12"/>
        <color indexed="8"/>
        <rFont val="Times New Roman"/>
        <family val="1"/>
      </rPr>
      <t xml:space="preserve">                                             </t>
    </r>
  </si>
  <si>
    <r>
      <rPr>
        <b/>
        <sz val="12"/>
        <color indexed="8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Proiect”Construcția stație Back-to-Back Vulcănești-Chisinau”                 Contribuția Guvernului</t>
    </r>
  </si>
  <si>
    <t>Proiect”Conectarea conductei de transport gaze naturale pe direcţia  Ungheni-Chisinau”                          Contribuția Guvernului</t>
  </si>
  <si>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Proiect”Piața energetică transparentă”, surse externe                         </t>
    </r>
  </si>
  <si>
    <r>
      <t xml:space="preserve"> Subprogramul 5004. </t>
    </r>
    <r>
      <rPr>
        <b/>
        <i/>
        <sz val="12"/>
        <rFont val="Times New Roman"/>
        <family val="1"/>
      </rPr>
      <t xml:space="preserve">Susţinerea întreprinderilor mici şi mijlocii, inclusiv:              </t>
    </r>
    <r>
      <rPr>
        <i/>
        <sz val="12"/>
        <rFont val="Times New Roman"/>
        <family val="1"/>
      </rPr>
      <t>ODIMM - 120353.2;                                         ZEL Bălți - 19000;                                         MEI - 1273.4</t>
    </r>
  </si>
  <si>
    <r>
      <t xml:space="preserve"> Subprogramul 5014. </t>
    </r>
    <r>
      <rPr>
        <b/>
        <i/>
        <sz val="12"/>
        <rFont val="Times New Roman"/>
        <family val="1"/>
      </rPr>
      <t xml:space="preserve">Alte activități economice, inclusiv:                                                                    </t>
    </r>
    <r>
      <rPr>
        <i/>
        <sz val="12"/>
        <rFont val="Times New Roman"/>
        <family val="1"/>
      </rPr>
      <t xml:space="preserve"> Elaborare ghid al piețelor alimentare-100;                                       Studiu de fezabilitate în domeniul piețelor alimentare -250</t>
    </r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</si>
  <si>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electrice,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inclusiv:</t>
    </r>
  </si>
  <si>
    <r>
      <t xml:space="preserve"> Subprogramul 6402.  </t>
    </r>
    <r>
      <rPr>
        <b/>
        <i/>
        <sz val="12"/>
        <rFont val="Times New Roman"/>
        <family val="1"/>
      </rPr>
      <t xml:space="preserve"> Dezvoltarea drumurilor, inclusiv:</t>
    </r>
  </si>
  <si>
    <r>
      <t xml:space="preserve"> Subprogramul 6403.  </t>
    </r>
    <r>
      <rPr>
        <b/>
        <i/>
        <sz val="12"/>
        <rFont val="Times New Roman"/>
        <family val="1"/>
      </rPr>
      <t xml:space="preserve"> Dezvoltarea transportului naval, inclusiv:</t>
    </r>
  </si>
  <si>
    <r>
      <t xml:space="preserve"> Subprogramul 6405.  </t>
    </r>
    <r>
      <rPr>
        <b/>
        <i/>
        <sz val="12"/>
        <rFont val="Times New Roman"/>
        <family val="1"/>
      </rPr>
      <t xml:space="preserve"> Dezvoltarea transportului feroviar, inclusiv:</t>
    </r>
  </si>
  <si>
    <t>pentru perioada ianuarie - iunie anul  2019</t>
  </si>
  <si>
    <t xml:space="preserve"> executat  ianuarie - iunie                                                                                                                                                               </t>
  </si>
  <si>
    <r>
      <t>Subprogramul 6406.</t>
    </r>
    <r>
      <rPr>
        <b/>
        <i/>
        <sz val="12"/>
        <color indexed="8"/>
        <rFont val="Times New Roman"/>
        <family val="1"/>
      </rPr>
      <t xml:space="preserve">   Transport aerian</t>
    </r>
  </si>
  <si>
    <t>Proiectul  "Educație pentru Drone - eDrone", surse externe</t>
  </si>
  <si>
    <r>
      <t xml:space="preserve"> Subprogramul 6104. </t>
    </r>
    <r>
      <rPr>
        <b/>
        <i/>
        <sz val="12"/>
        <rFont val="Times New Roman"/>
        <family val="1"/>
      </rPr>
      <t xml:space="preserve">Dezvoltarea bazei normative în construcții                        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</si>
  <si>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           </t>
    </r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</si>
</sst>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"/>
      <family val="0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3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top" wrapText="1"/>
    </xf>
    <xf numFmtId="180" fontId="9" fillId="0" borderId="12" xfId="0" applyNumberFormat="1" applyFont="1" applyBorder="1" applyAlignment="1">
      <alignment vertical="top" wrapText="1"/>
    </xf>
    <xf numFmtId="180" fontId="10" fillId="33" borderId="13" xfId="0" applyNumberFormat="1" applyFont="1" applyFill="1" applyBorder="1" applyAlignment="1">
      <alignment vertical="top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left" wrapText="1"/>
    </xf>
    <xf numFmtId="180" fontId="9" fillId="0" borderId="16" xfId="0" applyNumberFormat="1" applyFont="1" applyBorder="1" applyAlignment="1">
      <alignment horizontal="left" vertical="top" wrapText="1"/>
    </xf>
    <xf numFmtId="180" fontId="9" fillId="0" borderId="17" xfId="0" applyNumberFormat="1" applyFont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9" fillId="0" borderId="18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180" fontId="11" fillId="0" borderId="19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20" xfId="0" applyNumberFormat="1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vertical="center" wrapText="1"/>
    </xf>
    <xf numFmtId="180" fontId="16" fillId="33" borderId="2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80" fontId="8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80" fontId="16" fillId="33" borderId="0" xfId="0" applyNumberFormat="1" applyFont="1" applyFill="1" applyBorder="1" applyAlignment="1">
      <alignment horizontal="center" vertical="center"/>
    </xf>
    <xf numFmtId="180" fontId="16" fillId="33" borderId="20" xfId="0" applyNumberFormat="1" applyFont="1" applyFill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top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8" fillId="33" borderId="20" xfId="0" applyNumberFormat="1" applyFont="1" applyFill="1" applyBorder="1" applyAlignment="1">
      <alignment vertical="top" wrapText="1"/>
    </xf>
    <xf numFmtId="180" fontId="11" fillId="0" borderId="13" xfId="0" applyNumberFormat="1" applyFont="1" applyBorder="1" applyAlignment="1">
      <alignment horizontal="left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9" fillId="0" borderId="19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180" fontId="8" fillId="33" borderId="2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180" fontId="10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right" vertical="top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180" fontId="5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10.00390625" style="42" customWidth="1"/>
    <col min="2" max="2" width="2.28125" style="0" hidden="1" customWidth="1"/>
    <col min="3" max="3" width="27.00390625" style="0" customWidth="1"/>
    <col min="4" max="4" width="40.57421875" style="0" customWidth="1"/>
    <col min="5" max="5" width="16.140625" style="0" customWidth="1"/>
    <col min="6" max="6" width="15.57421875" style="0" customWidth="1"/>
    <col min="7" max="8" width="13.421875" style="0" customWidth="1"/>
    <col min="9" max="9" width="13.140625" style="0" bestFit="1" customWidth="1"/>
  </cols>
  <sheetData>
    <row r="1" spans="7:8" ht="12.75">
      <c r="G1" s="11"/>
      <c r="H1" s="11"/>
    </row>
    <row r="2" spans="7:8" ht="12.75">
      <c r="G2" s="11"/>
      <c r="H2" s="11"/>
    </row>
    <row r="3" spans="7:8" ht="12.75">
      <c r="G3" s="11"/>
      <c r="H3" s="11"/>
    </row>
    <row r="4" spans="1:9" ht="27" customHeight="1">
      <c r="A4" s="88" t="s">
        <v>3</v>
      </c>
      <c r="B4" s="89"/>
      <c r="C4" s="89"/>
      <c r="D4" s="89"/>
      <c r="E4" s="89"/>
      <c r="F4" s="89"/>
      <c r="G4" s="89"/>
      <c r="H4" s="89"/>
      <c r="I4" s="11"/>
    </row>
    <row r="5" spans="1:9" ht="18.75" customHeight="1">
      <c r="A5" s="90" t="s">
        <v>101</v>
      </c>
      <c r="B5" s="91"/>
      <c r="C5" s="91"/>
      <c r="D5" s="91"/>
      <c r="E5" s="91"/>
      <c r="F5" s="91"/>
      <c r="G5" s="91"/>
      <c r="H5" s="91"/>
      <c r="I5" s="11"/>
    </row>
    <row r="6" spans="1:9" ht="12.75" customHeight="1">
      <c r="A6" s="43"/>
      <c r="B6" s="12"/>
      <c r="C6" s="12"/>
      <c r="D6" s="12"/>
      <c r="E6" s="12"/>
      <c r="F6" s="12"/>
      <c r="G6" s="13"/>
      <c r="H6" s="13" t="s">
        <v>2</v>
      </c>
      <c r="I6" s="11"/>
    </row>
    <row r="7" spans="1:8" ht="45" customHeight="1">
      <c r="A7" s="44" t="s">
        <v>12</v>
      </c>
      <c r="B7" s="35"/>
      <c r="C7" s="69" t="s">
        <v>55</v>
      </c>
      <c r="D7" s="34" t="s">
        <v>56</v>
      </c>
      <c r="E7" s="20" t="s">
        <v>5</v>
      </c>
      <c r="F7" s="20" t="s">
        <v>7</v>
      </c>
      <c r="G7" s="20" t="s">
        <v>102</v>
      </c>
      <c r="H7" s="20" t="s">
        <v>6</v>
      </c>
    </row>
    <row r="8" spans="1:8" ht="15" customHeight="1">
      <c r="A8" s="92">
        <v>1</v>
      </c>
      <c r="B8" s="93"/>
      <c r="C8" s="1">
        <v>2</v>
      </c>
      <c r="D8" s="2">
        <v>3</v>
      </c>
      <c r="E8" s="1">
        <v>4</v>
      </c>
      <c r="F8" s="1">
        <v>5</v>
      </c>
      <c r="G8" s="2">
        <v>6</v>
      </c>
      <c r="H8" s="1">
        <v>7</v>
      </c>
    </row>
    <row r="9" spans="1:8" ht="60.75" customHeight="1">
      <c r="A9" s="45">
        <v>1</v>
      </c>
      <c r="B9" s="36"/>
      <c r="C9" s="36" t="s">
        <v>57</v>
      </c>
      <c r="D9" s="37" t="s">
        <v>86</v>
      </c>
      <c r="E9" s="48">
        <v>38828.9</v>
      </c>
      <c r="F9" s="48">
        <v>38828.9</v>
      </c>
      <c r="G9" s="49">
        <v>16283.9</v>
      </c>
      <c r="H9" s="50">
        <f>G9/F9*100</f>
        <v>41.93757742300194</v>
      </c>
    </row>
    <row r="10" spans="1:8" ht="47.25" customHeight="1">
      <c r="A10" s="46" t="s">
        <v>37</v>
      </c>
      <c r="B10" s="36"/>
      <c r="C10" s="36" t="s">
        <v>57</v>
      </c>
      <c r="D10" s="37" t="s">
        <v>82</v>
      </c>
      <c r="E10" s="51">
        <v>69502.7</v>
      </c>
      <c r="F10" s="51">
        <v>69502.7</v>
      </c>
      <c r="G10" s="49">
        <v>49951.2</v>
      </c>
      <c r="H10" s="50">
        <f aca="true" t="shared" si="0" ref="H10:H64">G10/F10*100</f>
        <v>71.86943816571156</v>
      </c>
    </row>
    <row r="11" spans="1:13" ht="93.75" customHeight="1">
      <c r="A11" s="29" t="s">
        <v>38</v>
      </c>
      <c r="B11" s="22">
        <v>13</v>
      </c>
      <c r="C11" s="70" t="s">
        <v>57</v>
      </c>
      <c r="D11" s="38" t="s">
        <v>81</v>
      </c>
      <c r="E11" s="61">
        <v>30903.7</v>
      </c>
      <c r="F11" s="62">
        <v>30903.7</v>
      </c>
      <c r="G11" s="19">
        <v>10865.2</v>
      </c>
      <c r="H11" s="50">
        <f t="shared" si="0"/>
        <v>35.15824965942589</v>
      </c>
      <c r="M11" s="15"/>
    </row>
    <row r="12" spans="1:13" ht="77.25" customHeight="1">
      <c r="A12" s="29" t="s">
        <v>13</v>
      </c>
      <c r="B12" s="23"/>
      <c r="C12" s="80" t="s">
        <v>57</v>
      </c>
      <c r="D12" s="40" t="s">
        <v>95</v>
      </c>
      <c r="E12" s="18">
        <v>140626.6</v>
      </c>
      <c r="F12" s="17">
        <v>140626.6</v>
      </c>
      <c r="G12" s="19">
        <v>31044.3</v>
      </c>
      <c r="H12" s="50">
        <f t="shared" si="0"/>
        <v>22.07569549430904</v>
      </c>
      <c r="M12" s="15"/>
    </row>
    <row r="13" spans="1:13" ht="75" customHeight="1">
      <c r="A13" s="29" t="s">
        <v>14</v>
      </c>
      <c r="B13" s="23"/>
      <c r="C13" s="70" t="s">
        <v>57</v>
      </c>
      <c r="D13" s="32" t="s">
        <v>96</v>
      </c>
      <c r="E13" s="18">
        <v>350</v>
      </c>
      <c r="F13" s="17">
        <v>350</v>
      </c>
      <c r="G13" s="19">
        <v>0</v>
      </c>
      <c r="H13" s="50">
        <f t="shared" si="0"/>
        <v>0</v>
      </c>
      <c r="M13" s="15"/>
    </row>
    <row r="14" spans="1:13" ht="33.75" customHeight="1">
      <c r="A14" s="29" t="s">
        <v>15</v>
      </c>
      <c r="B14" s="22" t="s">
        <v>0</v>
      </c>
      <c r="C14" s="70" t="s">
        <v>59</v>
      </c>
      <c r="D14" s="24" t="s">
        <v>58</v>
      </c>
      <c r="E14" s="18">
        <v>5200</v>
      </c>
      <c r="F14" s="17">
        <v>5200</v>
      </c>
      <c r="G14" s="19">
        <v>3900</v>
      </c>
      <c r="H14" s="50">
        <f t="shared" si="0"/>
        <v>75</v>
      </c>
      <c r="M14" s="15"/>
    </row>
    <row r="15" spans="1:13" ht="33" customHeight="1">
      <c r="A15" s="29" t="s">
        <v>16</v>
      </c>
      <c r="B15" s="22" t="s">
        <v>0</v>
      </c>
      <c r="C15" s="70" t="s">
        <v>60</v>
      </c>
      <c r="D15" s="25" t="s">
        <v>21</v>
      </c>
      <c r="E15" s="18">
        <v>9920.5</v>
      </c>
      <c r="F15" s="17">
        <v>9920.5</v>
      </c>
      <c r="G15" s="19">
        <v>6216.7</v>
      </c>
      <c r="H15" s="50">
        <f t="shared" si="0"/>
        <v>62.665188246560156</v>
      </c>
      <c r="M15" s="15"/>
    </row>
    <row r="16" spans="1:13" ht="33" customHeight="1">
      <c r="A16" s="29" t="s">
        <v>17</v>
      </c>
      <c r="B16" s="22" t="s">
        <v>0</v>
      </c>
      <c r="C16" s="70" t="s">
        <v>61</v>
      </c>
      <c r="D16" s="24" t="s">
        <v>22</v>
      </c>
      <c r="E16" s="18">
        <v>2580</v>
      </c>
      <c r="F16" s="17">
        <v>2580</v>
      </c>
      <c r="G16" s="19">
        <v>2000</v>
      </c>
      <c r="H16" s="50">
        <f t="shared" si="0"/>
        <v>77.51937984496125</v>
      </c>
      <c r="M16" s="15"/>
    </row>
    <row r="17" spans="1:13" ht="33.75" customHeight="1">
      <c r="A17" s="30" t="s">
        <v>18</v>
      </c>
      <c r="B17" s="21">
        <v>45</v>
      </c>
      <c r="C17" s="71" t="s">
        <v>57</v>
      </c>
      <c r="D17" s="25" t="s">
        <v>106</v>
      </c>
      <c r="E17" s="17">
        <v>4464.9</v>
      </c>
      <c r="F17" s="17">
        <v>4464.9</v>
      </c>
      <c r="G17" s="19">
        <v>205.2</v>
      </c>
      <c r="H17" s="50">
        <f t="shared" si="0"/>
        <v>4.595847611368676</v>
      </c>
      <c r="M17" s="15"/>
    </row>
    <row r="18" spans="1:13" ht="30" customHeight="1">
      <c r="A18" s="16" t="s">
        <v>19</v>
      </c>
      <c r="B18" s="14"/>
      <c r="C18" s="72"/>
      <c r="D18" s="28" t="s">
        <v>97</v>
      </c>
      <c r="E18" s="18">
        <f>E19+E20+E21</f>
        <v>61237.3</v>
      </c>
      <c r="F18" s="18">
        <f>F19+F20+F21</f>
        <v>61237.3</v>
      </c>
      <c r="G18" s="18">
        <f>G19+G20+G21</f>
        <v>0</v>
      </c>
      <c r="H18" s="18">
        <f>H19+H20+H21</f>
        <v>0</v>
      </c>
      <c r="M18" s="15"/>
    </row>
    <row r="19" spans="1:13" ht="30.75" customHeight="1">
      <c r="A19" s="16"/>
      <c r="B19" s="14"/>
      <c r="C19" s="73" t="s">
        <v>62</v>
      </c>
      <c r="D19" s="26" t="s">
        <v>42</v>
      </c>
      <c r="E19" s="18">
        <v>3392.3</v>
      </c>
      <c r="F19" s="17">
        <v>3392.3</v>
      </c>
      <c r="G19" s="19">
        <v>0</v>
      </c>
      <c r="H19" s="50">
        <f t="shared" si="0"/>
        <v>0</v>
      </c>
      <c r="M19" s="15"/>
    </row>
    <row r="20" spans="1:13" ht="30.75" customHeight="1">
      <c r="A20" s="16"/>
      <c r="B20" s="14"/>
      <c r="C20" s="73" t="s">
        <v>62</v>
      </c>
      <c r="D20" s="26" t="s">
        <v>43</v>
      </c>
      <c r="E20" s="18">
        <v>50000</v>
      </c>
      <c r="F20" s="17">
        <v>50000</v>
      </c>
      <c r="G20" s="19">
        <v>0</v>
      </c>
      <c r="H20" s="50">
        <f t="shared" si="0"/>
        <v>0</v>
      </c>
      <c r="M20" s="15"/>
    </row>
    <row r="21" spans="1:13" ht="21.75" customHeight="1">
      <c r="A21" s="16"/>
      <c r="B21" s="14"/>
      <c r="C21" s="73" t="s">
        <v>62</v>
      </c>
      <c r="D21" s="26" t="s">
        <v>88</v>
      </c>
      <c r="E21" s="18">
        <v>7845</v>
      </c>
      <c r="F21" s="17">
        <v>7845</v>
      </c>
      <c r="G21" s="19">
        <v>0</v>
      </c>
      <c r="H21" s="50">
        <f t="shared" si="0"/>
        <v>0</v>
      </c>
      <c r="M21" s="15"/>
    </row>
    <row r="22" spans="1:13" ht="63" customHeight="1">
      <c r="A22" s="16" t="s">
        <v>52</v>
      </c>
      <c r="B22" s="27"/>
      <c r="C22" s="72" t="s">
        <v>63</v>
      </c>
      <c r="D22" s="74" t="s">
        <v>85</v>
      </c>
      <c r="E22" s="17">
        <v>14605.8</v>
      </c>
      <c r="F22" s="17">
        <v>14605.8</v>
      </c>
      <c r="G22" s="19">
        <v>8565.2</v>
      </c>
      <c r="H22" s="50">
        <f t="shared" si="0"/>
        <v>58.64245710608116</v>
      </c>
      <c r="M22" s="15"/>
    </row>
    <row r="23" spans="1:13" ht="35.25" customHeight="1">
      <c r="A23" s="33" t="s">
        <v>20</v>
      </c>
      <c r="B23" s="27"/>
      <c r="C23" s="72" t="s">
        <v>57</v>
      </c>
      <c r="D23" s="39" t="s">
        <v>105</v>
      </c>
      <c r="E23" s="18">
        <v>12604.2</v>
      </c>
      <c r="F23" s="18">
        <v>12604.2</v>
      </c>
      <c r="G23" s="18">
        <v>1044.7</v>
      </c>
      <c r="H23" s="50">
        <f t="shared" si="0"/>
        <v>8.288507005601307</v>
      </c>
      <c r="M23" s="15"/>
    </row>
    <row r="24" spans="1:13" ht="30.75" customHeight="1">
      <c r="A24" s="33" t="s">
        <v>53</v>
      </c>
      <c r="B24" s="27"/>
      <c r="C24" s="72" t="s">
        <v>57</v>
      </c>
      <c r="D24" s="32" t="s">
        <v>98</v>
      </c>
      <c r="E24" s="18">
        <f>E25+E26+E27+E28</f>
        <v>2488903.5</v>
      </c>
      <c r="F24" s="18">
        <f>F25+F26+F27+F28</f>
        <v>2488903.5</v>
      </c>
      <c r="G24" s="18">
        <f>G25+G26+G27+G28</f>
        <v>470000</v>
      </c>
      <c r="H24" s="50">
        <f t="shared" si="0"/>
        <v>18.883817713302264</v>
      </c>
      <c r="M24" s="15"/>
    </row>
    <row r="25" spans="1:13" ht="20.25" customHeight="1">
      <c r="A25" s="33"/>
      <c r="B25" s="27"/>
      <c r="C25" s="72"/>
      <c r="D25" s="31" t="s">
        <v>8</v>
      </c>
      <c r="E25" s="18">
        <v>1024089.1</v>
      </c>
      <c r="F25" s="18">
        <v>1024089.1</v>
      </c>
      <c r="G25" s="18">
        <v>170000</v>
      </c>
      <c r="H25" s="50">
        <f t="shared" si="0"/>
        <v>16.600118095193082</v>
      </c>
      <c r="M25" s="15"/>
    </row>
    <row r="26" spans="1:13" ht="27" customHeight="1">
      <c r="A26" s="33"/>
      <c r="B26" s="27"/>
      <c r="C26" s="72"/>
      <c r="D26" s="31" t="s">
        <v>9</v>
      </c>
      <c r="E26" s="18">
        <v>950000</v>
      </c>
      <c r="F26" s="18">
        <v>950000</v>
      </c>
      <c r="G26" s="18">
        <v>300000</v>
      </c>
      <c r="H26" s="50">
        <f t="shared" si="0"/>
        <v>31.57894736842105</v>
      </c>
      <c r="M26" s="15"/>
    </row>
    <row r="27" spans="1:13" ht="48" customHeight="1">
      <c r="A27" s="33"/>
      <c r="B27" s="27"/>
      <c r="C27" s="72"/>
      <c r="D27" s="31" t="s">
        <v>87</v>
      </c>
      <c r="E27" s="18">
        <v>100000</v>
      </c>
      <c r="F27" s="18">
        <v>100000</v>
      </c>
      <c r="G27" s="18">
        <v>0</v>
      </c>
      <c r="H27" s="50">
        <f t="shared" si="0"/>
        <v>0</v>
      </c>
      <c r="M27" s="15"/>
    </row>
    <row r="28" spans="1:13" ht="61.5" customHeight="1">
      <c r="A28" s="33"/>
      <c r="B28" s="27"/>
      <c r="C28" s="72"/>
      <c r="D28" s="31" t="s">
        <v>45</v>
      </c>
      <c r="E28" s="18">
        <v>414814.4</v>
      </c>
      <c r="F28" s="18">
        <v>414814.4</v>
      </c>
      <c r="G28" s="18">
        <v>0</v>
      </c>
      <c r="H28" s="50">
        <f t="shared" si="0"/>
        <v>0</v>
      </c>
      <c r="M28" s="15"/>
    </row>
    <row r="29" spans="1:13" ht="32.25" customHeight="1">
      <c r="A29" s="33" t="s">
        <v>54</v>
      </c>
      <c r="B29" s="27"/>
      <c r="C29" s="76"/>
      <c r="D29" s="32" t="s">
        <v>99</v>
      </c>
      <c r="E29" s="18">
        <f>E30+E31</f>
        <v>4238.6</v>
      </c>
      <c r="F29" s="18">
        <f>F30+F31</f>
        <v>4238.6</v>
      </c>
      <c r="G29" s="18">
        <f>G30+G31</f>
        <v>2070</v>
      </c>
      <c r="H29" s="50">
        <f>G29/F29*100</f>
        <v>48.83688010192044</v>
      </c>
      <c r="M29" s="15"/>
    </row>
    <row r="30" spans="1:13" ht="20.25" customHeight="1">
      <c r="A30" s="33"/>
      <c r="B30" s="27"/>
      <c r="C30" s="79" t="s">
        <v>10</v>
      </c>
      <c r="D30" s="31" t="s">
        <v>10</v>
      </c>
      <c r="E30" s="18">
        <v>3380</v>
      </c>
      <c r="F30" s="18">
        <v>3380</v>
      </c>
      <c r="G30" s="18">
        <v>2070</v>
      </c>
      <c r="H30" s="50">
        <f>G30/F30*100</f>
        <v>61.24260355029586</v>
      </c>
      <c r="M30" s="15"/>
    </row>
    <row r="31" spans="1:13" ht="21.75" customHeight="1">
      <c r="A31" s="33"/>
      <c r="B31" s="27"/>
      <c r="C31" s="79" t="s">
        <v>11</v>
      </c>
      <c r="D31" s="75" t="s">
        <v>11</v>
      </c>
      <c r="E31" s="18">
        <v>858.6</v>
      </c>
      <c r="F31" s="18">
        <v>858.6</v>
      </c>
      <c r="G31" s="18">
        <v>0</v>
      </c>
      <c r="H31" s="50">
        <f>G31/F31*100</f>
        <v>0</v>
      </c>
      <c r="M31" s="15"/>
    </row>
    <row r="32" spans="1:13" ht="31.5" customHeight="1">
      <c r="A32" s="33" t="s">
        <v>1</v>
      </c>
      <c r="B32" s="27"/>
      <c r="C32" s="76" t="s">
        <v>80</v>
      </c>
      <c r="D32" s="32" t="s">
        <v>100</v>
      </c>
      <c r="E32" s="18">
        <f>E34+E33</f>
        <v>45682</v>
      </c>
      <c r="F32" s="18">
        <f>F34+F33</f>
        <v>45682</v>
      </c>
      <c r="G32" s="18">
        <f>G34+G33</f>
        <v>3758.8</v>
      </c>
      <c r="H32" s="50">
        <f t="shared" si="0"/>
        <v>8.22818615647301</v>
      </c>
      <c r="M32" s="15"/>
    </row>
    <row r="33" spans="1:13" ht="21.75" customHeight="1">
      <c r="A33" s="33"/>
      <c r="B33" s="27"/>
      <c r="C33" s="72"/>
      <c r="D33" s="47" t="s">
        <v>44</v>
      </c>
      <c r="E33" s="18">
        <v>29.7</v>
      </c>
      <c r="F33" s="18">
        <v>29.7</v>
      </c>
      <c r="G33" s="18">
        <v>21.8</v>
      </c>
      <c r="H33" s="50">
        <f t="shared" si="0"/>
        <v>73.4006734006734</v>
      </c>
      <c r="M33" s="15"/>
    </row>
    <row r="34" spans="1:13" ht="44.25" customHeight="1">
      <c r="A34" s="33"/>
      <c r="B34" s="27"/>
      <c r="C34" s="73"/>
      <c r="D34" s="47" t="s">
        <v>39</v>
      </c>
      <c r="E34" s="18">
        <v>45652.3</v>
      </c>
      <c r="F34" s="18">
        <v>45652.3</v>
      </c>
      <c r="G34" s="18">
        <v>3737</v>
      </c>
      <c r="H34" s="50">
        <f t="shared" si="0"/>
        <v>8.18578691544566</v>
      </c>
      <c r="M34" s="15"/>
    </row>
    <row r="35" spans="1:13" ht="22.5" customHeight="1">
      <c r="A35" s="97" t="s">
        <v>41</v>
      </c>
      <c r="B35" s="98"/>
      <c r="C35" s="98"/>
      <c r="D35" s="99"/>
      <c r="E35" s="52">
        <f>E9+E10+E11+E12+E13+E14+E15+E16+E17+E18+E22+E23+E24+E29+E32</f>
        <v>2929648.7</v>
      </c>
      <c r="F35" s="52">
        <f>F9+F10+F11+F12+F13+F14+F15+F16+F17+F18+F22+F23+F24+F29+F32</f>
        <v>2929648.7</v>
      </c>
      <c r="G35" s="52">
        <f>G9+G10+G11+G12+G13+G14+G15+G16+G17+G18+G22+G23+G24+G29+G32</f>
        <v>605905.2000000001</v>
      </c>
      <c r="H35" s="50">
        <f t="shared" si="0"/>
        <v>20.681838064748174</v>
      </c>
      <c r="M35" s="15"/>
    </row>
    <row r="36" spans="1:13" ht="48" customHeight="1">
      <c r="A36" s="16" t="s">
        <v>27</v>
      </c>
      <c r="B36" s="27"/>
      <c r="C36" s="57" t="s">
        <v>66</v>
      </c>
      <c r="D36" s="57" t="s">
        <v>67</v>
      </c>
      <c r="E36" s="18">
        <f>E37+E38</f>
        <v>16765.8</v>
      </c>
      <c r="F36" s="18">
        <f>F37+F38</f>
        <v>16765.8</v>
      </c>
      <c r="G36" s="18">
        <f>G37+G38</f>
        <v>4802.3</v>
      </c>
      <c r="H36" s="50">
        <f t="shared" si="0"/>
        <v>28.643428884992066</v>
      </c>
      <c r="M36" s="15"/>
    </row>
    <row r="37" spans="1:13" ht="29.25" customHeight="1">
      <c r="A37" s="33"/>
      <c r="B37" s="14"/>
      <c r="C37" s="14"/>
      <c r="D37" s="24" t="s">
        <v>24</v>
      </c>
      <c r="E37" s="18">
        <v>15815.8</v>
      </c>
      <c r="F37" s="18">
        <v>15815.8</v>
      </c>
      <c r="G37" s="18">
        <v>4781.3</v>
      </c>
      <c r="H37" s="50">
        <f t="shared" si="0"/>
        <v>30.231161243819475</v>
      </c>
      <c r="J37" s="11"/>
      <c r="M37" s="15"/>
    </row>
    <row r="38" spans="1:13" ht="34.5" customHeight="1">
      <c r="A38" s="33"/>
      <c r="B38" s="14"/>
      <c r="C38" s="67"/>
      <c r="D38" s="41" t="s">
        <v>25</v>
      </c>
      <c r="E38" s="18">
        <v>950</v>
      </c>
      <c r="F38" s="18">
        <v>950</v>
      </c>
      <c r="G38" s="18">
        <v>21</v>
      </c>
      <c r="H38" s="50">
        <f t="shared" si="0"/>
        <v>2.2105263157894735</v>
      </c>
      <c r="I38" s="54"/>
      <c r="J38" s="11"/>
      <c r="M38" s="15"/>
    </row>
    <row r="39" spans="1:13" ht="33.75" customHeight="1">
      <c r="A39" s="33" t="s">
        <v>28</v>
      </c>
      <c r="B39" s="14"/>
      <c r="C39" s="57" t="s">
        <v>65</v>
      </c>
      <c r="D39" s="57" t="s">
        <v>64</v>
      </c>
      <c r="E39" s="18">
        <v>25192.1</v>
      </c>
      <c r="F39" s="18">
        <v>25192.1</v>
      </c>
      <c r="G39" s="18">
        <v>10709.6</v>
      </c>
      <c r="H39" s="50">
        <f t="shared" si="0"/>
        <v>42.51173979144256</v>
      </c>
      <c r="J39" s="11"/>
      <c r="M39" s="15"/>
    </row>
    <row r="40" spans="1:13" ht="28.5" customHeight="1">
      <c r="A40" s="33" t="s">
        <v>29</v>
      </c>
      <c r="B40" s="14"/>
      <c r="C40" s="57" t="s">
        <v>68</v>
      </c>
      <c r="D40" s="57" t="s">
        <v>67</v>
      </c>
      <c r="E40" s="18">
        <f>E41+E42</f>
        <v>568530.7999999999</v>
      </c>
      <c r="F40" s="18">
        <f>F41+F42</f>
        <v>568530.7999999999</v>
      </c>
      <c r="G40" s="18">
        <f>G41+G42</f>
        <v>5343.7</v>
      </c>
      <c r="H40" s="50">
        <f t="shared" si="0"/>
        <v>0.9399138973649274</v>
      </c>
      <c r="J40" s="11"/>
      <c r="M40" s="15"/>
    </row>
    <row r="41" spans="1:13" ht="33.75" customHeight="1">
      <c r="A41" s="33"/>
      <c r="B41" s="14"/>
      <c r="C41" s="67"/>
      <c r="D41" s="25" t="s">
        <v>23</v>
      </c>
      <c r="E41" s="18">
        <v>18361</v>
      </c>
      <c r="F41" s="18">
        <v>18361</v>
      </c>
      <c r="G41" s="18">
        <v>5343.7</v>
      </c>
      <c r="H41" s="50">
        <f t="shared" si="0"/>
        <v>29.10353466586787</v>
      </c>
      <c r="I41" s="54"/>
      <c r="J41" s="11"/>
      <c r="M41" s="15"/>
    </row>
    <row r="42" spans="1:13" ht="31.5" customHeight="1">
      <c r="A42" s="33"/>
      <c r="B42" s="14"/>
      <c r="C42" s="67"/>
      <c r="D42" s="41" t="s">
        <v>47</v>
      </c>
      <c r="E42" s="18">
        <f>E43+E44+E45+E46+E47</f>
        <v>550169.7999999999</v>
      </c>
      <c r="F42" s="18">
        <f>F43+F44+F45+F46+F47</f>
        <v>550169.7999999999</v>
      </c>
      <c r="G42" s="18">
        <f>G43+G44+G45+G46+G47</f>
        <v>0</v>
      </c>
      <c r="H42" s="50">
        <f t="shared" si="0"/>
        <v>0</v>
      </c>
      <c r="M42" s="15"/>
    </row>
    <row r="43" spans="1:13" ht="22.5" customHeight="1">
      <c r="A43" s="33"/>
      <c r="B43" s="14"/>
      <c r="C43" s="67"/>
      <c r="D43" s="63" t="s">
        <v>51</v>
      </c>
      <c r="E43" s="18">
        <v>480000</v>
      </c>
      <c r="F43" s="18">
        <v>480000</v>
      </c>
      <c r="G43" s="18">
        <v>0</v>
      </c>
      <c r="H43" s="50">
        <f t="shared" si="0"/>
        <v>0</v>
      </c>
      <c r="M43" s="15"/>
    </row>
    <row r="44" spans="1:13" ht="51" customHeight="1">
      <c r="A44" s="33"/>
      <c r="B44" s="14"/>
      <c r="C44" s="67"/>
      <c r="D44" s="63" t="s">
        <v>46</v>
      </c>
      <c r="E44" s="18">
        <v>400</v>
      </c>
      <c r="F44" s="18">
        <v>400</v>
      </c>
      <c r="G44" s="18">
        <v>0</v>
      </c>
      <c r="H44" s="50">
        <f t="shared" si="0"/>
        <v>0</v>
      </c>
      <c r="M44" s="15"/>
    </row>
    <row r="45" spans="1:13" ht="61.5" customHeight="1">
      <c r="A45" s="33"/>
      <c r="B45" s="14"/>
      <c r="C45" s="14"/>
      <c r="D45" s="64" t="s">
        <v>48</v>
      </c>
      <c r="E45" s="18">
        <v>60000.2</v>
      </c>
      <c r="F45" s="18">
        <v>60000.2</v>
      </c>
      <c r="G45" s="18">
        <v>0</v>
      </c>
      <c r="H45" s="50">
        <f t="shared" si="0"/>
        <v>0</v>
      </c>
      <c r="M45" s="15"/>
    </row>
    <row r="46" spans="1:13" ht="48.75" customHeight="1">
      <c r="A46" s="33"/>
      <c r="B46" s="14"/>
      <c r="C46" s="14"/>
      <c r="D46" s="77" t="s">
        <v>49</v>
      </c>
      <c r="E46" s="18">
        <v>4231.2</v>
      </c>
      <c r="F46" s="18">
        <v>4231.2</v>
      </c>
      <c r="G46" s="18">
        <v>0</v>
      </c>
      <c r="H46" s="50">
        <f t="shared" si="0"/>
        <v>0</v>
      </c>
      <c r="M46" s="15"/>
    </row>
    <row r="47" spans="1:13" ht="45" customHeight="1">
      <c r="A47" s="33"/>
      <c r="B47" s="14"/>
      <c r="C47" s="68"/>
      <c r="D47" s="65" t="s">
        <v>50</v>
      </c>
      <c r="E47" s="18">
        <v>5538.4</v>
      </c>
      <c r="F47" s="18">
        <v>5538.4</v>
      </c>
      <c r="G47" s="18">
        <v>0</v>
      </c>
      <c r="H47" s="50">
        <f t="shared" si="0"/>
        <v>0</v>
      </c>
      <c r="M47" s="15"/>
    </row>
    <row r="48" spans="1:13" ht="30.75" customHeight="1">
      <c r="A48" s="33" t="s">
        <v>30</v>
      </c>
      <c r="B48" s="14"/>
      <c r="C48" s="78" t="s">
        <v>69</v>
      </c>
      <c r="D48" s="28" t="s">
        <v>70</v>
      </c>
      <c r="E48" s="18">
        <v>16275.8</v>
      </c>
      <c r="F48" s="18">
        <v>16275.8</v>
      </c>
      <c r="G48" s="18">
        <v>2751.8</v>
      </c>
      <c r="H48" s="50">
        <f t="shared" si="0"/>
        <v>16.90731023974244</v>
      </c>
      <c r="M48" s="15"/>
    </row>
    <row r="49" spans="1:13" ht="63.75" customHeight="1">
      <c r="A49" s="33" t="s">
        <v>31</v>
      </c>
      <c r="B49" s="14"/>
      <c r="C49" s="72" t="s">
        <v>71</v>
      </c>
      <c r="D49" s="28" t="s">
        <v>89</v>
      </c>
      <c r="E49" s="18">
        <v>33980</v>
      </c>
      <c r="F49" s="18">
        <v>33980</v>
      </c>
      <c r="G49" s="18">
        <v>12348.8</v>
      </c>
      <c r="H49" s="50">
        <f t="shared" si="0"/>
        <v>36.341377280753385</v>
      </c>
      <c r="M49" s="15"/>
    </row>
    <row r="50" spans="1:13" ht="80.25" customHeight="1">
      <c r="A50" s="33" t="s">
        <v>32</v>
      </c>
      <c r="B50" s="14"/>
      <c r="C50" s="28" t="s">
        <v>72</v>
      </c>
      <c r="D50" s="28" t="s">
        <v>90</v>
      </c>
      <c r="E50" s="18">
        <v>11660</v>
      </c>
      <c r="F50" s="18">
        <v>11660</v>
      </c>
      <c r="G50" s="18">
        <v>9774.4</v>
      </c>
      <c r="H50" s="50">
        <f t="shared" si="0"/>
        <v>83.82847341337907</v>
      </c>
      <c r="M50" s="15"/>
    </row>
    <row r="51" spans="1:13" ht="27" customHeight="1">
      <c r="A51" s="33" t="s">
        <v>33</v>
      </c>
      <c r="B51" s="14"/>
      <c r="C51" s="72" t="s">
        <v>74</v>
      </c>
      <c r="D51" s="57" t="s">
        <v>73</v>
      </c>
      <c r="E51" s="18">
        <f>E52+E56</f>
        <v>33033.6</v>
      </c>
      <c r="F51" s="18">
        <f>F52+F56</f>
        <v>33033.6</v>
      </c>
      <c r="G51" s="18">
        <f>G52+G56</f>
        <v>5149.9</v>
      </c>
      <c r="H51" s="50">
        <f t="shared" si="0"/>
        <v>15.589884239077787</v>
      </c>
      <c r="M51" s="15"/>
    </row>
    <row r="52" spans="1:13" ht="33" customHeight="1">
      <c r="A52" s="33"/>
      <c r="B52" s="14"/>
      <c r="C52" s="81"/>
      <c r="D52" s="82" t="s">
        <v>91</v>
      </c>
      <c r="E52" s="18">
        <f>E53+E54+E55</f>
        <v>27342</v>
      </c>
      <c r="F52" s="18">
        <f>F53+F54+F55</f>
        <v>27342</v>
      </c>
      <c r="G52" s="18">
        <f>G53+G54+G55</f>
        <v>2511.2</v>
      </c>
      <c r="H52" s="50">
        <f t="shared" si="0"/>
        <v>9.184404944773608</v>
      </c>
      <c r="M52" s="15"/>
    </row>
    <row r="53" spans="1:13" ht="49.5" customHeight="1">
      <c r="A53" s="33"/>
      <c r="B53" s="14"/>
      <c r="C53" s="83"/>
      <c r="D53" s="58" t="s">
        <v>92</v>
      </c>
      <c r="E53" s="18">
        <v>3300</v>
      </c>
      <c r="F53" s="18">
        <v>3300</v>
      </c>
      <c r="G53" s="18">
        <v>249.4</v>
      </c>
      <c r="H53" s="50">
        <f t="shared" si="0"/>
        <v>7.557575757575758</v>
      </c>
      <c r="M53" s="15"/>
    </row>
    <row r="54" spans="1:13" ht="66" customHeight="1">
      <c r="A54" s="33"/>
      <c r="B54" s="14"/>
      <c r="C54" s="14"/>
      <c r="D54" s="58" t="s">
        <v>93</v>
      </c>
      <c r="E54" s="18">
        <v>16990</v>
      </c>
      <c r="F54" s="18">
        <v>16990</v>
      </c>
      <c r="G54" s="18">
        <v>1533.5</v>
      </c>
      <c r="H54" s="50">
        <f t="shared" si="0"/>
        <v>9.025897586815775</v>
      </c>
      <c r="M54" s="15"/>
    </row>
    <row r="55" spans="1:13" ht="31.5" customHeight="1">
      <c r="A55" s="33"/>
      <c r="B55" s="14"/>
      <c r="C55" s="14"/>
      <c r="D55" s="58" t="s">
        <v>94</v>
      </c>
      <c r="E55" s="18">
        <v>7052</v>
      </c>
      <c r="F55" s="18">
        <v>7052</v>
      </c>
      <c r="G55" s="18">
        <v>728.3</v>
      </c>
      <c r="H55" s="50">
        <f t="shared" si="0"/>
        <v>10.3275666477595</v>
      </c>
      <c r="M55" s="15"/>
    </row>
    <row r="56" spans="1:13" ht="79.5" customHeight="1">
      <c r="A56" s="33"/>
      <c r="B56" s="14"/>
      <c r="C56" s="67"/>
      <c r="D56" s="59" t="s">
        <v>83</v>
      </c>
      <c r="E56" s="18">
        <v>5691.6</v>
      </c>
      <c r="F56" s="18">
        <v>5691.6</v>
      </c>
      <c r="G56" s="18">
        <v>2638.7</v>
      </c>
      <c r="H56" s="50">
        <f t="shared" si="0"/>
        <v>46.36130437838217</v>
      </c>
      <c r="M56" s="15"/>
    </row>
    <row r="57" spans="1:13" ht="37.5" customHeight="1">
      <c r="A57" s="33" t="s">
        <v>34</v>
      </c>
      <c r="B57" s="14"/>
      <c r="C57" s="72" t="s">
        <v>76</v>
      </c>
      <c r="D57" s="57" t="s">
        <v>75</v>
      </c>
      <c r="E57" s="18">
        <f>E58+E59</f>
        <v>1050736.1</v>
      </c>
      <c r="F57" s="18">
        <f>F58+F59</f>
        <v>1050736.1</v>
      </c>
      <c r="G57" s="18">
        <f>G58+G59</f>
        <v>440619.5</v>
      </c>
      <c r="H57" s="50">
        <f t="shared" si="0"/>
        <v>41.93436391878036</v>
      </c>
      <c r="M57" s="15"/>
    </row>
    <row r="58" spans="1:13" ht="33.75" customHeight="1">
      <c r="A58" s="33"/>
      <c r="B58" s="14"/>
      <c r="C58" s="14"/>
      <c r="D58" s="56" t="s">
        <v>84</v>
      </c>
      <c r="E58" s="18">
        <v>900000</v>
      </c>
      <c r="F58" s="18">
        <v>900000</v>
      </c>
      <c r="G58" s="18">
        <v>427632.7</v>
      </c>
      <c r="H58" s="50">
        <f t="shared" si="0"/>
        <v>47.514744444444446</v>
      </c>
      <c r="I58" s="54"/>
      <c r="J58" s="11"/>
      <c r="M58" s="15"/>
    </row>
    <row r="59" spans="1:13" ht="36.75" customHeight="1">
      <c r="A59" s="33"/>
      <c r="B59" s="14"/>
      <c r="C59" s="14"/>
      <c r="D59" s="53" t="s">
        <v>40</v>
      </c>
      <c r="E59" s="18">
        <v>150736.1</v>
      </c>
      <c r="F59" s="18">
        <v>150736.1</v>
      </c>
      <c r="G59" s="18">
        <v>12986.8</v>
      </c>
      <c r="H59" s="50">
        <f t="shared" si="0"/>
        <v>8.615587108861114</v>
      </c>
      <c r="I59" s="54"/>
      <c r="J59" s="11"/>
      <c r="M59" s="15"/>
    </row>
    <row r="60" spans="1:13" ht="48.75" customHeight="1">
      <c r="A60" s="16" t="s">
        <v>35</v>
      </c>
      <c r="B60" s="27"/>
      <c r="C60" s="28" t="s">
        <v>77</v>
      </c>
      <c r="D60" s="28" t="s">
        <v>79</v>
      </c>
      <c r="E60" s="18">
        <v>54247.4</v>
      </c>
      <c r="F60" s="18">
        <v>54247.4</v>
      </c>
      <c r="G60" s="18">
        <v>17876.3</v>
      </c>
      <c r="H60" s="50">
        <f t="shared" si="0"/>
        <v>32.95328439704022</v>
      </c>
      <c r="I60" s="60"/>
      <c r="J60" s="11"/>
      <c r="M60" s="15"/>
    </row>
    <row r="61" spans="1:13" ht="33" customHeight="1">
      <c r="A61" s="16" t="s">
        <v>36</v>
      </c>
      <c r="B61" s="27"/>
      <c r="C61" s="28" t="s">
        <v>78</v>
      </c>
      <c r="D61" s="57" t="s">
        <v>73</v>
      </c>
      <c r="E61" s="18">
        <f>E62+E63</f>
        <v>61672.8</v>
      </c>
      <c r="F61" s="18">
        <f>F62+F63</f>
        <v>61934.100000000006</v>
      </c>
      <c r="G61" s="18">
        <f>G62+G63</f>
        <v>21649.3</v>
      </c>
      <c r="H61" s="50">
        <f t="shared" si="0"/>
        <v>34.95537999260504</v>
      </c>
      <c r="I61" s="60"/>
      <c r="J61" s="11"/>
      <c r="M61" s="15"/>
    </row>
    <row r="62" spans="1:13" ht="25.5" customHeight="1">
      <c r="A62" s="16"/>
      <c r="B62" s="27"/>
      <c r="C62" s="28"/>
      <c r="D62" s="28" t="s">
        <v>103</v>
      </c>
      <c r="E62" s="18">
        <v>61672.8</v>
      </c>
      <c r="F62" s="18">
        <v>61672.8</v>
      </c>
      <c r="G62" s="18">
        <v>21649.3</v>
      </c>
      <c r="H62" s="50">
        <f>G62/F62*100</f>
        <v>35.10348159966792</v>
      </c>
      <c r="I62" s="60"/>
      <c r="J62" s="11"/>
      <c r="M62" s="15"/>
    </row>
    <row r="63" spans="1:13" ht="31.5" customHeight="1">
      <c r="A63" s="16"/>
      <c r="B63" s="27"/>
      <c r="C63" s="28"/>
      <c r="D63" s="53" t="s">
        <v>104</v>
      </c>
      <c r="E63" s="18"/>
      <c r="F63" s="18">
        <v>261.3</v>
      </c>
      <c r="G63" s="18">
        <v>0</v>
      </c>
      <c r="H63" s="50">
        <f t="shared" si="0"/>
        <v>0</v>
      </c>
      <c r="I63" s="60"/>
      <c r="J63" s="11"/>
      <c r="M63" s="15"/>
    </row>
    <row r="64" spans="1:13" ht="22.5" customHeight="1">
      <c r="A64" s="85" t="s">
        <v>26</v>
      </c>
      <c r="B64" s="86"/>
      <c r="C64" s="86"/>
      <c r="D64" s="87"/>
      <c r="E64" s="52">
        <f>E35+E36+E39+E40+E48+E49+E50+E51+E57+E60+E61</f>
        <v>4801743.100000001</v>
      </c>
      <c r="F64" s="52">
        <f>F35+F36+F39+F40+F48+F49+F50+F51+F57+F60+F61</f>
        <v>4802004.4</v>
      </c>
      <c r="G64" s="52">
        <f>G35+G36+G39+G40+G48+G49+G50+G51+G57+G60+G61</f>
        <v>1136930.8000000003</v>
      </c>
      <c r="H64" s="55">
        <f t="shared" si="0"/>
        <v>23.676171558693287</v>
      </c>
      <c r="M64" s="15"/>
    </row>
    <row r="65" spans="1:8" ht="9" customHeight="1">
      <c r="A65" s="3"/>
      <c r="B65" s="4"/>
      <c r="C65" s="4"/>
      <c r="D65" s="5"/>
      <c r="E65" s="6"/>
      <c r="F65" s="6"/>
      <c r="G65" s="6"/>
      <c r="H65" s="6"/>
    </row>
    <row r="66" spans="1:8" ht="9" customHeight="1">
      <c r="A66" s="94"/>
      <c r="B66" s="94"/>
      <c r="C66" s="94"/>
      <c r="D66" s="94"/>
      <c r="E66" s="4"/>
      <c r="F66" s="4"/>
      <c r="G66" s="4"/>
      <c r="H66" s="4"/>
    </row>
    <row r="67" spans="1:8" ht="27" customHeight="1">
      <c r="A67" s="95" t="s">
        <v>4</v>
      </c>
      <c r="B67" s="95"/>
      <c r="C67" s="95"/>
      <c r="D67" s="95"/>
      <c r="E67" s="96"/>
      <c r="F67" s="96"/>
      <c r="G67" s="96"/>
      <c r="H67" s="8"/>
    </row>
    <row r="68" spans="1:8" ht="18.75">
      <c r="A68" s="84"/>
      <c r="B68" s="84"/>
      <c r="C68" s="66"/>
      <c r="D68" s="7"/>
      <c r="E68" s="9"/>
      <c r="F68" s="9"/>
      <c r="G68" s="10"/>
      <c r="H68" s="8"/>
    </row>
  </sheetData>
  <sheetProtection/>
  <mergeCells count="9">
    <mergeCell ref="A68:B68"/>
    <mergeCell ref="A64:D64"/>
    <mergeCell ref="A4:H4"/>
    <mergeCell ref="A5:H5"/>
    <mergeCell ref="A8:B8"/>
    <mergeCell ref="A66:D66"/>
    <mergeCell ref="A67:D67"/>
    <mergeCell ref="E67:G67"/>
    <mergeCell ref="A35:D3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Gutu</dc:creator>
  <cp:keywords/>
  <dc:description/>
  <cp:lastModifiedBy>Lidia Gutu</cp:lastModifiedBy>
  <cp:lastPrinted>2019-09-17T13:53:08Z</cp:lastPrinted>
  <dcterms:created xsi:type="dcterms:W3CDTF">1996-10-14T23:33:28Z</dcterms:created>
  <dcterms:modified xsi:type="dcterms:W3CDTF">2019-09-17T14:04:07Z</dcterms:modified>
  <cp:category/>
  <cp:version/>
  <cp:contentType/>
  <cp:contentStatus/>
</cp:coreProperties>
</file>