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80" activeTab="0"/>
  </bookViews>
  <sheets>
    <sheet name="MEI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<sst xmlns="http://schemas.openxmlformats.org/spreadsheetml/2006/main" count="82" uniqueCount="79">
  <si>
    <t>45</t>
  </si>
  <si>
    <t>09</t>
  </si>
  <si>
    <t>15</t>
  </si>
  <si>
    <t>mii lei</t>
  </si>
  <si>
    <t>Denumirea codului economic , subprogram</t>
  </si>
  <si>
    <t>Executarea bugetului Ministerului Economiei și Infrastructurii</t>
  </si>
  <si>
    <t>Secţia financiar-administrativă</t>
  </si>
  <si>
    <t>aprobat</t>
  </si>
  <si>
    <t>% executat</t>
  </si>
  <si>
    <t>precizat</t>
  </si>
  <si>
    <t>Fondul rutier</t>
  </si>
  <si>
    <t>Programul "Drumuri bune pentru Moldova"</t>
  </si>
  <si>
    <t>Bacul Molovata</t>
  </si>
  <si>
    <t>Portul fluvial Ungheni</t>
  </si>
  <si>
    <t xml:space="preserve"> Moldelectrica (pentru procurarea terenului)</t>
  </si>
  <si>
    <t>Nr. d/o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</si>
  <si>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</si>
  <si>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</si>
  <si>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</si>
  <si>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</si>
  <si>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</si>
  <si>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</si>
  <si>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</si>
  <si>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</si>
  <si>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</si>
  <si>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</si>
  <si>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</si>
  <si>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Subprogramul 5001. Politici şi management în domeniul macroeconomic şi de dezvoltăre a economiei  (aparatul central)</t>
  </si>
  <si>
    <r>
      <t xml:space="preserve"> Subprogramul 5004. </t>
    </r>
    <r>
      <rPr>
        <b/>
        <i/>
        <sz val="12"/>
        <rFont val="Times New Roman"/>
        <family val="1"/>
      </rPr>
      <t xml:space="preserve">Susţinerea întreprinderilor mici şi mijlocii </t>
    </r>
  </si>
  <si>
    <r>
      <t xml:space="preserve">Subprogramul 6802. </t>
    </r>
    <r>
      <rPr>
        <b/>
        <i/>
        <sz val="12"/>
        <rFont val="Times New Roman"/>
        <family val="1"/>
      </rPr>
      <t>Dezvoltarea sistemului naţional standardizare</t>
    </r>
  </si>
  <si>
    <r>
      <t xml:space="preserve"> Subprogramul 6804.</t>
    </r>
    <r>
      <rPr>
        <b/>
        <i/>
        <sz val="12"/>
        <rFont val="Times New Roman"/>
        <family val="1"/>
      </rPr>
      <t xml:space="preserve"> Dezvoltarea sistemului naţional de metrologie</t>
    </r>
  </si>
  <si>
    <r>
      <t xml:space="preserve"> Subprogramul 6805. </t>
    </r>
    <r>
      <rPr>
        <b/>
        <i/>
        <sz val="12"/>
        <rFont val="Times New Roman"/>
        <family val="1"/>
      </rPr>
      <t>Dezvoltarea sistemului naţional de acreditare</t>
    </r>
  </si>
  <si>
    <r>
      <t xml:space="preserve">Subprogramul 5801.  </t>
    </r>
    <r>
      <rPr>
        <b/>
        <i/>
        <sz val="12"/>
        <rFont val="Times New Roman"/>
        <family val="1"/>
      </rPr>
      <t xml:space="preserve"> Politici şi management în sectorul energetic</t>
    </r>
  </si>
  <si>
    <r>
      <t xml:space="preserve">Subprogramul 5803.  </t>
    </r>
    <r>
      <rPr>
        <b/>
        <i/>
        <sz val="12"/>
        <color indexed="8"/>
        <rFont val="Times New Roman"/>
        <family val="1"/>
      </rPr>
      <t>Reţele electrice,</t>
    </r>
    <r>
      <rPr>
        <i/>
        <sz val="12"/>
        <color indexed="8"/>
        <rFont val="Times New Roman"/>
        <family val="1"/>
      </rPr>
      <t xml:space="preserve"> inclusiv</t>
    </r>
  </si>
  <si>
    <r>
      <t xml:space="preserve"> Subprogramul 0103. </t>
    </r>
    <r>
      <rPr>
        <b/>
        <i/>
        <sz val="12"/>
        <rFont val="Times New Roman"/>
        <family val="1"/>
      </rPr>
      <t>Serviciile de suport pentru activitatea Parlamentului</t>
    </r>
  </si>
  <si>
    <r>
      <t xml:space="preserve"> Subprogramul 6104. </t>
    </r>
    <r>
      <rPr>
        <b/>
        <i/>
        <sz val="12"/>
        <rFont val="Times New Roman"/>
        <family val="1"/>
      </rPr>
      <t>Dezvoltarea bazei normative în construcții</t>
    </r>
  </si>
  <si>
    <r>
      <t xml:space="preserve"> Subprogramul 6402.  </t>
    </r>
    <r>
      <rPr>
        <b/>
        <i/>
        <sz val="12"/>
        <rFont val="Times New Roman"/>
        <family val="1"/>
      </rPr>
      <t xml:space="preserve"> Dezvoltarea drumurilor</t>
    </r>
  </si>
  <si>
    <r>
      <t xml:space="preserve"> Subprogramul 6405.  </t>
    </r>
    <r>
      <rPr>
        <b/>
        <i/>
        <sz val="12"/>
        <rFont val="Times New Roman"/>
        <family val="1"/>
      </rPr>
      <t xml:space="preserve"> Dezvoltarea transportului feroviar</t>
    </r>
  </si>
  <si>
    <r>
      <t xml:space="preserve"> Subprogramul 5014. </t>
    </r>
    <r>
      <rPr>
        <b/>
        <i/>
        <sz val="12"/>
        <rFont val="Times New Roman"/>
        <family val="1"/>
      </rPr>
      <t>Alte activități economice</t>
    </r>
  </si>
  <si>
    <r>
      <t xml:space="preserve">Subprogramul 5008. </t>
    </r>
    <r>
      <rPr>
        <b/>
        <i/>
        <sz val="12"/>
        <rFont val="Times New Roman"/>
        <family val="1"/>
      </rPr>
      <t xml:space="preserve">Protecția drepturilor consumatorilor </t>
    </r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</si>
  <si>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 </t>
    </r>
  </si>
  <si>
    <r>
      <t xml:space="preserve"> Agenția pentru  Securitate Tehnică      Subprogramul 5011.</t>
    </r>
    <r>
      <rPr>
        <b/>
        <i/>
        <sz val="13"/>
        <color indexed="8"/>
        <rFont val="Times New Roman"/>
        <family val="1"/>
      </rPr>
      <t xml:space="preserve"> Securitate industrială</t>
    </r>
  </si>
  <si>
    <t>TOTAL MEI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</si>
  <si>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</si>
  <si>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</si>
  <si>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</si>
  <si>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</si>
  <si>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</si>
  <si>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</si>
  <si>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</si>
  <si>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</si>
  <si>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executat  ianuarie- decembrie                                                                                                                                                               </t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</si>
  <si>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regenerabile, inclusiv:                   </t>
    </r>
    <r>
      <rPr>
        <i/>
        <sz val="12"/>
        <color indexed="8"/>
        <rFont val="Times New Roman"/>
        <family val="1"/>
      </rPr>
      <t>- Fondul pentru Eficiență Energetica 50000,                                                               -Cotizație BERD 5200</t>
    </r>
  </si>
  <si>
    <r>
      <t xml:space="preserve"> Subprogramul 5002.  </t>
    </r>
    <r>
      <rPr>
        <b/>
        <i/>
        <sz val="12"/>
        <rFont val="Times New Roman"/>
        <family val="1"/>
      </rPr>
      <t xml:space="preserve">Promovarea  exporturilor, inclusiv:                             </t>
    </r>
    <r>
      <rPr>
        <i/>
        <sz val="12"/>
        <rFont val="Times New Roman"/>
        <family val="1"/>
      </rPr>
      <t>Susținere investitorilor pentru crearea de noi locuri de muncă 10000</t>
    </r>
  </si>
  <si>
    <r>
      <t xml:space="preserve"> Subprogramul 6403.  </t>
    </r>
    <r>
      <rPr>
        <b/>
        <i/>
        <sz val="12"/>
        <rFont val="Times New Roman"/>
        <family val="1"/>
      </rPr>
      <t xml:space="preserve"> Dezvoltarea transportului naval</t>
    </r>
  </si>
  <si>
    <t>24</t>
  </si>
  <si>
    <t>25</t>
  </si>
  <si>
    <r>
      <rPr>
        <b/>
        <sz val="13"/>
        <color indexed="8"/>
        <rFont val="Times New Roman"/>
        <family val="1"/>
      </rPr>
      <t xml:space="preserve">Subprogramul 5802.  </t>
    </r>
    <r>
      <rPr>
        <b/>
        <i/>
        <sz val="13"/>
        <color indexed="8"/>
        <rFont val="Times New Roman"/>
        <family val="1"/>
      </rPr>
      <t>Rețele și conducte de gaz</t>
    </r>
    <r>
      <rPr>
        <b/>
        <sz val="13"/>
        <color indexed="8"/>
        <rFont val="Times New Roman"/>
        <family val="1"/>
      </rPr>
      <t xml:space="preserve">,                 </t>
    </r>
    <r>
      <rPr>
        <i/>
        <sz val="13"/>
        <color indexed="8"/>
        <rFont val="Times New Roman"/>
        <family val="1"/>
      </rPr>
      <t>Proiect”Conectarea conductei de transport gaze naturale pe direcţia  Ungheni-Chisinau”</t>
    </r>
  </si>
  <si>
    <t xml:space="preserve"> Agenția pentru Protecția Consumatorilor și Supravegherea Pieței, inclusiv:</t>
  </si>
  <si>
    <t xml:space="preserve"> Agenția pentru Eficiență Energetică, inclusiv:</t>
  </si>
  <si>
    <t>Subprogramul 5001. Serviciul 112</t>
  </si>
  <si>
    <t>Unitate Consolifată pentru Implementarea și Monitorizarea Proiectelor în domeniul Energeticii, inclusiv:</t>
  </si>
  <si>
    <r>
      <t xml:space="preserve">Căpitănia Portului Giurgiulești    Subprogramul 6403.  </t>
    </r>
    <r>
      <rPr>
        <b/>
        <i/>
        <sz val="13"/>
        <color indexed="8"/>
        <rFont val="Times New Roman"/>
        <family val="1"/>
      </rPr>
      <t xml:space="preserve"> Dezvoltarea transportului naval</t>
    </r>
  </si>
  <si>
    <r>
      <rPr>
        <b/>
        <sz val="13"/>
        <color indexed="8"/>
        <rFont val="Times New Roman"/>
        <family val="1"/>
      </rPr>
      <t>Administrația de Stat a Drumurilor</t>
    </r>
    <r>
      <rPr>
        <b/>
        <sz val="16"/>
        <color indexed="8"/>
        <rFont val="Times New Roman"/>
        <family val="1"/>
      </rPr>
      <t xml:space="preserve">         </t>
    </r>
    <r>
      <rPr>
        <b/>
        <sz val="13"/>
        <color indexed="8"/>
        <rFont val="Times New Roman"/>
        <family val="1"/>
      </rPr>
      <t xml:space="preserve">Subprogramul 6402.   </t>
    </r>
    <r>
      <rPr>
        <b/>
        <i/>
        <sz val="13"/>
        <color indexed="8"/>
        <rFont val="Times New Roman"/>
        <family val="1"/>
      </rPr>
      <t>Dezvoltarea drumurilor, inclusiv:</t>
    </r>
  </si>
  <si>
    <t>2</t>
  </si>
  <si>
    <t>3</t>
  </si>
  <si>
    <t>26</t>
  </si>
  <si>
    <t xml:space="preserve"> Proiectul "Reabilitarea reţelilor electrice", surse externe</t>
  </si>
  <si>
    <r>
      <t xml:space="preserve"> Subprogramul 5805.  </t>
    </r>
    <r>
      <rPr>
        <b/>
        <i/>
        <sz val="12"/>
        <color indexed="8"/>
        <rFont val="Times New Roman"/>
        <family val="1"/>
      </rPr>
      <t xml:space="preserve">Reţele termice,  </t>
    </r>
    <r>
      <rPr>
        <i/>
        <sz val="12"/>
        <color indexed="8"/>
        <rFont val="Times New Roman"/>
        <family val="1"/>
      </rPr>
      <t xml:space="preserve"> Proiectul "Modernizarea sistemului termoenergetic al mun.Bălți",                      surse externe</t>
    </r>
  </si>
  <si>
    <r>
      <t xml:space="preserve"> Subprogramul 6002. </t>
    </r>
    <r>
      <rPr>
        <b/>
        <i/>
        <sz val="12"/>
        <color indexed="8"/>
        <rFont val="Times New Roman"/>
        <family val="1"/>
      </rPr>
      <t xml:space="preserve">Dezvoltarea industruei  </t>
    </r>
    <r>
      <rPr>
        <b/>
        <sz val="12"/>
        <color indexed="8"/>
        <rFont val="Times New Roman"/>
        <family val="1"/>
      </rPr>
      <t xml:space="preserve">                                                             </t>
    </r>
    <r>
      <rPr>
        <sz val="12"/>
        <color indexed="8"/>
        <rFont val="Times New Roman"/>
        <family val="1"/>
      </rPr>
      <t>Proiectul "</t>
    </r>
    <r>
      <rPr>
        <i/>
        <sz val="12"/>
        <color indexed="8"/>
        <rFont val="Times New Roman"/>
        <family val="1"/>
      </rPr>
      <t>Dezvoltarea clusterială a sectorului industrial", surse externe</t>
    </r>
  </si>
  <si>
    <t>Proiect de achiziții a locomotivelor și de restructurare a infrastructurii feroviare,            surse externe</t>
  </si>
  <si>
    <r>
      <t xml:space="preserve">Subprogramul 5804. </t>
    </r>
    <r>
      <rPr>
        <b/>
        <i/>
        <sz val="12"/>
        <color indexed="8"/>
        <rFont val="Times New Roman"/>
        <family val="1"/>
      </rPr>
      <t xml:space="preserve">Eficienţă energetică şi surse regenerabile                                                       </t>
    </r>
    <r>
      <rPr>
        <i/>
        <sz val="12"/>
        <color indexed="8"/>
        <rFont val="Times New Roman"/>
        <family val="1"/>
      </rPr>
      <t>Proiectul "Consolidarea capacităților de producție locală a sistemelor de energie termică în RM", surse externe</t>
    </r>
  </si>
  <si>
    <r>
      <t xml:space="preserve">Unitatea de Implementare a Proiectului Băncii Mondiale de Ameleriorare a Competitivității  Subprogramul 5002. </t>
    </r>
    <r>
      <rPr>
        <b/>
        <i/>
        <sz val="13"/>
        <color indexed="8"/>
        <rFont val="Times New Roman"/>
        <family val="1"/>
      </rPr>
      <t>Promovarea exporturilor, surse externe</t>
    </r>
  </si>
  <si>
    <r>
      <t xml:space="preserve">Unitate de implementare a Grantului Acordat de Guvernul Japoniei Subprogramul 5002.  </t>
    </r>
    <r>
      <rPr>
        <b/>
        <i/>
        <sz val="13"/>
        <color indexed="8"/>
        <rFont val="Times New Roman"/>
        <family val="1"/>
      </rPr>
      <t>Promovarea  exporturilor, surse externe</t>
    </r>
  </si>
  <si>
    <t xml:space="preserve"> "Proiectul de susținere a programului în sectoruil drumurilor", surse externe</t>
  </si>
  <si>
    <t>Proiectul  "Reabilitarea drumurilor locale", surse externe</t>
  </si>
  <si>
    <r>
      <rPr>
        <b/>
        <sz val="13"/>
        <color indexed="8"/>
        <rFont val="Times New Roman"/>
        <family val="1"/>
      </rPr>
      <t xml:space="preserve">Subprogramul 5805.  </t>
    </r>
    <r>
      <rPr>
        <b/>
        <i/>
        <sz val="13"/>
        <color indexed="8"/>
        <rFont val="Times New Roman"/>
        <family val="1"/>
      </rPr>
      <t>Reţele termice</t>
    </r>
    <r>
      <rPr>
        <b/>
        <sz val="13"/>
        <color indexed="8"/>
        <rFont val="Times New Roman"/>
        <family val="1"/>
      </rPr>
      <t xml:space="preserve">, </t>
    </r>
    <r>
      <rPr>
        <i/>
        <sz val="13"/>
        <color indexed="8"/>
        <rFont val="Times New Roman"/>
        <family val="1"/>
      </rPr>
      <t>Proiectul “Înbunătăţirea eficienţei sectorului de alimentare centralizată cu energia termică (SACET)",               surse externe</t>
    </r>
  </si>
  <si>
    <t>TOTAL aparat minister</t>
  </si>
  <si>
    <t>pentru perioada ianuarie- decembrie anul  2018</t>
  </si>
</sst>
</file>

<file path=xl/styles.xml><?xml version="1.0" encoding="utf-8"?>
<styleSheet xmlns="http://schemas.openxmlformats.org/spreadsheetml/2006/main">
  <numFmts count="30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59">
    <font>
      <sz val="10"/>
      <name val="Arial"/>
      <family val="0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80" fontId="10" fillId="33" borderId="10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7" fillId="33" borderId="11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top" wrapText="1"/>
    </xf>
    <xf numFmtId="180" fontId="9" fillId="0" borderId="12" xfId="0" applyNumberFormat="1" applyFont="1" applyBorder="1" applyAlignment="1">
      <alignment vertical="top" wrapText="1"/>
    </xf>
    <xf numFmtId="180" fontId="10" fillId="33" borderId="13" xfId="0" applyNumberFormat="1" applyFont="1" applyFill="1" applyBorder="1" applyAlignment="1">
      <alignment vertical="top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vertical="top" wrapText="1"/>
    </xf>
    <xf numFmtId="180" fontId="5" fillId="33" borderId="14" xfId="0" applyNumberFormat="1" applyFont="1" applyFill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80" fontId="9" fillId="0" borderId="10" xfId="0" applyNumberFormat="1" applyFont="1" applyBorder="1" applyAlignment="1">
      <alignment horizontal="left" wrapText="1"/>
    </xf>
    <xf numFmtId="180" fontId="9" fillId="0" borderId="16" xfId="0" applyNumberFormat="1" applyFont="1" applyBorder="1" applyAlignment="1">
      <alignment horizontal="left" vertical="top" wrapText="1"/>
    </xf>
    <xf numFmtId="180" fontId="9" fillId="0" borderId="17" xfId="0" applyNumberFormat="1" applyFont="1" applyBorder="1" applyAlignment="1">
      <alignment horizontal="left" vertical="center" wrapText="1"/>
    </xf>
    <xf numFmtId="180" fontId="8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9" fillId="0" borderId="18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180" fontId="11" fillId="0" borderId="19" xfId="0" applyNumberFormat="1" applyFont="1" applyBorder="1" applyAlignment="1">
      <alignment horizontal="left" vertical="center" wrapText="1"/>
    </xf>
    <xf numFmtId="180" fontId="10" fillId="33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0" fontId="16" fillId="0" borderId="20" xfId="0" applyNumberFormat="1" applyFont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vertical="center" wrapText="1"/>
    </xf>
    <xf numFmtId="180" fontId="20" fillId="33" borderId="10" xfId="0" applyNumberFormat="1" applyFont="1" applyFill="1" applyBorder="1" applyAlignment="1">
      <alignment vertical="top" wrapText="1"/>
    </xf>
    <xf numFmtId="180" fontId="22" fillId="33" borderId="10" xfId="0" applyNumberFormat="1" applyFont="1" applyFill="1" applyBorder="1" applyAlignment="1">
      <alignment vertical="center" wrapText="1"/>
    </xf>
    <xf numFmtId="180" fontId="16" fillId="33" borderId="2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22" fillId="0" borderId="2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55">
      <selection activeCell="C44" sqref="C44"/>
    </sheetView>
  </sheetViews>
  <sheetFormatPr defaultColWidth="9.140625" defaultRowHeight="12.75"/>
  <cols>
    <col min="1" max="1" width="10.00390625" style="44" customWidth="1"/>
    <col min="2" max="2" width="2.28125" style="0" hidden="1" customWidth="1"/>
    <col min="3" max="3" width="40.57421875" style="0" customWidth="1"/>
    <col min="4" max="4" width="15.140625" style="0" customWidth="1"/>
    <col min="5" max="5" width="14.140625" style="0" customWidth="1"/>
    <col min="6" max="6" width="12.28125" style="0" customWidth="1"/>
    <col min="7" max="7" width="12.57421875" style="0" customWidth="1"/>
    <col min="8" max="8" width="13.140625" style="0" bestFit="1" customWidth="1"/>
  </cols>
  <sheetData>
    <row r="1" spans="6:7" ht="12.75">
      <c r="F1" s="11"/>
      <c r="G1" s="11"/>
    </row>
    <row r="2" spans="6:7" ht="12.75">
      <c r="F2" s="11"/>
      <c r="G2" s="11"/>
    </row>
    <row r="3" spans="6:7" ht="12.75">
      <c r="F3" s="11"/>
      <c r="G3" s="11"/>
    </row>
    <row r="4" spans="1:8" ht="27" customHeight="1">
      <c r="A4" s="70" t="s">
        <v>5</v>
      </c>
      <c r="B4" s="71"/>
      <c r="C4" s="71"/>
      <c r="D4" s="71"/>
      <c r="E4" s="71"/>
      <c r="F4" s="71"/>
      <c r="G4" s="71"/>
      <c r="H4" s="11"/>
    </row>
    <row r="5" spans="1:8" ht="18.75" customHeight="1">
      <c r="A5" s="72" t="s">
        <v>78</v>
      </c>
      <c r="B5" s="73"/>
      <c r="C5" s="73"/>
      <c r="D5" s="73"/>
      <c r="E5" s="73"/>
      <c r="F5" s="73"/>
      <c r="G5" s="73"/>
      <c r="H5" s="11"/>
    </row>
    <row r="6" spans="1:8" ht="12.75" customHeight="1">
      <c r="A6" s="45"/>
      <c r="B6" s="12"/>
      <c r="C6" s="12"/>
      <c r="D6" s="12"/>
      <c r="E6" s="12"/>
      <c r="F6" s="13"/>
      <c r="G6" s="13" t="s">
        <v>3</v>
      </c>
      <c r="H6" s="11"/>
    </row>
    <row r="7" spans="1:7" ht="45" customHeight="1">
      <c r="A7" s="46" t="s">
        <v>15</v>
      </c>
      <c r="B7" s="37"/>
      <c r="C7" s="36" t="s">
        <v>4</v>
      </c>
      <c r="D7" s="21" t="s">
        <v>7</v>
      </c>
      <c r="E7" s="21" t="s">
        <v>9</v>
      </c>
      <c r="F7" s="21" t="s">
        <v>51</v>
      </c>
      <c r="G7" s="21" t="s">
        <v>8</v>
      </c>
    </row>
    <row r="8" spans="1:7" ht="15" customHeight="1">
      <c r="A8" s="74">
        <v>1</v>
      </c>
      <c r="B8" s="75"/>
      <c r="C8" s="2">
        <v>2</v>
      </c>
      <c r="D8" s="1">
        <v>4</v>
      </c>
      <c r="E8" s="1">
        <v>5</v>
      </c>
      <c r="F8" s="2">
        <v>7</v>
      </c>
      <c r="G8" s="1">
        <v>8</v>
      </c>
    </row>
    <row r="9" spans="1:7" ht="63" customHeight="1">
      <c r="A9" s="47">
        <v>1</v>
      </c>
      <c r="B9" s="38"/>
      <c r="C9" s="39" t="s">
        <v>27</v>
      </c>
      <c r="D9" s="52">
        <v>37828.1</v>
      </c>
      <c r="E9" s="52">
        <v>42822.2</v>
      </c>
      <c r="F9" s="53">
        <v>41913.9</v>
      </c>
      <c r="G9" s="54">
        <f>F9/E9*100</f>
        <v>97.87890393300673</v>
      </c>
    </row>
    <row r="10" spans="1:7" ht="23.25" customHeight="1">
      <c r="A10" s="48" t="s">
        <v>64</v>
      </c>
      <c r="B10" s="38"/>
      <c r="C10" s="39" t="s">
        <v>60</v>
      </c>
      <c r="D10" s="55">
        <v>67000</v>
      </c>
      <c r="E10" s="55">
        <v>117908.1</v>
      </c>
      <c r="F10" s="53">
        <v>117908.1</v>
      </c>
      <c r="G10" s="54">
        <f aca="true" t="shared" si="0" ref="G10:G51">F10/E10*100</f>
        <v>100</v>
      </c>
    </row>
    <row r="11" spans="1:12" ht="62.25" customHeight="1">
      <c r="A11" s="31" t="s">
        <v>65</v>
      </c>
      <c r="B11" s="23">
        <v>13</v>
      </c>
      <c r="C11" s="40" t="s">
        <v>53</v>
      </c>
      <c r="D11" s="50">
        <v>31957.1</v>
      </c>
      <c r="E11" s="51">
        <v>11435.3</v>
      </c>
      <c r="F11" s="20">
        <v>11435.3</v>
      </c>
      <c r="G11" s="54">
        <f t="shared" si="0"/>
        <v>100</v>
      </c>
      <c r="L11" s="16"/>
    </row>
    <row r="12" spans="1:12" ht="32.25" customHeight="1">
      <c r="A12" s="31" t="s">
        <v>16</v>
      </c>
      <c r="B12" s="24"/>
      <c r="C12" s="42" t="s">
        <v>28</v>
      </c>
      <c r="D12" s="14">
        <v>104432.6</v>
      </c>
      <c r="E12" s="22">
        <v>131207.2</v>
      </c>
      <c r="F12" s="20">
        <v>130962.3</v>
      </c>
      <c r="G12" s="54">
        <f t="shared" si="0"/>
        <v>99.81334865769561</v>
      </c>
      <c r="L12" s="16"/>
    </row>
    <row r="13" spans="1:12" ht="32.25" customHeight="1">
      <c r="A13" s="31" t="s">
        <v>17</v>
      </c>
      <c r="B13" s="24"/>
      <c r="C13" s="34" t="s">
        <v>38</v>
      </c>
      <c r="D13" s="14">
        <v>350</v>
      </c>
      <c r="E13" s="22">
        <v>350</v>
      </c>
      <c r="F13" s="20">
        <v>0</v>
      </c>
      <c r="G13" s="54">
        <f t="shared" si="0"/>
        <v>0</v>
      </c>
      <c r="L13" s="16"/>
    </row>
    <row r="14" spans="1:12" ht="33.75" customHeight="1">
      <c r="A14" s="31" t="s">
        <v>18</v>
      </c>
      <c r="B14" s="23" t="s">
        <v>1</v>
      </c>
      <c r="C14" s="25" t="s">
        <v>29</v>
      </c>
      <c r="D14" s="14">
        <v>5200</v>
      </c>
      <c r="E14" s="22">
        <v>5200</v>
      </c>
      <c r="F14" s="20">
        <v>5200</v>
      </c>
      <c r="G14" s="54">
        <f t="shared" si="0"/>
        <v>100</v>
      </c>
      <c r="L14" s="16"/>
    </row>
    <row r="15" spans="1:12" ht="33" customHeight="1">
      <c r="A15" s="31" t="s">
        <v>19</v>
      </c>
      <c r="B15" s="23" t="s">
        <v>1</v>
      </c>
      <c r="C15" s="26" t="s">
        <v>30</v>
      </c>
      <c r="D15" s="14">
        <v>9920.5</v>
      </c>
      <c r="E15" s="22">
        <v>9920.5</v>
      </c>
      <c r="F15" s="20">
        <v>9920.5</v>
      </c>
      <c r="G15" s="54">
        <f t="shared" si="0"/>
        <v>100</v>
      </c>
      <c r="L15" s="16"/>
    </row>
    <row r="16" spans="1:12" ht="33" customHeight="1">
      <c r="A16" s="31" t="s">
        <v>20</v>
      </c>
      <c r="B16" s="23" t="s">
        <v>1</v>
      </c>
      <c r="C16" s="25" t="s">
        <v>31</v>
      </c>
      <c r="D16" s="14">
        <v>2580</v>
      </c>
      <c r="E16" s="22">
        <v>2580</v>
      </c>
      <c r="F16" s="20">
        <v>2580</v>
      </c>
      <c r="G16" s="54">
        <f t="shared" si="0"/>
        <v>100</v>
      </c>
      <c r="L16" s="16"/>
    </row>
    <row r="17" spans="1:12" ht="33.75" customHeight="1">
      <c r="A17" s="32" t="s">
        <v>21</v>
      </c>
      <c r="B17" s="22">
        <v>45</v>
      </c>
      <c r="C17" s="26" t="s">
        <v>32</v>
      </c>
      <c r="D17" s="22">
        <v>2479.2</v>
      </c>
      <c r="E17" s="22">
        <v>2479.2</v>
      </c>
      <c r="F17" s="20">
        <v>218.9</v>
      </c>
      <c r="G17" s="54">
        <f t="shared" si="0"/>
        <v>8.829461116489192</v>
      </c>
      <c r="L17" s="16"/>
    </row>
    <row r="18" spans="1:12" ht="33" customHeight="1">
      <c r="A18" s="17" t="s">
        <v>22</v>
      </c>
      <c r="B18" s="15"/>
      <c r="C18" s="29" t="s">
        <v>33</v>
      </c>
      <c r="D18" s="19">
        <f>D19+D20</f>
        <v>7845</v>
      </c>
      <c r="E18" s="19">
        <f>E19+E20</f>
        <v>68674.7</v>
      </c>
      <c r="F18" s="19">
        <f>F19+F20</f>
        <v>58847.1</v>
      </c>
      <c r="G18" s="54">
        <f t="shared" si="0"/>
        <v>85.68963533877833</v>
      </c>
      <c r="L18" s="16"/>
    </row>
    <row r="19" spans="1:12" ht="30.75" customHeight="1">
      <c r="A19" s="17"/>
      <c r="B19" s="15"/>
      <c r="C19" s="27" t="s">
        <v>67</v>
      </c>
      <c r="D19" s="19"/>
      <c r="E19" s="18">
        <v>61229.7</v>
      </c>
      <c r="F19" s="20">
        <v>58847.1</v>
      </c>
      <c r="G19" s="54">
        <f t="shared" si="0"/>
        <v>96.10875114527754</v>
      </c>
      <c r="L19" s="16"/>
    </row>
    <row r="20" spans="1:12" ht="29.25" customHeight="1">
      <c r="A20" s="17"/>
      <c r="B20" s="15"/>
      <c r="C20" s="27" t="s">
        <v>14</v>
      </c>
      <c r="D20" s="19">
        <v>7845</v>
      </c>
      <c r="E20" s="18">
        <v>7445</v>
      </c>
      <c r="F20" s="20"/>
      <c r="G20" s="54">
        <f t="shared" si="0"/>
        <v>0</v>
      </c>
      <c r="L20" s="16"/>
    </row>
    <row r="21" spans="1:12" ht="77.25" customHeight="1">
      <c r="A21" s="32" t="s">
        <v>23</v>
      </c>
      <c r="B21" s="22">
        <v>1</v>
      </c>
      <c r="C21" s="43" t="s">
        <v>52</v>
      </c>
      <c r="D21" s="14">
        <v>55200</v>
      </c>
      <c r="E21" s="22">
        <v>55200</v>
      </c>
      <c r="F21" s="14">
        <v>54453.3</v>
      </c>
      <c r="G21" s="54">
        <f t="shared" si="0"/>
        <v>98.64728260869565</v>
      </c>
      <c r="L21" s="16"/>
    </row>
    <row r="22" spans="1:12" ht="63" customHeight="1">
      <c r="A22" s="17" t="s">
        <v>24</v>
      </c>
      <c r="B22" s="28"/>
      <c r="C22" s="29" t="s">
        <v>68</v>
      </c>
      <c r="D22" s="22">
        <v>52855.5</v>
      </c>
      <c r="E22" s="22">
        <v>57917.9</v>
      </c>
      <c r="F22" s="20">
        <v>31402.1</v>
      </c>
      <c r="G22" s="54">
        <f t="shared" si="0"/>
        <v>54.21829866069039</v>
      </c>
      <c r="L22" s="16"/>
    </row>
    <row r="23" spans="1:12" ht="64.5" customHeight="1">
      <c r="A23" s="17" t="s">
        <v>25</v>
      </c>
      <c r="B23" s="15" t="s">
        <v>0</v>
      </c>
      <c r="C23" s="29" t="s">
        <v>69</v>
      </c>
      <c r="D23" s="19"/>
      <c r="E23" s="18">
        <v>73</v>
      </c>
      <c r="F23" s="20">
        <v>0</v>
      </c>
      <c r="G23" s="54">
        <f t="shared" si="0"/>
        <v>0</v>
      </c>
      <c r="L23" s="16"/>
    </row>
    <row r="24" spans="1:12" ht="31.5" customHeight="1">
      <c r="A24" s="35" t="s">
        <v>26</v>
      </c>
      <c r="B24" s="28"/>
      <c r="C24" s="41" t="s">
        <v>34</v>
      </c>
      <c r="D24" s="19"/>
      <c r="E24" s="19">
        <v>30560</v>
      </c>
      <c r="F24" s="19">
        <v>25179.5</v>
      </c>
      <c r="G24" s="54">
        <f t="shared" si="0"/>
        <v>82.39365183246073</v>
      </c>
      <c r="L24" s="16"/>
    </row>
    <row r="25" spans="1:12" ht="33" customHeight="1">
      <c r="A25" s="35" t="s">
        <v>2</v>
      </c>
      <c r="B25" s="28"/>
      <c r="C25" s="41" t="s">
        <v>35</v>
      </c>
      <c r="D25" s="19">
        <v>12604.2</v>
      </c>
      <c r="E25" s="19">
        <v>12604.2</v>
      </c>
      <c r="F25" s="19">
        <v>6477.4</v>
      </c>
      <c r="G25" s="54">
        <f t="shared" si="0"/>
        <v>51.3908062391901</v>
      </c>
      <c r="L25" s="16"/>
    </row>
    <row r="26" spans="1:12" ht="32.25" customHeight="1">
      <c r="A26" s="35" t="s">
        <v>43</v>
      </c>
      <c r="B26" s="28"/>
      <c r="C26" s="34" t="s">
        <v>36</v>
      </c>
      <c r="D26" s="19">
        <f>D27+D28</f>
        <v>972449.3</v>
      </c>
      <c r="E26" s="19">
        <f>E27+E28</f>
        <v>2272449.3</v>
      </c>
      <c r="F26" s="19">
        <f>F27+F28</f>
        <v>2172449.3</v>
      </c>
      <c r="G26" s="54">
        <f t="shared" si="0"/>
        <v>95.59946177897126</v>
      </c>
      <c r="L26" s="16"/>
    </row>
    <row r="27" spans="1:12" ht="20.25" customHeight="1">
      <c r="A27" s="35"/>
      <c r="B27" s="28"/>
      <c r="C27" s="33" t="s">
        <v>10</v>
      </c>
      <c r="D27" s="19">
        <v>972449.3</v>
      </c>
      <c r="E27" s="19">
        <v>1072449.3</v>
      </c>
      <c r="F27" s="19">
        <v>972449.3</v>
      </c>
      <c r="G27" s="54">
        <f t="shared" si="0"/>
        <v>90.67554988380337</v>
      </c>
      <c r="L27" s="16"/>
    </row>
    <row r="28" spans="1:12" ht="27" customHeight="1">
      <c r="A28" s="35"/>
      <c r="B28" s="28"/>
      <c r="C28" s="33" t="s">
        <v>11</v>
      </c>
      <c r="D28" s="19"/>
      <c r="E28" s="19">
        <v>1200000</v>
      </c>
      <c r="F28" s="19">
        <v>1200000</v>
      </c>
      <c r="G28" s="54">
        <f t="shared" si="0"/>
        <v>100</v>
      </c>
      <c r="L28" s="16"/>
    </row>
    <row r="29" spans="1:12" ht="32.25" customHeight="1">
      <c r="A29" s="35" t="s">
        <v>44</v>
      </c>
      <c r="B29" s="28"/>
      <c r="C29" s="34" t="s">
        <v>54</v>
      </c>
      <c r="D29" s="19">
        <f>D30+D31</f>
        <v>3620</v>
      </c>
      <c r="E29" s="19">
        <f>E30+E31</f>
        <v>3620</v>
      </c>
      <c r="F29" s="19">
        <f>F30+F31</f>
        <v>3620</v>
      </c>
      <c r="G29" s="54">
        <f>F29/E29*100</f>
        <v>100</v>
      </c>
      <c r="L29" s="16"/>
    </row>
    <row r="30" spans="1:12" ht="20.25" customHeight="1">
      <c r="A30" s="35"/>
      <c r="B30" s="28"/>
      <c r="C30" s="49" t="s">
        <v>12</v>
      </c>
      <c r="D30" s="19">
        <v>2761.4</v>
      </c>
      <c r="E30" s="19">
        <v>2761.4</v>
      </c>
      <c r="F30" s="19">
        <v>2761.4</v>
      </c>
      <c r="G30" s="54">
        <f>F30/E30*100</f>
        <v>100</v>
      </c>
      <c r="L30" s="16"/>
    </row>
    <row r="31" spans="1:12" ht="22.5" customHeight="1">
      <c r="A31" s="35"/>
      <c r="B31" s="28"/>
      <c r="C31" s="49" t="s">
        <v>13</v>
      </c>
      <c r="D31" s="19">
        <v>858.6</v>
      </c>
      <c r="E31" s="19">
        <v>858.6</v>
      </c>
      <c r="F31" s="19">
        <v>858.6</v>
      </c>
      <c r="G31" s="54">
        <f>F31/E31*100</f>
        <v>100</v>
      </c>
      <c r="L31" s="16"/>
    </row>
    <row r="32" spans="1:12" ht="32.25" customHeight="1">
      <c r="A32" s="35" t="s">
        <v>45</v>
      </c>
      <c r="B32" s="28"/>
      <c r="C32" s="34" t="s">
        <v>37</v>
      </c>
      <c r="D32" s="19">
        <f>D33</f>
        <v>46822.5</v>
      </c>
      <c r="E32" s="19">
        <f>E33</f>
        <v>100000</v>
      </c>
      <c r="F32" s="19">
        <f>F33</f>
        <v>0</v>
      </c>
      <c r="G32" s="54">
        <f t="shared" si="0"/>
        <v>0</v>
      </c>
      <c r="L32" s="16"/>
    </row>
    <row r="33" spans="1:12" ht="44.25" customHeight="1">
      <c r="A33" s="35"/>
      <c r="B33" s="28"/>
      <c r="C33" s="49" t="s">
        <v>70</v>
      </c>
      <c r="D33" s="19">
        <v>46822.5</v>
      </c>
      <c r="E33" s="19">
        <v>100000</v>
      </c>
      <c r="F33" s="19"/>
      <c r="G33" s="54">
        <f t="shared" si="0"/>
        <v>0</v>
      </c>
      <c r="L33" s="16"/>
    </row>
    <row r="34" spans="1:12" ht="22.5" customHeight="1">
      <c r="A34" s="17"/>
      <c r="B34" s="28"/>
      <c r="C34" s="30" t="s">
        <v>77</v>
      </c>
      <c r="D34" s="57">
        <f>D9+D10+D11+D12+D13+D14+D15+D16+D17+D18+D21+D22+D23+D24+D25+D26+D29+D32</f>
        <v>1413144</v>
      </c>
      <c r="E34" s="57">
        <f>E9+E10+E11+E12+E13+E14+E15++E16+E17+E18+E21+E22+E23+E24+E25+E26+E29+E32</f>
        <v>2925001.5999999996</v>
      </c>
      <c r="F34" s="57">
        <f>F9+F10+F11+F12+F13+F14+F15++F16+F17+F18+F21+F22+F23+F24+F25+F26+F29+F32</f>
        <v>2672567.6999999997</v>
      </c>
      <c r="G34" s="54">
        <f t="shared" si="0"/>
        <v>91.36978591738206</v>
      </c>
      <c r="L34" s="16"/>
    </row>
    <row r="35" spans="1:12" ht="52.5" customHeight="1">
      <c r="A35" s="17" t="s">
        <v>46</v>
      </c>
      <c r="B35" s="28"/>
      <c r="C35" s="58" t="s">
        <v>58</v>
      </c>
      <c r="D35" s="19">
        <f>D36+D37</f>
        <v>10462.5</v>
      </c>
      <c r="E35" s="19">
        <f>E36+E37</f>
        <v>10963.9</v>
      </c>
      <c r="F35" s="19">
        <f>F36+F37</f>
        <v>8413.4</v>
      </c>
      <c r="G35" s="54">
        <f t="shared" si="0"/>
        <v>76.73729238683316</v>
      </c>
      <c r="L35" s="16"/>
    </row>
    <row r="36" spans="1:12" ht="33" customHeight="1">
      <c r="A36" s="35"/>
      <c r="B36" s="15"/>
      <c r="C36" s="25" t="s">
        <v>39</v>
      </c>
      <c r="D36" s="19">
        <v>9662.5</v>
      </c>
      <c r="E36" s="19">
        <v>10163.9</v>
      </c>
      <c r="F36" s="19">
        <v>8225.9</v>
      </c>
      <c r="G36" s="54">
        <f t="shared" si="0"/>
        <v>80.93251606174795</v>
      </c>
      <c r="I36" s="11"/>
      <c r="L36" s="16"/>
    </row>
    <row r="37" spans="1:12" ht="35.25" customHeight="1">
      <c r="A37" s="35"/>
      <c r="B37" s="15"/>
      <c r="C37" s="43" t="s">
        <v>40</v>
      </c>
      <c r="D37" s="19">
        <v>800</v>
      </c>
      <c r="E37" s="19">
        <v>800</v>
      </c>
      <c r="F37" s="19">
        <v>187.5</v>
      </c>
      <c r="G37" s="54">
        <f t="shared" si="0"/>
        <v>23.4375</v>
      </c>
      <c r="H37" s="61"/>
      <c r="I37" s="11"/>
      <c r="L37" s="16"/>
    </row>
    <row r="38" spans="1:12" ht="49.5" customHeight="1">
      <c r="A38" s="35" t="s">
        <v>47</v>
      </c>
      <c r="B38" s="15"/>
      <c r="C38" s="58" t="s">
        <v>41</v>
      </c>
      <c r="D38" s="19">
        <v>17247.6</v>
      </c>
      <c r="E38" s="19">
        <v>21115.8</v>
      </c>
      <c r="F38" s="19">
        <v>17015.4</v>
      </c>
      <c r="G38" s="54">
        <f t="shared" si="0"/>
        <v>80.58136561247976</v>
      </c>
      <c r="I38" s="11"/>
      <c r="L38" s="16"/>
    </row>
    <row r="39" spans="1:12" ht="29.25" customHeight="1">
      <c r="A39" s="35" t="s">
        <v>48</v>
      </c>
      <c r="B39" s="15"/>
      <c r="C39" s="58" t="s">
        <v>59</v>
      </c>
      <c r="D39" s="19">
        <f>D40+D41</f>
        <v>8962.7</v>
      </c>
      <c r="E39" s="19">
        <f>E40+E41</f>
        <v>10519.8</v>
      </c>
      <c r="F39" s="19">
        <f>F40+F41</f>
        <v>4003.5</v>
      </c>
      <c r="G39" s="54">
        <f t="shared" si="0"/>
        <v>38.056807163634296</v>
      </c>
      <c r="I39" s="11"/>
      <c r="L39" s="16"/>
    </row>
    <row r="40" spans="1:12" ht="33.75" customHeight="1">
      <c r="A40" s="35"/>
      <c r="B40" s="15"/>
      <c r="C40" s="26" t="s">
        <v>32</v>
      </c>
      <c r="D40" s="19">
        <v>8962.7</v>
      </c>
      <c r="E40" s="19">
        <v>8965.4</v>
      </c>
      <c r="F40" s="19">
        <v>3763.2</v>
      </c>
      <c r="G40" s="54">
        <f t="shared" si="0"/>
        <v>41.97470274611283</v>
      </c>
      <c r="H40" s="61"/>
      <c r="I40" s="11"/>
      <c r="L40" s="16"/>
    </row>
    <row r="41" spans="1:12" ht="78" customHeight="1">
      <c r="A41" s="35"/>
      <c r="B41" s="15"/>
      <c r="C41" s="43" t="s">
        <v>71</v>
      </c>
      <c r="D41" s="19"/>
      <c r="E41" s="19">
        <v>1554.4</v>
      </c>
      <c r="F41" s="19">
        <v>240.3</v>
      </c>
      <c r="G41" s="54">
        <f t="shared" si="0"/>
        <v>15.459341224909934</v>
      </c>
      <c r="L41" s="16"/>
    </row>
    <row r="42" spans="1:12" ht="51.75" customHeight="1">
      <c r="A42" s="35" t="s">
        <v>49</v>
      </c>
      <c r="B42" s="15"/>
      <c r="C42" s="59" t="s">
        <v>62</v>
      </c>
      <c r="D42" s="19">
        <v>5530</v>
      </c>
      <c r="E42" s="19">
        <v>5704.5</v>
      </c>
      <c r="F42" s="19">
        <v>3514</v>
      </c>
      <c r="G42" s="54">
        <f t="shared" si="0"/>
        <v>61.60049084056447</v>
      </c>
      <c r="L42" s="16"/>
    </row>
    <row r="43" spans="1:12" ht="83.25" customHeight="1">
      <c r="A43" s="35" t="s">
        <v>50</v>
      </c>
      <c r="B43" s="15"/>
      <c r="C43" s="59" t="s">
        <v>72</v>
      </c>
      <c r="D43" s="19">
        <v>66388.4</v>
      </c>
      <c r="E43" s="19">
        <v>42159.1</v>
      </c>
      <c r="F43" s="19">
        <v>23037.1</v>
      </c>
      <c r="G43" s="54">
        <f t="shared" si="0"/>
        <v>54.64324428178021</v>
      </c>
      <c r="L43" s="16"/>
    </row>
    <row r="44" spans="1:12" ht="65.25" customHeight="1">
      <c r="A44" s="35" t="s">
        <v>55</v>
      </c>
      <c r="B44" s="15"/>
      <c r="C44" s="59" t="s">
        <v>73</v>
      </c>
      <c r="D44" s="19"/>
      <c r="E44" s="19">
        <v>9346.6</v>
      </c>
      <c r="F44" s="19">
        <v>1314.8</v>
      </c>
      <c r="G44" s="54">
        <f t="shared" si="0"/>
        <v>14.067147411893094</v>
      </c>
      <c r="L44" s="16"/>
    </row>
    <row r="45" spans="1:12" ht="63" customHeight="1">
      <c r="A45" s="35" t="s">
        <v>56</v>
      </c>
      <c r="B45" s="15"/>
      <c r="C45" s="58" t="s">
        <v>61</v>
      </c>
      <c r="D45" s="19">
        <f>D46+D47</f>
        <v>98169.5</v>
      </c>
      <c r="E45" s="19">
        <f>E46+E47</f>
        <v>39166.2</v>
      </c>
      <c r="F45" s="19">
        <f>F46+F47</f>
        <v>8736.6</v>
      </c>
      <c r="G45" s="54">
        <f t="shared" si="0"/>
        <v>22.30647854527629</v>
      </c>
      <c r="L45" s="16"/>
    </row>
    <row r="46" spans="1:12" ht="82.5" customHeight="1">
      <c r="A46" s="35"/>
      <c r="B46" s="15"/>
      <c r="C46" s="64" t="s">
        <v>57</v>
      </c>
      <c r="D46" s="19">
        <v>89117.3</v>
      </c>
      <c r="E46" s="19">
        <v>30114</v>
      </c>
      <c r="F46" s="19">
        <v>4363.8</v>
      </c>
      <c r="G46" s="54">
        <f t="shared" si="0"/>
        <v>14.490934449093446</v>
      </c>
      <c r="L46" s="16"/>
    </row>
    <row r="47" spans="1:12" ht="79.5" customHeight="1">
      <c r="A47" s="35"/>
      <c r="B47" s="15"/>
      <c r="C47" s="65" t="s">
        <v>76</v>
      </c>
      <c r="D47" s="19">
        <v>9052.2</v>
      </c>
      <c r="E47" s="19">
        <v>9052.2</v>
      </c>
      <c r="F47" s="19">
        <v>4372.8</v>
      </c>
      <c r="G47" s="54">
        <f t="shared" si="0"/>
        <v>48.306489030290976</v>
      </c>
      <c r="L47" s="16"/>
    </row>
    <row r="48" spans="1:12" ht="55.5" customHeight="1">
      <c r="A48" s="35" t="s">
        <v>66</v>
      </c>
      <c r="B48" s="15"/>
      <c r="C48" s="56" t="s">
        <v>63</v>
      </c>
      <c r="D48" s="19">
        <f>D49+D50</f>
        <v>2314180.8</v>
      </c>
      <c r="E48" s="19">
        <f>E49+E50</f>
        <v>1902684.1</v>
      </c>
      <c r="F48" s="19">
        <f>F49+F50</f>
        <v>348608.3</v>
      </c>
      <c r="G48" s="54">
        <f t="shared" si="0"/>
        <v>18.321922172997606</v>
      </c>
      <c r="L48" s="16"/>
    </row>
    <row r="49" spans="1:12" ht="29.25" customHeight="1">
      <c r="A49" s="35"/>
      <c r="B49" s="15"/>
      <c r="C49" s="63" t="s">
        <v>74</v>
      </c>
      <c r="D49" s="19">
        <v>2187894.3</v>
      </c>
      <c r="E49" s="19">
        <v>1776397.6</v>
      </c>
      <c r="F49" s="19">
        <v>335509.5</v>
      </c>
      <c r="G49" s="54">
        <f t="shared" si="0"/>
        <v>18.887072353621733</v>
      </c>
      <c r="H49" s="61"/>
      <c r="I49" s="11"/>
      <c r="L49" s="16"/>
    </row>
    <row r="50" spans="1:12" ht="36.75" customHeight="1">
      <c r="A50" s="35"/>
      <c r="B50" s="15"/>
      <c r="C50" s="60" t="s">
        <v>75</v>
      </c>
      <c r="D50" s="19">
        <v>126286.5</v>
      </c>
      <c r="E50" s="19">
        <v>126286.5</v>
      </c>
      <c r="F50" s="19">
        <v>13098.8</v>
      </c>
      <c r="G50" s="54">
        <f t="shared" si="0"/>
        <v>10.37228840770787</v>
      </c>
      <c r="H50" s="61"/>
      <c r="I50" s="11"/>
      <c r="L50" s="16"/>
    </row>
    <row r="51" spans="1:12" ht="22.5" customHeight="1">
      <c r="A51" s="67" t="s">
        <v>42</v>
      </c>
      <c r="B51" s="68"/>
      <c r="C51" s="69"/>
      <c r="D51" s="57">
        <f>D34+D35+D38+D39+D42+D43+D44+D45+D48</f>
        <v>3934085.5</v>
      </c>
      <c r="E51" s="57">
        <f>E34+E35+E38+E39+E42+E43+E44+E45+E48</f>
        <v>4966661.6</v>
      </c>
      <c r="F51" s="57">
        <f>F34+F35+F38+F39+F42+F43+F44+F45+F48</f>
        <v>3087210.7999999993</v>
      </c>
      <c r="G51" s="62">
        <f t="shared" si="0"/>
        <v>62.15867012159636</v>
      </c>
      <c r="L51" s="16"/>
    </row>
    <row r="52" spans="1:7" ht="9" customHeight="1">
      <c r="A52" s="3"/>
      <c r="B52" s="4"/>
      <c r="C52" s="5"/>
      <c r="D52" s="6"/>
      <c r="E52" s="6"/>
      <c r="F52" s="6"/>
      <c r="G52" s="6"/>
    </row>
    <row r="53" spans="1:7" ht="9" customHeight="1">
      <c r="A53" s="76"/>
      <c r="B53" s="76"/>
      <c r="C53" s="76"/>
      <c r="D53" s="4"/>
      <c r="E53" s="4"/>
      <c r="F53" s="4"/>
      <c r="G53" s="4"/>
    </row>
    <row r="54" spans="1:7" ht="27" customHeight="1">
      <c r="A54" s="77" t="s">
        <v>6</v>
      </c>
      <c r="B54" s="77"/>
      <c r="C54" s="77"/>
      <c r="D54" s="78"/>
      <c r="E54" s="78"/>
      <c r="F54" s="78"/>
      <c r="G54" s="8"/>
    </row>
    <row r="55" spans="1:7" ht="18.75">
      <c r="A55" s="66"/>
      <c r="B55" s="66"/>
      <c r="C55" s="7"/>
      <c r="D55" s="9"/>
      <c r="E55" s="9"/>
      <c r="F55" s="10"/>
      <c r="G55" s="8"/>
    </row>
  </sheetData>
  <sheetProtection/>
  <mergeCells count="8">
    <mergeCell ref="A55:B55"/>
    <mergeCell ref="A51:C51"/>
    <mergeCell ref="A4:G4"/>
    <mergeCell ref="A5:G5"/>
    <mergeCell ref="A8:B8"/>
    <mergeCell ref="A53:C53"/>
    <mergeCell ref="A54:C54"/>
    <mergeCell ref="D54:F5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Gutu</dc:creator>
  <cp:keywords/>
  <dc:description/>
  <cp:lastModifiedBy>Lidia Gutu</cp:lastModifiedBy>
  <cp:lastPrinted>2018-10-04T05:30:51Z</cp:lastPrinted>
  <dcterms:created xsi:type="dcterms:W3CDTF">1996-10-14T23:33:28Z</dcterms:created>
  <dcterms:modified xsi:type="dcterms:W3CDTF">2019-08-01T08:03:32Z</dcterms:modified>
  <cp:category/>
  <cp:version/>
  <cp:contentType/>
  <cp:contentStatus/>
</cp:coreProperties>
</file>