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80" activeTab="0"/>
  </bookViews>
  <sheets>
    <sheet name="MEI" sheetId="1" r:id="rId1"/>
  </sheets>
  <definedNames/>
  <calcPr fullCalcOnLoad="1"/>
</workbook>
</file>

<file path=xl/sharedStrings.xml><?xml version="1.0" encoding="utf-8"?>
<sst xmlns="http://schemas.openxmlformats.org/spreadsheetml/2006/main" count="130" uniqueCount="113">
  <si>
    <t>09</t>
  </si>
  <si>
    <t>15</t>
  </si>
  <si>
    <t>mii lei</t>
  </si>
  <si>
    <t>Executarea bugetului Ministerului Economiei și Infrastructurii</t>
  </si>
  <si>
    <t>Secţia financiar-administrativă</t>
  </si>
  <si>
    <t>aprobat</t>
  </si>
  <si>
    <t>% executat</t>
  </si>
  <si>
    <t>precizat</t>
  </si>
  <si>
    <t>Fondul rutier</t>
  </si>
  <si>
    <t>Programul "Drumuri bune pentru Moldova"</t>
  </si>
  <si>
    <t>Bacul Molovata</t>
  </si>
  <si>
    <t>Portul fluvial Ungheni</t>
  </si>
  <si>
    <t>Nr. d/o</t>
  </si>
  <si>
    <t>4</t>
  </si>
  <si>
    <t>5</t>
  </si>
  <si>
    <t>6</t>
  </si>
  <si>
    <t>7</t>
  </si>
  <si>
    <t>8</t>
  </si>
  <si>
    <t>9</t>
  </si>
  <si>
    <t>10</t>
  </si>
  <si>
    <t>12</t>
  </si>
  <si>
    <r>
      <t xml:space="preserve"> Subprogramul 6804.</t>
    </r>
    <r>
      <rPr>
        <b/>
        <i/>
        <sz val="12"/>
        <rFont val="Times New Roman"/>
        <family val="1"/>
      </rPr>
      <t xml:space="preserve"> Dezvoltarea sistemului naţional de metrologie</t>
    </r>
  </si>
  <si>
    <r>
      <t xml:space="preserve"> Subprogramul 6805. </t>
    </r>
    <r>
      <rPr>
        <b/>
        <i/>
        <sz val="12"/>
        <rFont val="Times New Roman"/>
        <family val="1"/>
      </rPr>
      <t>Dezvoltarea sistemului naţional de acreditare</t>
    </r>
  </si>
  <si>
    <r>
      <t xml:space="preserve">Subprogramul 5801.  </t>
    </r>
    <r>
      <rPr>
        <b/>
        <i/>
        <sz val="12"/>
        <rFont val="Times New Roman"/>
        <family val="1"/>
      </rPr>
      <t xml:space="preserve"> Politici şi management în sectorul energetic</t>
    </r>
  </si>
  <si>
    <r>
      <t xml:space="preserve">Subprogramul 5008. </t>
    </r>
    <r>
      <rPr>
        <b/>
        <i/>
        <sz val="12"/>
        <rFont val="Times New Roman"/>
        <family val="1"/>
      </rPr>
      <t xml:space="preserve">Protecția drepturilor consumatorilor </t>
    </r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</si>
  <si>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 </t>
    </r>
  </si>
  <si>
    <t>TOTAL MEI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</si>
  <si>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</si>
  <si>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</si>
  <si>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</si>
  <si>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</si>
  <si>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</si>
  <si>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</si>
  <si>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</si>
  <si>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</si>
  <si>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</si>
  <si>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</si>
  <si>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</t>
  </si>
  <si>
    <t>3</t>
  </si>
  <si>
    <t>Proiect de achiziții a locomotivelor și de restructurare a infrastructurii feroviare,            surse externe</t>
  </si>
  <si>
    <t>Proiectul  "Reabilitarea drumurilor locale", surse externe</t>
  </si>
  <si>
    <t>TOTAL aparat minister</t>
  </si>
  <si>
    <t xml:space="preserve"> Proiectul "Studiul de fezabilitate MD-RO", surse externe</t>
  </si>
  <si>
    <t xml:space="preserve"> Proiectul "Construcția stației Back-to-Back Vulcănești 400 kw", surse externe</t>
  </si>
  <si>
    <t>Subsidii transport feroviar</t>
  </si>
  <si>
    <t>Proiectul "Reabilitarea drumurilor cu suportul Republicii China"                                                     surse externe - 395781.6                                        Contribuția Guvernului - 19032.8</t>
  </si>
  <si>
    <t>Proiectul "Consolidarea capacităților de producție locală a sistemelor de energie termică în RM", surse externe</t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</si>
  <si>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, inclusiv: </t>
    </r>
  </si>
  <si>
    <t>Proiect "Îmbunătățirea eficienței energetice a clădirilor publice și rezidențiale din Republica Moldova", surse externe</t>
  </si>
  <si>
    <t>Proiect "Program Inovațional ”Tehnologii Curate pentru întreprinderile mici și mijlocii și Start-ups", surse externe</t>
  </si>
  <si>
    <t xml:space="preserve"> Proiect "Integrarea Transportului public zero CO2" în rutele interurbane ale Republicii Moldova, surse externe</t>
  </si>
  <si>
    <t>Activități de eficiență energetică</t>
  </si>
  <si>
    <t>11</t>
  </si>
  <si>
    <t>13</t>
  </si>
  <si>
    <t>14</t>
  </si>
  <si>
    <t>Beneficiar</t>
  </si>
  <si>
    <t>Denumirea program, subprogram</t>
  </si>
  <si>
    <t>MEI</t>
  </si>
  <si>
    <r>
      <t xml:space="preserve">Subprogramul 6802. </t>
    </r>
    <r>
      <rPr>
        <b/>
        <i/>
        <sz val="12"/>
        <rFont val="Times New Roman"/>
        <family val="1"/>
      </rPr>
      <t>Dezvoltarea sistemului naţional de standardizare</t>
    </r>
  </si>
  <si>
    <t>Institutul Național de Sndardizare</t>
  </si>
  <si>
    <t>Institutul Național de Metrologie</t>
  </si>
  <si>
    <t>MOLDAC</t>
  </si>
  <si>
    <t>Moldelectrica</t>
  </si>
  <si>
    <t>CET-NORD</t>
  </si>
  <si>
    <r>
      <t xml:space="preserve"> Subprogramul 5011.</t>
    </r>
    <r>
      <rPr>
        <b/>
        <i/>
        <sz val="12"/>
        <color indexed="8"/>
        <rFont val="Times New Roman"/>
        <family val="1"/>
      </rPr>
      <t xml:space="preserve"> Securitate industrială</t>
    </r>
  </si>
  <si>
    <t xml:space="preserve"> Agenția pentru  Securitate Tehnică      </t>
  </si>
  <si>
    <t xml:space="preserve"> Agenția pentru Protecția Consumatorilor și Supravegherea Pieței</t>
  </si>
  <si>
    <t xml:space="preserve"> Total, inclusiv:</t>
  </si>
  <si>
    <t xml:space="preserve"> Agenția pentru Eficiență Energetică</t>
  </si>
  <si>
    <t xml:space="preserve">Agenția Navală                     </t>
  </si>
  <si>
    <r>
      <t xml:space="preserve">Subprogramul 6403.  </t>
    </r>
    <r>
      <rPr>
        <b/>
        <i/>
        <sz val="12"/>
        <color indexed="8"/>
        <rFont val="Times New Roman"/>
        <family val="1"/>
      </rPr>
      <t xml:space="preserve"> Dezvoltarea transportului naval</t>
    </r>
  </si>
  <si>
    <t>UIPAC</t>
  </si>
  <si>
    <t xml:space="preserve">Unitate de implementare a Grantului Acordat de Guvernul Japoniei </t>
  </si>
  <si>
    <t>Total, inclusiv:</t>
  </si>
  <si>
    <t>UCIPE</t>
  </si>
  <si>
    <r>
      <t xml:space="preserve">Subprogramul 6402.   </t>
    </r>
    <r>
      <rPr>
        <b/>
        <i/>
        <sz val="12"/>
        <color indexed="8"/>
        <rFont val="Times New Roman"/>
        <family val="1"/>
      </rPr>
      <t>Dezvoltarea drumurilor, inclusiv:</t>
    </r>
  </si>
  <si>
    <t>ASD</t>
  </si>
  <si>
    <r>
      <t xml:space="preserve">Agenția Națională Transport Auto         </t>
    </r>
  </si>
  <si>
    <t xml:space="preserve">Autoritatea Aeronautică Civilă                        </t>
  </si>
  <si>
    <r>
      <t xml:space="preserve"> Subprogramul 6402.   </t>
    </r>
    <r>
      <rPr>
        <b/>
        <i/>
        <sz val="12"/>
        <color indexed="8"/>
        <rFont val="Times New Roman"/>
        <family val="1"/>
      </rPr>
      <t xml:space="preserve">Dezvoltarea drumurilor                                        </t>
    </r>
    <r>
      <rPr>
        <i/>
        <sz val="12"/>
        <color indexed="8"/>
        <rFont val="Times New Roman"/>
        <family val="1"/>
      </rPr>
      <t xml:space="preserve"> Fondul de Siguranță Rutieră - 10000</t>
    </r>
  </si>
  <si>
    <t>Calea Ferată din Moldova</t>
  </si>
  <si>
    <r>
      <t xml:space="preserve"> Subprogramul 5002.  </t>
    </r>
    <r>
      <rPr>
        <b/>
        <i/>
        <sz val="12"/>
        <rFont val="Times New Roman"/>
        <family val="1"/>
      </rPr>
      <t xml:space="preserve">Promovarea  exporturilor, inclusiv:                             </t>
    </r>
    <r>
      <rPr>
        <i/>
        <sz val="12"/>
        <rFont val="Times New Roman"/>
        <family val="1"/>
      </rPr>
      <t>Susținere investitorilor pentru crearea de noi locuri de muncă 10000 (ZEL Bălți);                    Expoziția Dubai 2020 - 20903.7 (MoldExpo)</t>
    </r>
  </si>
  <si>
    <r>
      <rPr>
        <b/>
        <sz val="12"/>
        <color indexed="8"/>
        <rFont val="Times New Roman"/>
        <family val="1"/>
      </rPr>
      <t xml:space="preserve">Subprogramul 5805.  </t>
    </r>
    <r>
      <rPr>
        <b/>
        <i/>
        <sz val="12"/>
        <color indexed="8"/>
        <rFont val="Times New Roman"/>
        <family val="1"/>
      </rPr>
      <t>Reţele termice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Proiectul “Înbunătăţirea eficienţei sectorului de alimentare centralizată cu energia termică (SACET)",                                         surse externe</t>
    </r>
  </si>
  <si>
    <t>"Proiectul de susținere a programului în sectoruil drumurilor", surse externe</t>
  </si>
  <si>
    <r>
      <t xml:space="preserve"> Subprogramul 5805.  </t>
    </r>
    <r>
      <rPr>
        <b/>
        <i/>
        <sz val="12"/>
        <color indexed="8"/>
        <rFont val="Times New Roman"/>
        <family val="1"/>
      </rPr>
      <t xml:space="preserve">Reţele termice  </t>
    </r>
    <r>
      <rPr>
        <i/>
        <sz val="12"/>
        <color indexed="8"/>
        <rFont val="Times New Roman"/>
        <family val="1"/>
      </rPr>
      <t xml:space="preserve"> Proiectul "Modernizarea sistemului termoenergetic al mun.Bălți",                      surse externe</t>
    </r>
  </si>
  <si>
    <r>
      <t xml:space="preserve">Subprogramul 5001. </t>
    </r>
    <r>
      <rPr>
        <b/>
        <i/>
        <sz val="12"/>
        <color indexed="8"/>
        <rFont val="Times New Roman"/>
        <family val="1"/>
      </rPr>
      <t>Politici şi management în domeniul macroeconomic şi de dezvoltăre a economiei  (aparatul central)</t>
    </r>
  </si>
  <si>
    <t xml:space="preserve">Proiectul "Reabilitarea drumurilor cu suportul Belorusiei",                                                     surse externe </t>
  </si>
  <si>
    <t xml:space="preserve"> Moldelectrica (procurare teren)</t>
  </si>
  <si>
    <r>
      <t xml:space="preserve"> Subprogramul 5002. </t>
    </r>
    <r>
      <rPr>
        <b/>
        <i/>
        <sz val="12"/>
        <color indexed="8"/>
        <rFont val="Times New Roman"/>
        <family val="1"/>
      </rPr>
      <t xml:space="preserve">Promovarea exporturilor                                     </t>
    </r>
    <r>
      <rPr>
        <i/>
        <sz val="12"/>
        <color indexed="8"/>
        <rFont val="Times New Roman"/>
        <family val="1"/>
      </rPr>
      <t>Proiectul Ameliorarea competetivității, surse externe</t>
    </r>
  </si>
  <si>
    <r>
      <t xml:space="preserve">Subprogramul 5002.  </t>
    </r>
    <r>
      <rPr>
        <b/>
        <i/>
        <sz val="12"/>
        <color indexed="8"/>
        <rFont val="Times New Roman"/>
        <family val="1"/>
      </rPr>
      <t xml:space="preserve">Promovarea  exporturilor                                                </t>
    </r>
    <r>
      <rPr>
        <i/>
        <sz val="12"/>
        <color indexed="8"/>
        <rFont val="Times New Roman"/>
        <family val="1"/>
      </rPr>
      <t>Grant pentru promovarea eforturilor privind ajustările economice structurale, surse externe</t>
    </r>
  </si>
  <si>
    <r>
      <rPr>
        <b/>
        <sz val="12"/>
        <color indexed="8"/>
        <rFont val="Times New Roman"/>
        <family val="1"/>
      </rPr>
      <t xml:space="preserve">Subprogramul 5802.  </t>
    </r>
    <r>
      <rPr>
        <b/>
        <i/>
        <sz val="12"/>
        <color indexed="8"/>
        <rFont val="Times New Roman"/>
        <family val="1"/>
      </rPr>
      <t>Rețele și conducte de gaz</t>
    </r>
    <r>
      <rPr>
        <b/>
        <sz val="12"/>
        <color indexed="8"/>
        <rFont val="Times New Roman"/>
        <family val="1"/>
      </rPr>
      <t xml:space="preserve">                                             </t>
    </r>
  </si>
  <si>
    <r>
      <rPr>
        <b/>
        <sz val="12"/>
        <color indexed="8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>Proiect”Construcția stație Back-to-Back Vulcănești-Chisinau”                 Contribuția Guvernului</t>
    </r>
  </si>
  <si>
    <t>Proiect”Conectarea conductei de transport gaze naturale pe direcţia  Ungheni-Chisinau”                          Contribuția Guvernului</t>
  </si>
  <si>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Proiect”Piața energetică transparentă”, surse externe                         </t>
    </r>
  </si>
  <si>
    <r>
      <t xml:space="preserve"> Subprogramul 5004. </t>
    </r>
    <r>
      <rPr>
        <b/>
        <i/>
        <sz val="12"/>
        <rFont val="Times New Roman"/>
        <family val="1"/>
      </rPr>
      <t xml:space="preserve">Susţinerea întreprinderilor mici şi mijlocii, inclusiv:              </t>
    </r>
    <r>
      <rPr>
        <i/>
        <sz val="12"/>
        <rFont val="Times New Roman"/>
        <family val="1"/>
      </rPr>
      <t>ODIMM - 120353.2;                                         ZEL Bălți - 19000;                                         MEI - 1273.4</t>
    </r>
  </si>
  <si>
    <r>
      <t xml:space="preserve"> Subprogramul 5014. </t>
    </r>
    <r>
      <rPr>
        <b/>
        <i/>
        <sz val="12"/>
        <rFont val="Times New Roman"/>
        <family val="1"/>
      </rPr>
      <t xml:space="preserve">Alte activități economice, inclusiv:                                                                    </t>
    </r>
    <r>
      <rPr>
        <i/>
        <sz val="12"/>
        <rFont val="Times New Roman"/>
        <family val="1"/>
      </rPr>
      <t xml:space="preserve"> Elaborare ghid al piețelor alimentare-100;                                       Studiu de fezabilitate în domeniul piețelor alimentare -250</t>
    </r>
  </si>
  <si>
    <r>
      <t xml:space="preserve">Subprogramul 5803.  </t>
    </r>
    <r>
      <rPr>
        <b/>
        <i/>
        <sz val="12"/>
        <color indexed="8"/>
        <rFont val="Times New Roman"/>
        <family val="1"/>
      </rPr>
      <t>Reţele electrice,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inclusiv:</t>
    </r>
  </si>
  <si>
    <r>
      <t xml:space="preserve"> Subprogramul 6402.  </t>
    </r>
    <r>
      <rPr>
        <b/>
        <i/>
        <sz val="12"/>
        <rFont val="Times New Roman"/>
        <family val="1"/>
      </rPr>
      <t xml:space="preserve"> Dezvoltarea drumurilor, inclusiv:</t>
    </r>
  </si>
  <si>
    <r>
      <t xml:space="preserve"> Subprogramul 6403.  </t>
    </r>
    <r>
      <rPr>
        <b/>
        <i/>
        <sz val="12"/>
        <rFont val="Times New Roman"/>
        <family val="1"/>
      </rPr>
      <t xml:space="preserve"> Dezvoltarea transportului naval, inclusiv:</t>
    </r>
  </si>
  <si>
    <r>
      <t xml:space="preserve"> Subprogramul 6405.  </t>
    </r>
    <r>
      <rPr>
        <b/>
        <i/>
        <sz val="12"/>
        <rFont val="Times New Roman"/>
        <family val="1"/>
      </rPr>
      <t xml:space="preserve"> Dezvoltarea transportului feroviar, inclusiv:</t>
    </r>
  </si>
  <si>
    <r>
      <t>Subprogramul 6406.</t>
    </r>
    <r>
      <rPr>
        <b/>
        <i/>
        <sz val="12"/>
        <color indexed="8"/>
        <rFont val="Times New Roman"/>
        <family val="1"/>
      </rPr>
      <t xml:space="preserve">   Transport aerian</t>
    </r>
  </si>
  <si>
    <t>Proiectul  "Educație pentru Drone - eDrone", surse externe</t>
  </si>
  <si>
    <r>
      <t xml:space="preserve"> Subprogramul 6104. </t>
    </r>
    <r>
      <rPr>
        <b/>
        <i/>
        <sz val="12"/>
        <rFont val="Times New Roman"/>
        <family val="1"/>
      </rPr>
      <t xml:space="preserve">Dezvoltarea bazei normative în construcții                        </t>
    </r>
  </si>
  <si>
    <r>
      <t xml:space="preserve">Subprogramul 5801.  </t>
    </r>
    <r>
      <rPr>
        <b/>
        <i/>
        <sz val="12"/>
        <rFont val="Times New Roman"/>
        <family val="1"/>
      </rPr>
      <t xml:space="preserve"> Politici şi management în sectorul energetic           </t>
    </r>
  </si>
  <si>
    <r>
      <t xml:space="preserve">Subprogramul 0103.  </t>
    </r>
    <r>
      <rPr>
        <b/>
        <i/>
        <sz val="12"/>
        <color indexed="8"/>
        <rFont val="Times New Roman"/>
        <family val="1"/>
      </rPr>
      <t>Servicii de suport pentru activitatea Parlamentului</t>
    </r>
  </si>
  <si>
    <r>
      <t xml:space="preserve">Subprogramul 1504. </t>
    </r>
    <r>
      <rPr>
        <b/>
        <i/>
        <sz val="12"/>
        <color indexed="8"/>
        <rFont val="Times New Roman"/>
        <family val="1"/>
      </rPr>
      <t xml:space="preserve">Tehnologii informaționale </t>
    </r>
    <r>
      <rPr>
        <b/>
        <sz val="12"/>
        <color indexed="8"/>
        <rFont val="Times New Roman"/>
        <family val="1"/>
      </rPr>
      <t xml:space="preserve">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Serviciul 112 - 66500.                                            MEI (dotarea cu convertoare) - 3002.7</t>
    </r>
  </si>
  <si>
    <r>
      <t xml:space="preserve"> Subprogramul 6002. </t>
    </r>
    <r>
      <rPr>
        <b/>
        <i/>
        <sz val="12"/>
        <rFont val="Times New Roman"/>
        <family val="1"/>
      </rPr>
      <t xml:space="preserve">Dezvoltarea industruei   </t>
    </r>
    <r>
      <rPr>
        <b/>
        <sz val="12"/>
        <rFont val="Times New Roman"/>
        <family val="1"/>
      </rPr>
      <t xml:space="preserve">                                                            </t>
    </r>
    <r>
      <rPr>
        <sz val="12"/>
        <rFont val="Times New Roman"/>
        <family val="1"/>
      </rPr>
      <t>Proiectul "Dezvoltarea clusterială a sectorului industrial", surse externe</t>
    </r>
  </si>
  <si>
    <t>26</t>
  </si>
  <si>
    <t>27</t>
  </si>
  <si>
    <t>pentru  anul  2019</t>
  </si>
  <si>
    <r>
      <t xml:space="preserve">Subprogramul 5803.  </t>
    </r>
    <r>
      <rPr>
        <b/>
        <i/>
        <sz val="12"/>
        <color indexed="8"/>
        <rFont val="Times New Roman"/>
        <family val="1"/>
      </rPr>
      <t>Reţele electrice</t>
    </r>
  </si>
  <si>
    <t xml:space="preserve"> executat                                                                                                                                                 </t>
  </si>
  <si>
    <t xml:space="preserve">Fondul de Siguranță Rutieră </t>
  </si>
</sst>
</file>

<file path=xl/styles.xml><?xml version="1.0" encoding="utf-8"?>
<styleSheet xmlns="http://schemas.openxmlformats.org/spreadsheetml/2006/main">
  <numFmts count="30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58">
    <font>
      <sz val="10"/>
      <name val="Arial"/>
      <family val="0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i/>
      <sz val="13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7" fillId="33" borderId="11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top" wrapText="1"/>
    </xf>
    <xf numFmtId="180" fontId="9" fillId="0" borderId="12" xfId="0" applyNumberFormat="1" applyFont="1" applyBorder="1" applyAlignment="1">
      <alignment vertical="top" wrapText="1"/>
    </xf>
    <xf numFmtId="180" fontId="10" fillId="33" borderId="13" xfId="0" applyNumberFormat="1" applyFont="1" applyFill="1" applyBorder="1" applyAlignment="1">
      <alignment vertical="top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80" fontId="9" fillId="0" borderId="10" xfId="0" applyNumberFormat="1" applyFont="1" applyBorder="1" applyAlignment="1">
      <alignment horizontal="left" wrapText="1"/>
    </xf>
    <xf numFmtId="180" fontId="9" fillId="0" borderId="16" xfId="0" applyNumberFormat="1" applyFont="1" applyBorder="1" applyAlignment="1">
      <alignment horizontal="left" vertical="top" wrapText="1"/>
    </xf>
    <xf numFmtId="180" fontId="9" fillId="0" borderId="17" xfId="0" applyNumberFormat="1" applyFont="1" applyBorder="1" applyAlignment="1">
      <alignment horizontal="left" vertical="center" wrapText="1"/>
    </xf>
    <xf numFmtId="180" fontId="8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9" fillId="0" borderId="18" xfId="0" applyNumberFormat="1" applyFont="1" applyBorder="1" applyAlignment="1">
      <alignment horizontal="center" vertical="top" wrapText="1"/>
    </xf>
    <xf numFmtId="180" fontId="11" fillId="0" borderId="19" xfId="0" applyNumberFormat="1" applyFont="1" applyBorder="1" applyAlignment="1">
      <alignment horizontal="left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20" xfId="0" applyNumberFormat="1" applyFont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vertical="center" wrapText="1"/>
    </xf>
    <xf numFmtId="180" fontId="16" fillId="33" borderId="2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80" fontId="8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80" fontId="16" fillId="33" borderId="0" xfId="0" applyNumberFormat="1" applyFont="1" applyFill="1" applyBorder="1" applyAlignment="1">
      <alignment horizontal="center" vertical="center"/>
    </xf>
    <xf numFmtId="180" fontId="16" fillId="33" borderId="20" xfId="0" applyNumberFormat="1" applyFont="1" applyFill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top"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 wrapText="1"/>
    </xf>
    <xf numFmtId="180" fontId="8" fillId="33" borderId="20" xfId="0" applyNumberFormat="1" applyFont="1" applyFill="1" applyBorder="1" applyAlignment="1">
      <alignment vertical="top" wrapText="1"/>
    </xf>
    <xf numFmtId="180" fontId="11" fillId="0" borderId="13" xfId="0" applyNumberFormat="1" applyFont="1" applyBorder="1" applyAlignment="1">
      <alignment horizontal="left" vertical="center" wrapText="1"/>
    </xf>
    <xf numFmtId="180" fontId="8" fillId="33" borderId="14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top" wrapText="1"/>
    </xf>
    <xf numFmtId="180" fontId="9" fillId="0" borderId="19" xfId="0" applyNumberFormat="1" applyFont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center" vertical="center" wrapText="1"/>
    </xf>
    <xf numFmtId="180" fontId="8" fillId="33" borderId="21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180" fontId="10" fillId="33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right" vertical="top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180" fontId="5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64">
      <selection activeCell="G41" sqref="G41"/>
    </sheetView>
  </sheetViews>
  <sheetFormatPr defaultColWidth="9.140625" defaultRowHeight="12.75"/>
  <cols>
    <col min="1" max="1" width="10.00390625" style="41" customWidth="1"/>
    <col min="2" max="2" width="2.28125" style="0" hidden="1" customWidth="1"/>
    <col min="3" max="3" width="27.00390625" style="0" customWidth="1"/>
    <col min="4" max="4" width="40.57421875" style="0" customWidth="1"/>
    <col min="5" max="5" width="16.140625" style="0" customWidth="1"/>
    <col min="6" max="6" width="15.57421875" style="0" customWidth="1"/>
    <col min="7" max="8" width="13.421875" style="0" customWidth="1"/>
    <col min="9" max="9" width="13.140625" style="0" bestFit="1" customWidth="1"/>
  </cols>
  <sheetData>
    <row r="1" spans="7:8" ht="12.75">
      <c r="G1" s="11"/>
      <c r="H1" s="11"/>
    </row>
    <row r="2" spans="7:8" ht="12.75">
      <c r="G2" s="11"/>
      <c r="H2" s="11"/>
    </row>
    <row r="3" spans="7:8" ht="12.75">
      <c r="G3" s="11"/>
      <c r="H3" s="11"/>
    </row>
    <row r="4" spans="1:9" ht="27" customHeight="1">
      <c r="A4" s="88" t="s">
        <v>3</v>
      </c>
      <c r="B4" s="89"/>
      <c r="C4" s="89"/>
      <c r="D4" s="89"/>
      <c r="E4" s="89"/>
      <c r="F4" s="89"/>
      <c r="G4" s="89"/>
      <c r="H4" s="89"/>
      <c r="I4" s="11"/>
    </row>
    <row r="5" spans="1:9" ht="18.75" customHeight="1">
      <c r="A5" s="90" t="s">
        <v>109</v>
      </c>
      <c r="B5" s="91"/>
      <c r="C5" s="91"/>
      <c r="D5" s="91"/>
      <c r="E5" s="91"/>
      <c r="F5" s="91"/>
      <c r="G5" s="91"/>
      <c r="H5" s="91"/>
      <c r="I5" s="11"/>
    </row>
    <row r="6" spans="1:9" ht="12.75" customHeight="1">
      <c r="A6" s="42"/>
      <c r="B6" s="12"/>
      <c r="C6" s="12"/>
      <c r="D6" s="12"/>
      <c r="E6" s="12"/>
      <c r="F6" s="12"/>
      <c r="G6" s="13"/>
      <c r="H6" s="13" t="s">
        <v>2</v>
      </c>
      <c r="I6" s="11"/>
    </row>
    <row r="7" spans="1:8" ht="27" customHeight="1">
      <c r="A7" s="43" t="s">
        <v>12</v>
      </c>
      <c r="B7" s="34"/>
      <c r="C7" s="66" t="s">
        <v>55</v>
      </c>
      <c r="D7" s="33" t="s">
        <v>56</v>
      </c>
      <c r="E7" s="20" t="s">
        <v>5</v>
      </c>
      <c r="F7" s="20" t="s">
        <v>7</v>
      </c>
      <c r="G7" s="20" t="s">
        <v>111</v>
      </c>
      <c r="H7" s="20" t="s">
        <v>6</v>
      </c>
    </row>
    <row r="8" spans="1:8" ht="15" customHeight="1">
      <c r="A8" s="92">
        <v>1</v>
      </c>
      <c r="B8" s="93"/>
      <c r="C8" s="1">
        <v>2</v>
      </c>
      <c r="D8" s="2">
        <v>3</v>
      </c>
      <c r="E8" s="1">
        <v>4</v>
      </c>
      <c r="F8" s="1">
        <v>5</v>
      </c>
      <c r="G8" s="2">
        <v>6</v>
      </c>
      <c r="H8" s="1">
        <v>7</v>
      </c>
    </row>
    <row r="9" spans="1:8" ht="63.75" customHeight="1">
      <c r="A9" s="81">
        <v>1</v>
      </c>
      <c r="B9" s="35"/>
      <c r="C9" s="35" t="s">
        <v>57</v>
      </c>
      <c r="D9" s="36" t="s">
        <v>85</v>
      </c>
      <c r="E9" s="45">
        <v>38828.9</v>
      </c>
      <c r="F9" s="45">
        <v>35608.4</v>
      </c>
      <c r="G9" s="46">
        <v>30848.9</v>
      </c>
      <c r="H9" s="47">
        <f>G9/F9*100</f>
        <v>86.63377180665236</v>
      </c>
    </row>
    <row r="10" spans="1:8" ht="35.25" customHeight="1">
      <c r="A10" s="82" t="s">
        <v>37</v>
      </c>
      <c r="B10" s="35"/>
      <c r="C10" s="35" t="s">
        <v>57</v>
      </c>
      <c r="D10" s="36" t="s">
        <v>104</v>
      </c>
      <c r="E10" s="48"/>
      <c r="F10" s="48">
        <v>670.9</v>
      </c>
      <c r="G10" s="46">
        <v>670.8</v>
      </c>
      <c r="H10" s="47">
        <f aca="true" t="shared" si="0" ref="H10:H68">G10/F10*100</f>
        <v>99.98509464897897</v>
      </c>
    </row>
    <row r="11" spans="1:13" ht="93.75" customHeight="1">
      <c r="A11" s="83" t="s">
        <v>38</v>
      </c>
      <c r="B11" s="22">
        <v>13</v>
      </c>
      <c r="C11" s="67" t="s">
        <v>57</v>
      </c>
      <c r="D11" s="37" t="s">
        <v>81</v>
      </c>
      <c r="E11" s="58">
        <v>30903.7</v>
      </c>
      <c r="F11" s="59">
        <v>23903.7</v>
      </c>
      <c r="G11" s="19">
        <v>10865.2</v>
      </c>
      <c r="H11" s="47">
        <f t="shared" si="0"/>
        <v>45.45405104649071</v>
      </c>
      <c r="M11" s="15"/>
    </row>
    <row r="12" spans="1:13" ht="77.25" customHeight="1">
      <c r="A12" s="83" t="s">
        <v>13</v>
      </c>
      <c r="B12" s="23"/>
      <c r="C12" s="77" t="s">
        <v>57</v>
      </c>
      <c r="D12" s="39" t="s">
        <v>94</v>
      </c>
      <c r="E12" s="18">
        <v>140626.6</v>
      </c>
      <c r="F12" s="17">
        <v>140626.6</v>
      </c>
      <c r="G12" s="19">
        <v>109397.5</v>
      </c>
      <c r="H12" s="47">
        <f t="shared" si="0"/>
        <v>77.79289266753231</v>
      </c>
      <c r="M12" s="15"/>
    </row>
    <row r="13" spans="1:13" ht="75" customHeight="1">
      <c r="A13" s="83" t="s">
        <v>14</v>
      </c>
      <c r="B13" s="23"/>
      <c r="C13" s="67" t="s">
        <v>57</v>
      </c>
      <c r="D13" s="31" t="s">
        <v>95</v>
      </c>
      <c r="E13" s="18">
        <v>350</v>
      </c>
      <c r="F13" s="17">
        <v>350</v>
      </c>
      <c r="G13" s="19">
        <v>0</v>
      </c>
      <c r="H13" s="47">
        <f t="shared" si="0"/>
        <v>0</v>
      </c>
      <c r="M13" s="15"/>
    </row>
    <row r="14" spans="1:13" ht="62.25" customHeight="1">
      <c r="A14" s="83" t="s">
        <v>15</v>
      </c>
      <c r="B14" s="23"/>
      <c r="C14" s="67" t="s">
        <v>57</v>
      </c>
      <c r="D14" s="36" t="s">
        <v>105</v>
      </c>
      <c r="E14" s="48">
        <v>69502.7</v>
      </c>
      <c r="F14" s="48">
        <v>89663.8</v>
      </c>
      <c r="G14" s="19">
        <v>83609.8</v>
      </c>
      <c r="H14" s="47">
        <f t="shared" si="0"/>
        <v>93.24811127790703</v>
      </c>
      <c r="M14" s="15"/>
    </row>
    <row r="15" spans="1:13" ht="58.5" customHeight="1">
      <c r="A15" s="83" t="s">
        <v>16</v>
      </c>
      <c r="B15" s="23"/>
      <c r="C15" s="67" t="s">
        <v>57</v>
      </c>
      <c r="D15" s="31" t="s">
        <v>106</v>
      </c>
      <c r="E15" s="18"/>
      <c r="F15" s="17">
        <v>69.8</v>
      </c>
      <c r="G15" s="19">
        <v>0</v>
      </c>
      <c r="H15" s="47">
        <f t="shared" si="0"/>
        <v>0</v>
      </c>
      <c r="M15" s="15"/>
    </row>
    <row r="16" spans="1:13" ht="33.75" customHeight="1">
      <c r="A16" s="83" t="s">
        <v>17</v>
      </c>
      <c r="B16" s="22" t="s">
        <v>0</v>
      </c>
      <c r="C16" s="67" t="s">
        <v>59</v>
      </c>
      <c r="D16" s="24" t="s">
        <v>58</v>
      </c>
      <c r="E16" s="18">
        <v>5200</v>
      </c>
      <c r="F16" s="17">
        <v>5200</v>
      </c>
      <c r="G16" s="19">
        <v>5200</v>
      </c>
      <c r="H16" s="47">
        <f t="shared" si="0"/>
        <v>100</v>
      </c>
      <c r="M16" s="15"/>
    </row>
    <row r="17" spans="1:13" ht="33" customHeight="1">
      <c r="A17" s="83" t="s">
        <v>18</v>
      </c>
      <c r="B17" s="22" t="s">
        <v>0</v>
      </c>
      <c r="C17" s="67" t="s">
        <v>60</v>
      </c>
      <c r="D17" s="25" t="s">
        <v>21</v>
      </c>
      <c r="E17" s="18">
        <v>9920.5</v>
      </c>
      <c r="F17" s="17">
        <v>9920.5</v>
      </c>
      <c r="G17" s="19">
        <v>9920.5</v>
      </c>
      <c r="H17" s="47">
        <f t="shared" si="0"/>
        <v>100</v>
      </c>
      <c r="M17" s="15"/>
    </row>
    <row r="18" spans="1:13" ht="33" customHeight="1">
      <c r="A18" s="83" t="s">
        <v>19</v>
      </c>
      <c r="B18" s="22" t="s">
        <v>0</v>
      </c>
      <c r="C18" s="67" t="s">
        <v>61</v>
      </c>
      <c r="D18" s="24" t="s">
        <v>22</v>
      </c>
      <c r="E18" s="18">
        <v>2580</v>
      </c>
      <c r="F18" s="17">
        <v>2580</v>
      </c>
      <c r="G18" s="19">
        <v>2580</v>
      </c>
      <c r="H18" s="47">
        <f t="shared" si="0"/>
        <v>100</v>
      </c>
      <c r="M18" s="15"/>
    </row>
    <row r="19" spans="1:13" ht="33.75" customHeight="1">
      <c r="A19" s="29" t="s">
        <v>52</v>
      </c>
      <c r="B19" s="21">
        <v>45</v>
      </c>
      <c r="C19" s="68" t="s">
        <v>57</v>
      </c>
      <c r="D19" s="25" t="s">
        <v>103</v>
      </c>
      <c r="E19" s="17">
        <v>4464.9</v>
      </c>
      <c r="F19" s="17">
        <v>3514.9</v>
      </c>
      <c r="G19" s="19">
        <v>1639.6</v>
      </c>
      <c r="H19" s="47">
        <f t="shared" si="0"/>
        <v>46.6471307860821</v>
      </c>
      <c r="M19" s="15"/>
    </row>
    <row r="20" spans="1:13" ht="30" customHeight="1">
      <c r="A20" s="16" t="s">
        <v>20</v>
      </c>
      <c r="B20" s="14"/>
      <c r="C20" s="69"/>
      <c r="D20" s="28" t="s">
        <v>96</v>
      </c>
      <c r="E20" s="18">
        <f>E21+E22+E23</f>
        <v>61237.3</v>
      </c>
      <c r="F20" s="18">
        <f>F21+F22+F23</f>
        <v>15760.4</v>
      </c>
      <c r="G20" s="18">
        <f>G21+G22+G23</f>
        <v>7845</v>
      </c>
      <c r="H20" s="18">
        <f>H21+H22+H23</f>
        <v>100</v>
      </c>
      <c r="M20" s="15"/>
    </row>
    <row r="21" spans="1:13" ht="30.75" customHeight="1">
      <c r="A21" s="16"/>
      <c r="B21" s="14"/>
      <c r="C21" s="70" t="s">
        <v>62</v>
      </c>
      <c r="D21" s="26" t="s">
        <v>42</v>
      </c>
      <c r="E21" s="18">
        <v>3392.3</v>
      </c>
      <c r="F21" s="17">
        <v>7915.4</v>
      </c>
      <c r="G21" s="19">
        <v>0</v>
      </c>
      <c r="H21" s="47">
        <f t="shared" si="0"/>
        <v>0</v>
      </c>
      <c r="M21" s="15"/>
    </row>
    <row r="22" spans="1:13" ht="30.75" customHeight="1">
      <c r="A22" s="16"/>
      <c r="B22" s="14"/>
      <c r="C22" s="70" t="s">
        <v>62</v>
      </c>
      <c r="D22" s="26" t="s">
        <v>43</v>
      </c>
      <c r="E22" s="18">
        <v>50000</v>
      </c>
      <c r="F22" s="17">
        <v>0</v>
      </c>
      <c r="G22" s="19">
        <v>0</v>
      </c>
      <c r="H22" s="47"/>
      <c r="M22" s="15"/>
    </row>
    <row r="23" spans="1:13" ht="21.75" customHeight="1">
      <c r="A23" s="16"/>
      <c r="B23" s="14"/>
      <c r="C23" s="70" t="s">
        <v>62</v>
      </c>
      <c r="D23" s="26" t="s">
        <v>87</v>
      </c>
      <c r="E23" s="18">
        <v>7845</v>
      </c>
      <c r="F23" s="17">
        <v>7845</v>
      </c>
      <c r="G23" s="19">
        <v>7845</v>
      </c>
      <c r="H23" s="47">
        <f t="shared" si="0"/>
        <v>100</v>
      </c>
      <c r="M23" s="15"/>
    </row>
    <row r="24" spans="1:13" ht="63" customHeight="1">
      <c r="A24" s="16" t="s">
        <v>53</v>
      </c>
      <c r="B24" s="27"/>
      <c r="C24" s="69" t="s">
        <v>63</v>
      </c>
      <c r="D24" s="71" t="s">
        <v>84</v>
      </c>
      <c r="E24" s="17">
        <v>14605.8</v>
      </c>
      <c r="F24" s="17">
        <v>40389.2</v>
      </c>
      <c r="G24" s="19">
        <v>37266.8</v>
      </c>
      <c r="H24" s="47">
        <f t="shared" si="0"/>
        <v>92.26922048468403</v>
      </c>
      <c r="M24" s="15"/>
    </row>
    <row r="25" spans="1:13" ht="35.25" customHeight="1">
      <c r="A25" s="32" t="s">
        <v>54</v>
      </c>
      <c r="B25" s="27"/>
      <c r="C25" s="69" t="s">
        <v>57</v>
      </c>
      <c r="D25" s="38" t="s">
        <v>102</v>
      </c>
      <c r="E25" s="18">
        <v>12604.2</v>
      </c>
      <c r="F25" s="18">
        <v>12604.2</v>
      </c>
      <c r="G25" s="18">
        <v>4793.1</v>
      </c>
      <c r="H25" s="47">
        <f t="shared" si="0"/>
        <v>38.02780025705717</v>
      </c>
      <c r="M25" s="15"/>
    </row>
    <row r="26" spans="1:13" ht="30.75" customHeight="1">
      <c r="A26" s="32" t="s">
        <v>1</v>
      </c>
      <c r="B26" s="27"/>
      <c r="C26" s="69" t="s">
        <v>57</v>
      </c>
      <c r="D26" s="31" t="s">
        <v>97</v>
      </c>
      <c r="E26" s="18">
        <f>E27+E28+E30+E31</f>
        <v>2488903.5</v>
      </c>
      <c r="F26" s="18">
        <f>F27+F28+F30+F31</f>
        <v>1974089.1</v>
      </c>
      <c r="G26" s="18">
        <f>G27+G28+G30+G31</f>
        <v>1960174.4</v>
      </c>
      <c r="H26" s="47">
        <f t="shared" si="0"/>
        <v>99.29513313254198</v>
      </c>
      <c r="M26" s="15"/>
    </row>
    <row r="27" spans="1:13" ht="20.25" customHeight="1">
      <c r="A27" s="32"/>
      <c r="B27" s="27"/>
      <c r="C27" s="69"/>
      <c r="D27" s="30" t="s">
        <v>8</v>
      </c>
      <c r="E27" s="18">
        <v>1024089.1</v>
      </c>
      <c r="F27" s="18">
        <v>1024089.1</v>
      </c>
      <c r="G27" s="18">
        <v>1024089.1</v>
      </c>
      <c r="H27" s="47">
        <f t="shared" si="0"/>
        <v>100</v>
      </c>
      <c r="M27" s="15"/>
    </row>
    <row r="28" spans="1:13" ht="27" customHeight="1">
      <c r="A28" s="32"/>
      <c r="B28" s="27"/>
      <c r="C28" s="69"/>
      <c r="D28" s="30" t="s">
        <v>9</v>
      </c>
      <c r="E28" s="18">
        <v>950000</v>
      </c>
      <c r="F28" s="18">
        <v>950000</v>
      </c>
      <c r="G28" s="18">
        <v>936085.3</v>
      </c>
      <c r="H28" s="47">
        <f t="shared" si="0"/>
        <v>98.5352947368421</v>
      </c>
      <c r="M28" s="15"/>
    </row>
    <row r="29" spans="1:13" ht="18.75" customHeight="1">
      <c r="A29" s="32"/>
      <c r="B29" s="27"/>
      <c r="C29" s="69"/>
      <c r="D29" s="30" t="s">
        <v>112</v>
      </c>
      <c r="E29" s="18"/>
      <c r="F29" s="18">
        <v>4000</v>
      </c>
      <c r="G29" s="18">
        <v>0</v>
      </c>
      <c r="H29" s="47">
        <f t="shared" si="0"/>
        <v>0</v>
      </c>
      <c r="M29" s="15"/>
    </row>
    <row r="30" spans="1:13" ht="48" customHeight="1">
      <c r="A30" s="32"/>
      <c r="B30" s="27"/>
      <c r="C30" s="69"/>
      <c r="D30" s="30" t="s">
        <v>86</v>
      </c>
      <c r="E30" s="18">
        <v>100000</v>
      </c>
      <c r="F30" s="18">
        <v>0</v>
      </c>
      <c r="G30" s="18">
        <v>0</v>
      </c>
      <c r="H30" s="47"/>
      <c r="M30" s="15"/>
    </row>
    <row r="31" spans="1:13" ht="61.5" customHeight="1">
      <c r="A31" s="32"/>
      <c r="B31" s="27"/>
      <c r="C31" s="69"/>
      <c r="D31" s="30" t="s">
        <v>45</v>
      </c>
      <c r="E31" s="18">
        <v>414814.4</v>
      </c>
      <c r="F31" s="18">
        <v>0</v>
      </c>
      <c r="G31" s="18">
        <v>0</v>
      </c>
      <c r="H31" s="47"/>
      <c r="M31" s="15"/>
    </row>
    <row r="32" spans="1:13" ht="32.25" customHeight="1">
      <c r="A32" s="32" t="s">
        <v>27</v>
      </c>
      <c r="B32" s="27"/>
      <c r="C32" s="73"/>
      <c r="D32" s="31" t="s">
        <v>98</v>
      </c>
      <c r="E32" s="18">
        <f>E33+E34</f>
        <v>4238.6</v>
      </c>
      <c r="F32" s="18">
        <f>F33+F34</f>
        <v>4900.6</v>
      </c>
      <c r="G32" s="18">
        <f>G33+G34</f>
        <v>4900.6</v>
      </c>
      <c r="H32" s="47">
        <f>G32/F32*100</f>
        <v>100</v>
      </c>
      <c r="M32" s="15"/>
    </row>
    <row r="33" spans="1:13" ht="20.25" customHeight="1">
      <c r="A33" s="32"/>
      <c r="B33" s="27"/>
      <c r="C33" s="76" t="s">
        <v>10</v>
      </c>
      <c r="D33" s="30" t="s">
        <v>10</v>
      </c>
      <c r="E33" s="18">
        <v>3380</v>
      </c>
      <c r="F33" s="18">
        <v>4042</v>
      </c>
      <c r="G33" s="18">
        <v>4042</v>
      </c>
      <c r="H33" s="47">
        <f>G33/F33*100</f>
        <v>100</v>
      </c>
      <c r="M33" s="15"/>
    </row>
    <row r="34" spans="1:13" ht="21.75" customHeight="1">
      <c r="A34" s="32"/>
      <c r="B34" s="27"/>
      <c r="C34" s="76" t="s">
        <v>11</v>
      </c>
      <c r="D34" s="72" t="s">
        <v>11</v>
      </c>
      <c r="E34" s="18">
        <v>858.6</v>
      </c>
      <c r="F34" s="18">
        <v>858.6</v>
      </c>
      <c r="G34" s="18">
        <v>858.6</v>
      </c>
      <c r="H34" s="47">
        <f>G34/F34*100</f>
        <v>100</v>
      </c>
      <c r="M34" s="15"/>
    </row>
    <row r="35" spans="1:13" ht="31.5" customHeight="1">
      <c r="A35" s="32" t="s">
        <v>28</v>
      </c>
      <c r="B35" s="27"/>
      <c r="C35" s="73" t="s">
        <v>80</v>
      </c>
      <c r="D35" s="31" t="s">
        <v>99</v>
      </c>
      <c r="E35" s="18">
        <f>E37+E36</f>
        <v>45682</v>
      </c>
      <c r="F35" s="18">
        <f>F37+F36</f>
        <v>5336.5</v>
      </c>
      <c r="G35" s="18">
        <f>G37+G36</f>
        <v>5053</v>
      </c>
      <c r="H35" s="47">
        <f t="shared" si="0"/>
        <v>94.6875292794903</v>
      </c>
      <c r="M35" s="15"/>
    </row>
    <row r="36" spans="1:13" ht="21.75" customHeight="1">
      <c r="A36" s="32"/>
      <c r="B36" s="27"/>
      <c r="C36" s="69"/>
      <c r="D36" s="44" t="s">
        <v>44</v>
      </c>
      <c r="E36" s="18">
        <v>29.7</v>
      </c>
      <c r="F36" s="18">
        <v>29.7</v>
      </c>
      <c r="G36" s="18">
        <v>21.8</v>
      </c>
      <c r="H36" s="47">
        <f t="shared" si="0"/>
        <v>73.4006734006734</v>
      </c>
      <c r="M36" s="15"/>
    </row>
    <row r="37" spans="1:13" ht="44.25" customHeight="1">
      <c r="A37" s="32"/>
      <c r="B37" s="27"/>
      <c r="C37" s="70"/>
      <c r="D37" s="44" t="s">
        <v>39</v>
      </c>
      <c r="E37" s="18">
        <v>45652.3</v>
      </c>
      <c r="F37" s="18">
        <v>5306.8</v>
      </c>
      <c r="G37" s="18">
        <v>5031.2</v>
      </c>
      <c r="H37" s="47">
        <f t="shared" si="0"/>
        <v>94.80666314916711</v>
      </c>
      <c r="M37" s="15"/>
    </row>
    <row r="38" spans="1:13" ht="22.5" customHeight="1">
      <c r="A38" s="97" t="s">
        <v>41</v>
      </c>
      <c r="B38" s="98"/>
      <c r="C38" s="98"/>
      <c r="D38" s="99"/>
      <c r="E38" s="49">
        <f>E9+E10+E11+E12+E13+E16+E17+E18+E19+E20+E24+E25+E26+E32+E35</f>
        <v>2860146</v>
      </c>
      <c r="F38" s="49">
        <f>F9+F10+F11+F12+F13+F14+F15+F16+F17+F18+F19+F20+F24+F25+F26+F32+F35</f>
        <v>2365188.6</v>
      </c>
      <c r="G38" s="49">
        <f>G9+G10+G11+G12+G13+G16+G17+G18+G19+G20+G24+G25+G26+G32+G35</f>
        <v>2191155.4</v>
      </c>
      <c r="H38" s="47">
        <f t="shared" si="0"/>
        <v>92.64188910770159</v>
      </c>
      <c r="M38" s="15"/>
    </row>
    <row r="39" spans="1:13" ht="48" customHeight="1">
      <c r="A39" s="16" t="s">
        <v>29</v>
      </c>
      <c r="B39" s="27"/>
      <c r="C39" s="54" t="s">
        <v>66</v>
      </c>
      <c r="D39" s="54" t="s">
        <v>67</v>
      </c>
      <c r="E39" s="18">
        <f>E40+E41</f>
        <v>16765.8</v>
      </c>
      <c r="F39" s="18">
        <f>F40+F41</f>
        <v>12287</v>
      </c>
      <c r="G39" s="18">
        <f>G40+G41</f>
        <v>9778.2</v>
      </c>
      <c r="H39" s="47">
        <f t="shared" si="0"/>
        <v>79.5816716855213</v>
      </c>
      <c r="M39" s="15"/>
    </row>
    <row r="40" spans="1:13" ht="29.25" customHeight="1">
      <c r="A40" s="32"/>
      <c r="B40" s="14"/>
      <c r="C40" s="14"/>
      <c r="D40" s="24" t="s">
        <v>24</v>
      </c>
      <c r="E40" s="18">
        <v>15815.8</v>
      </c>
      <c r="F40" s="18">
        <v>11987</v>
      </c>
      <c r="G40" s="18">
        <v>9718.5</v>
      </c>
      <c r="H40" s="47">
        <f t="shared" si="0"/>
        <v>81.07533160924335</v>
      </c>
      <c r="J40" s="11"/>
      <c r="M40" s="15"/>
    </row>
    <row r="41" spans="1:13" ht="34.5" customHeight="1">
      <c r="A41" s="32"/>
      <c r="B41" s="14"/>
      <c r="C41" s="64"/>
      <c r="D41" s="40" t="s">
        <v>25</v>
      </c>
      <c r="E41" s="18">
        <v>950</v>
      </c>
      <c r="F41" s="18">
        <v>300</v>
      </c>
      <c r="G41" s="18">
        <v>59.7</v>
      </c>
      <c r="H41" s="47">
        <f t="shared" si="0"/>
        <v>19.900000000000002</v>
      </c>
      <c r="I41" s="51"/>
      <c r="J41" s="11"/>
      <c r="M41" s="15"/>
    </row>
    <row r="42" spans="1:13" ht="33.75" customHeight="1">
      <c r="A42" s="32" t="s">
        <v>30</v>
      </c>
      <c r="B42" s="14"/>
      <c r="C42" s="54" t="s">
        <v>65</v>
      </c>
      <c r="D42" s="54" t="s">
        <v>64</v>
      </c>
      <c r="E42" s="18">
        <v>25192.1</v>
      </c>
      <c r="F42" s="18">
        <v>25322.2</v>
      </c>
      <c r="G42" s="18">
        <v>23056.6</v>
      </c>
      <c r="H42" s="47">
        <f t="shared" si="0"/>
        <v>91.0529100946995</v>
      </c>
      <c r="J42" s="11"/>
      <c r="M42" s="15"/>
    </row>
    <row r="43" spans="1:13" ht="28.5" customHeight="1">
      <c r="A43" s="32" t="s">
        <v>31</v>
      </c>
      <c r="B43" s="14"/>
      <c r="C43" s="54" t="s">
        <v>68</v>
      </c>
      <c r="D43" s="54" t="s">
        <v>67</v>
      </c>
      <c r="E43" s="18">
        <f>E44+E45</f>
        <v>568530.7999999999</v>
      </c>
      <c r="F43" s="18">
        <f>F44+F45</f>
        <v>60634.299999999996</v>
      </c>
      <c r="G43" s="18">
        <f>G44+G45</f>
        <v>27926.3</v>
      </c>
      <c r="H43" s="47">
        <f t="shared" si="0"/>
        <v>46.05693477124334</v>
      </c>
      <c r="J43" s="11"/>
      <c r="M43" s="15"/>
    </row>
    <row r="44" spans="1:13" ht="33.75" customHeight="1">
      <c r="A44" s="32"/>
      <c r="B44" s="14"/>
      <c r="C44" s="64"/>
      <c r="D44" s="25" t="s">
        <v>23</v>
      </c>
      <c r="E44" s="18">
        <v>18361</v>
      </c>
      <c r="F44" s="18">
        <v>15740.6</v>
      </c>
      <c r="G44" s="18">
        <v>9985.5</v>
      </c>
      <c r="H44" s="47">
        <f t="shared" si="0"/>
        <v>63.43786132676009</v>
      </c>
      <c r="I44" s="51"/>
      <c r="J44" s="11"/>
      <c r="M44" s="15"/>
    </row>
    <row r="45" spans="1:13" ht="31.5" customHeight="1">
      <c r="A45" s="32"/>
      <c r="B45" s="14"/>
      <c r="C45" s="64"/>
      <c r="D45" s="40" t="s">
        <v>47</v>
      </c>
      <c r="E45" s="18">
        <f>E46+E47+E48+E49+E50</f>
        <v>550169.7999999999</v>
      </c>
      <c r="F45" s="18">
        <f>F46+F47+F48+F49+F50</f>
        <v>44893.7</v>
      </c>
      <c r="G45" s="18">
        <f>G46+G47+G48+G49+G50</f>
        <v>17940.8</v>
      </c>
      <c r="H45" s="47">
        <f t="shared" si="0"/>
        <v>39.96284556630441</v>
      </c>
      <c r="M45" s="15"/>
    </row>
    <row r="46" spans="1:13" ht="22.5" customHeight="1">
      <c r="A46" s="32"/>
      <c r="B46" s="14"/>
      <c r="C46" s="64"/>
      <c r="D46" s="60" t="s">
        <v>51</v>
      </c>
      <c r="E46" s="18">
        <v>480000</v>
      </c>
      <c r="F46" s="18">
        <v>40000</v>
      </c>
      <c r="G46" s="18">
        <v>17940.8</v>
      </c>
      <c r="H46" s="47">
        <f t="shared" si="0"/>
        <v>44.852</v>
      </c>
      <c r="M46" s="15"/>
    </row>
    <row r="47" spans="1:13" ht="51" customHeight="1">
      <c r="A47" s="32"/>
      <c r="B47" s="14"/>
      <c r="C47" s="64"/>
      <c r="D47" s="60" t="s">
        <v>46</v>
      </c>
      <c r="E47" s="18">
        <v>400</v>
      </c>
      <c r="F47" s="18">
        <v>662.5</v>
      </c>
      <c r="G47" s="18">
        <v>0</v>
      </c>
      <c r="H47" s="47">
        <f t="shared" si="0"/>
        <v>0</v>
      </c>
      <c r="M47" s="15"/>
    </row>
    <row r="48" spans="1:13" ht="61.5" customHeight="1">
      <c r="A48" s="32"/>
      <c r="B48" s="14"/>
      <c r="C48" s="14"/>
      <c r="D48" s="61" t="s">
        <v>48</v>
      </c>
      <c r="E48" s="18">
        <v>60000.2</v>
      </c>
      <c r="F48" s="18">
        <v>0</v>
      </c>
      <c r="G48" s="18">
        <v>0</v>
      </c>
      <c r="H48" s="47"/>
      <c r="M48" s="15"/>
    </row>
    <row r="49" spans="1:13" ht="48.75" customHeight="1">
      <c r="A49" s="32"/>
      <c r="B49" s="14"/>
      <c r="C49" s="14"/>
      <c r="D49" s="74" t="s">
        <v>49</v>
      </c>
      <c r="E49" s="18">
        <v>4231.2</v>
      </c>
      <c r="F49" s="18">
        <v>4231.2</v>
      </c>
      <c r="G49" s="18">
        <v>0</v>
      </c>
      <c r="H49" s="47">
        <f t="shared" si="0"/>
        <v>0</v>
      </c>
      <c r="M49" s="15"/>
    </row>
    <row r="50" spans="1:13" ht="45" customHeight="1">
      <c r="A50" s="32"/>
      <c r="B50" s="14"/>
      <c r="C50" s="65"/>
      <c r="D50" s="62" t="s">
        <v>50</v>
      </c>
      <c r="E50" s="18">
        <v>5538.4</v>
      </c>
      <c r="F50" s="18">
        <v>0</v>
      </c>
      <c r="G50" s="18">
        <v>0</v>
      </c>
      <c r="H50" s="47"/>
      <c r="M50" s="15"/>
    </row>
    <row r="51" spans="1:13" ht="30.75" customHeight="1">
      <c r="A51" s="32" t="s">
        <v>32</v>
      </c>
      <c r="B51" s="14"/>
      <c r="C51" s="75" t="s">
        <v>69</v>
      </c>
      <c r="D51" s="28" t="s">
        <v>70</v>
      </c>
      <c r="E51" s="18">
        <v>16275.8</v>
      </c>
      <c r="F51" s="18">
        <v>13549.9</v>
      </c>
      <c r="G51" s="18">
        <v>7894.7</v>
      </c>
      <c r="H51" s="47">
        <f t="shared" si="0"/>
        <v>58.26389862655813</v>
      </c>
      <c r="M51" s="15"/>
    </row>
    <row r="52" spans="1:13" ht="60.75" customHeight="1">
      <c r="A52" s="32" t="s">
        <v>33</v>
      </c>
      <c r="B52" s="14"/>
      <c r="C52" s="69" t="s">
        <v>71</v>
      </c>
      <c r="D52" s="28" t="s">
        <v>88</v>
      </c>
      <c r="E52" s="18">
        <v>33980</v>
      </c>
      <c r="F52" s="18">
        <v>33980</v>
      </c>
      <c r="G52" s="18">
        <v>25708.8</v>
      </c>
      <c r="H52" s="47">
        <f t="shared" si="0"/>
        <v>75.65862271924661</v>
      </c>
      <c r="M52" s="15"/>
    </row>
    <row r="53" spans="1:13" ht="80.25" customHeight="1">
      <c r="A53" s="32" t="s">
        <v>34</v>
      </c>
      <c r="B53" s="14"/>
      <c r="C53" s="28" t="s">
        <v>72</v>
      </c>
      <c r="D53" s="28" t="s">
        <v>89</v>
      </c>
      <c r="E53" s="18">
        <v>11660</v>
      </c>
      <c r="F53" s="18">
        <v>19460</v>
      </c>
      <c r="G53" s="18">
        <v>14451.3</v>
      </c>
      <c r="H53" s="47">
        <f t="shared" si="0"/>
        <v>74.26156217882837</v>
      </c>
      <c r="M53" s="15"/>
    </row>
    <row r="54" spans="1:13" ht="27" customHeight="1">
      <c r="A54" s="32" t="s">
        <v>35</v>
      </c>
      <c r="B54" s="14"/>
      <c r="C54" s="69" t="s">
        <v>74</v>
      </c>
      <c r="D54" s="54" t="s">
        <v>73</v>
      </c>
      <c r="E54" s="18">
        <f>E55+E58+E60</f>
        <v>33033.6</v>
      </c>
      <c r="F54" s="18">
        <f>F55+F58+F60</f>
        <v>28929.9</v>
      </c>
      <c r="G54" s="18">
        <f>G55+G58+G60</f>
        <v>18998.800000000003</v>
      </c>
      <c r="H54" s="47">
        <f t="shared" si="0"/>
        <v>65.67184815709699</v>
      </c>
      <c r="M54" s="15"/>
    </row>
    <row r="55" spans="1:13" ht="33" customHeight="1">
      <c r="A55" s="32"/>
      <c r="B55" s="14"/>
      <c r="C55" s="78"/>
      <c r="D55" s="79" t="s">
        <v>90</v>
      </c>
      <c r="E55" s="18">
        <f>E56+E57</f>
        <v>20290</v>
      </c>
      <c r="F55" s="18">
        <f>F56+F57</f>
        <v>12440</v>
      </c>
      <c r="G55" s="18">
        <f>G56+G57</f>
        <v>6410.5</v>
      </c>
      <c r="H55" s="47">
        <f t="shared" si="0"/>
        <v>51.531350482315105</v>
      </c>
      <c r="M55" s="15"/>
    </row>
    <row r="56" spans="1:13" ht="49.5" customHeight="1">
      <c r="A56" s="32"/>
      <c r="B56" s="14"/>
      <c r="C56" s="80"/>
      <c r="D56" s="55" t="s">
        <v>91</v>
      </c>
      <c r="E56" s="18">
        <v>3300</v>
      </c>
      <c r="F56" s="18">
        <v>1450</v>
      </c>
      <c r="G56" s="18">
        <v>627.4</v>
      </c>
      <c r="H56" s="47">
        <f t="shared" si="0"/>
        <v>43.26896551724138</v>
      </c>
      <c r="M56" s="15"/>
    </row>
    <row r="57" spans="1:13" ht="66" customHeight="1">
      <c r="A57" s="32"/>
      <c r="B57" s="14"/>
      <c r="C57" s="14"/>
      <c r="D57" s="55" t="s">
        <v>92</v>
      </c>
      <c r="E57" s="18">
        <v>16990</v>
      </c>
      <c r="F57" s="18">
        <v>10990</v>
      </c>
      <c r="G57" s="18">
        <v>5783.1</v>
      </c>
      <c r="H57" s="47">
        <f t="shared" si="0"/>
        <v>52.62147406733394</v>
      </c>
      <c r="M57" s="15"/>
    </row>
    <row r="58" spans="1:13" ht="20.25" customHeight="1">
      <c r="A58" s="32"/>
      <c r="B58" s="14"/>
      <c r="C58" s="14"/>
      <c r="D58" s="28" t="s">
        <v>110</v>
      </c>
      <c r="E58" s="18">
        <f>E59</f>
        <v>7052</v>
      </c>
      <c r="F58" s="18">
        <f>F59</f>
        <v>7566.3</v>
      </c>
      <c r="G58" s="18">
        <f>G59</f>
        <v>6450.7</v>
      </c>
      <c r="H58" s="18">
        <f>H59</f>
        <v>85.2556731824009</v>
      </c>
      <c r="M58" s="15"/>
    </row>
    <row r="59" spans="1:13" ht="31.5" customHeight="1">
      <c r="A59" s="32"/>
      <c r="B59" s="14"/>
      <c r="C59" s="14"/>
      <c r="D59" s="55" t="s">
        <v>93</v>
      </c>
      <c r="E59" s="18">
        <v>7052</v>
      </c>
      <c r="F59" s="18">
        <v>7566.3</v>
      </c>
      <c r="G59" s="18">
        <v>6450.7</v>
      </c>
      <c r="H59" s="47">
        <f t="shared" si="0"/>
        <v>85.2556731824009</v>
      </c>
      <c r="M59" s="15"/>
    </row>
    <row r="60" spans="1:13" ht="79.5" customHeight="1">
      <c r="A60" s="32"/>
      <c r="B60" s="14"/>
      <c r="C60" s="64"/>
      <c r="D60" s="56" t="s">
        <v>82</v>
      </c>
      <c r="E60" s="18">
        <v>5691.6</v>
      </c>
      <c r="F60" s="18">
        <v>8923.6</v>
      </c>
      <c r="G60" s="18">
        <v>6137.6</v>
      </c>
      <c r="H60" s="47">
        <f t="shared" si="0"/>
        <v>68.77941637903984</v>
      </c>
      <c r="M60" s="15"/>
    </row>
    <row r="61" spans="1:13" ht="37.5" customHeight="1">
      <c r="A61" s="32" t="s">
        <v>36</v>
      </c>
      <c r="B61" s="14"/>
      <c r="C61" s="69" t="s">
        <v>76</v>
      </c>
      <c r="D61" s="54" t="s">
        <v>75</v>
      </c>
      <c r="E61" s="18">
        <f>E62+E63</f>
        <v>1050736.1</v>
      </c>
      <c r="F61" s="18">
        <f>F62+F63</f>
        <v>1228442.2000000002</v>
      </c>
      <c r="G61" s="18">
        <f>G62+G63</f>
        <v>1042768.4</v>
      </c>
      <c r="H61" s="47">
        <f t="shared" si="0"/>
        <v>84.88542643683193</v>
      </c>
      <c r="M61" s="15"/>
    </row>
    <row r="62" spans="1:13" ht="33.75" customHeight="1">
      <c r="A62" s="32"/>
      <c r="B62" s="14"/>
      <c r="C62" s="14"/>
      <c r="D62" s="53" t="s">
        <v>83</v>
      </c>
      <c r="E62" s="18">
        <v>900000</v>
      </c>
      <c r="F62" s="18">
        <v>1120347.6</v>
      </c>
      <c r="G62" s="18">
        <v>966605.6</v>
      </c>
      <c r="H62" s="47">
        <f t="shared" si="0"/>
        <v>86.27729465390918</v>
      </c>
      <c r="I62" s="51"/>
      <c r="J62" s="11"/>
      <c r="M62" s="15"/>
    </row>
    <row r="63" spans="1:13" ht="36.75" customHeight="1">
      <c r="A63" s="32"/>
      <c r="B63" s="14"/>
      <c r="C63" s="14"/>
      <c r="D63" s="50" t="s">
        <v>40</v>
      </c>
      <c r="E63" s="18">
        <v>150736.1</v>
      </c>
      <c r="F63" s="18">
        <v>108094.6</v>
      </c>
      <c r="G63" s="18">
        <v>76162.8</v>
      </c>
      <c r="H63" s="47">
        <f t="shared" si="0"/>
        <v>70.45939390126796</v>
      </c>
      <c r="I63" s="51"/>
      <c r="J63" s="11"/>
      <c r="M63" s="15"/>
    </row>
    <row r="64" spans="1:13" ht="48.75" customHeight="1">
      <c r="A64" s="16" t="s">
        <v>107</v>
      </c>
      <c r="B64" s="27"/>
      <c r="C64" s="28" t="s">
        <v>77</v>
      </c>
      <c r="D64" s="28" t="s">
        <v>79</v>
      </c>
      <c r="E64" s="18">
        <v>54247.4</v>
      </c>
      <c r="F64" s="18">
        <v>42984.3</v>
      </c>
      <c r="G64" s="18">
        <v>41890.9</v>
      </c>
      <c r="H64" s="47">
        <f t="shared" si="0"/>
        <v>97.4562805489446</v>
      </c>
      <c r="I64" s="57"/>
      <c r="J64" s="11"/>
      <c r="M64" s="15"/>
    </row>
    <row r="65" spans="1:13" ht="33" customHeight="1">
      <c r="A65" s="16" t="s">
        <v>108</v>
      </c>
      <c r="B65" s="27"/>
      <c r="C65" s="28" t="s">
        <v>78</v>
      </c>
      <c r="D65" s="54" t="s">
        <v>73</v>
      </c>
      <c r="E65" s="18">
        <f>E66+E67</f>
        <v>61672.8</v>
      </c>
      <c r="F65" s="18">
        <f>F66+F67</f>
        <v>62034.4</v>
      </c>
      <c r="G65" s="18">
        <f>G66+G67</f>
        <v>46032.7</v>
      </c>
      <c r="H65" s="47">
        <f t="shared" si="0"/>
        <v>74.20511845040816</v>
      </c>
      <c r="I65" s="57"/>
      <c r="J65" s="11"/>
      <c r="M65" s="15"/>
    </row>
    <row r="66" spans="1:13" ht="25.5" customHeight="1">
      <c r="A66" s="16"/>
      <c r="B66" s="27"/>
      <c r="C66" s="28"/>
      <c r="D66" s="28" t="s">
        <v>100</v>
      </c>
      <c r="E66" s="18">
        <v>61672.8</v>
      </c>
      <c r="F66" s="18">
        <v>61672.8</v>
      </c>
      <c r="G66" s="18">
        <v>45889</v>
      </c>
      <c r="H66" s="47">
        <f>G66/F66*100</f>
        <v>74.40719409528998</v>
      </c>
      <c r="I66" s="57"/>
      <c r="J66" s="11"/>
      <c r="M66" s="15"/>
    </row>
    <row r="67" spans="1:13" ht="31.5" customHeight="1">
      <c r="A67" s="16"/>
      <c r="B67" s="27"/>
      <c r="C67" s="28"/>
      <c r="D67" s="50" t="s">
        <v>101</v>
      </c>
      <c r="E67" s="18"/>
      <c r="F67" s="18">
        <v>361.6</v>
      </c>
      <c r="G67" s="18">
        <v>143.7</v>
      </c>
      <c r="H67" s="47">
        <f t="shared" si="0"/>
        <v>39.7400442477876</v>
      </c>
      <c r="I67" s="57"/>
      <c r="J67" s="11"/>
      <c r="M67" s="15"/>
    </row>
    <row r="68" spans="1:13" ht="22.5" customHeight="1">
      <c r="A68" s="85" t="s">
        <v>26</v>
      </c>
      <c r="B68" s="86"/>
      <c r="C68" s="86"/>
      <c r="D68" s="87"/>
      <c r="E68" s="49">
        <f>E38+E39+E42+E43+E51+E52+E53+E54+E61+E64+E65</f>
        <v>4732240.399999999</v>
      </c>
      <c r="F68" s="49">
        <f>F38+F39+F42+F43+F51+F52+F53+F54+F61+F64+F65</f>
        <v>3892812.8</v>
      </c>
      <c r="G68" s="49">
        <f>G38+G39+G42+G43+G51+G52+G53+G54+G61+G64+G65</f>
        <v>3449662.0999999996</v>
      </c>
      <c r="H68" s="52">
        <f t="shared" si="0"/>
        <v>88.61618262249856</v>
      </c>
      <c r="M68" s="15"/>
    </row>
    <row r="69" spans="1:8" ht="9" customHeight="1">
      <c r="A69" s="3"/>
      <c r="B69" s="4"/>
      <c r="C69" s="4"/>
      <c r="D69" s="5"/>
      <c r="E69" s="6"/>
      <c r="F69" s="6"/>
      <c r="G69" s="6"/>
      <c r="H69" s="6"/>
    </row>
    <row r="70" spans="1:8" ht="9" customHeight="1">
      <c r="A70" s="94"/>
      <c r="B70" s="94"/>
      <c r="C70" s="94"/>
      <c r="D70" s="94"/>
      <c r="E70" s="4"/>
      <c r="F70" s="4"/>
      <c r="G70" s="4"/>
      <c r="H70" s="4"/>
    </row>
    <row r="71" spans="1:8" ht="27" customHeight="1">
      <c r="A71" s="95" t="s">
        <v>4</v>
      </c>
      <c r="B71" s="95"/>
      <c r="C71" s="95"/>
      <c r="D71" s="95"/>
      <c r="E71" s="96"/>
      <c r="F71" s="96"/>
      <c r="G71" s="96"/>
      <c r="H71" s="8"/>
    </row>
    <row r="72" spans="1:8" ht="18.75">
      <c r="A72" s="84"/>
      <c r="B72" s="84"/>
      <c r="C72" s="63"/>
      <c r="D72" s="7"/>
      <c r="E72" s="9"/>
      <c r="F72" s="9"/>
      <c r="G72" s="10"/>
      <c r="H72" s="8"/>
    </row>
  </sheetData>
  <sheetProtection/>
  <mergeCells count="9">
    <mergeCell ref="A72:B72"/>
    <mergeCell ref="A68:D68"/>
    <mergeCell ref="A4:H4"/>
    <mergeCell ref="A5:H5"/>
    <mergeCell ref="A8:B8"/>
    <mergeCell ref="A70:D70"/>
    <mergeCell ref="A71:D71"/>
    <mergeCell ref="E71:G71"/>
    <mergeCell ref="A38:D3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Gutu</dc:creator>
  <cp:keywords/>
  <dc:description/>
  <cp:lastModifiedBy>Lidia Gutu</cp:lastModifiedBy>
  <cp:lastPrinted>2019-10-02T13:01:50Z</cp:lastPrinted>
  <dcterms:created xsi:type="dcterms:W3CDTF">1996-10-14T23:33:28Z</dcterms:created>
  <dcterms:modified xsi:type="dcterms:W3CDTF">2020-01-24T12:28:37Z</dcterms:modified>
  <cp:category/>
  <cp:version/>
  <cp:contentType/>
  <cp:contentStatus/>
</cp:coreProperties>
</file>