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465" windowHeight="12060"/>
  </bookViews>
  <sheets>
    <sheet name="comparativ 2021 cu 2020" sheetId="1" r:id="rId1"/>
    <sheet name="2021" sheetId="2" r:id="rId2"/>
  </sheets>
  <definedNames>
    <definedName name="_xlnm.Print_Titles" localSheetId="1">'2021'!$4:$6</definedName>
    <definedName name="_xlnm.Print_Titles" localSheetId="0">'comparativ 2021 cu 2020'!$3:$6</definedName>
    <definedName name="_xlnm.Print_Area" localSheetId="1">'2021'!$A$1:$N$42</definedName>
    <definedName name="_xlnm.Print_Area" localSheetId="0">'comparativ 2021 cu 2020'!$A$1:$P$43</definedName>
  </definedNames>
  <calcPr calcId="152511"/>
</workbook>
</file>

<file path=xl/calcChain.xml><?xml version="1.0" encoding="utf-8"?>
<calcChain xmlns="http://schemas.openxmlformats.org/spreadsheetml/2006/main">
  <c r="H36" i="1" l="1"/>
  <c r="P7" i="1"/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7" i="2"/>
  <c r="P30" i="1"/>
  <c r="F42" i="2" l="1"/>
  <c r="P25" i="1" l="1"/>
  <c r="G42" i="2"/>
  <c r="D42" i="1"/>
  <c r="F42" i="1"/>
  <c r="I42" i="1" s="1"/>
  <c r="G42" i="1"/>
  <c r="J42" i="1"/>
  <c r="K42" i="1"/>
  <c r="M42" i="1"/>
  <c r="P42" i="1" s="1"/>
  <c r="N42" i="1"/>
  <c r="C42" i="1"/>
  <c r="P11" i="1"/>
  <c r="P10" i="1"/>
  <c r="P9" i="1"/>
  <c r="P12" i="1"/>
  <c r="P13" i="1"/>
  <c r="P14" i="1"/>
  <c r="P15" i="1"/>
  <c r="P16" i="1"/>
  <c r="P17" i="1"/>
  <c r="P26" i="1" l="1"/>
  <c r="E34" i="1" l="1"/>
  <c r="E35" i="1"/>
  <c r="E36" i="1"/>
  <c r="E37" i="1"/>
  <c r="E38" i="1"/>
  <c r="E39" i="1"/>
  <c r="E40" i="1"/>
  <c r="E41" i="1"/>
  <c r="H42" i="2" l="1"/>
  <c r="I42" i="2"/>
  <c r="N42" i="2" l="1"/>
  <c r="E42" i="2"/>
  <c r="M42" i="2" l="1"/>
  <c r="L42" i="2"/>
  <c r="K42" i="2"/>
  <c r="D42" i="2" s="1"/>
  <c r="J42" i="2"/>
  <c r="C42" i="2" s="1"/>
  <c r="E7" i="1"/>
  <c r="P41" i="1"/>
  <c r="O41" i="1"/>
  <c r="L41" i="1"/>
  <c r="I41" i="1"/>
  <c r="H41" i="1"/>
  <c r="P40" i="1"/>
  <c r="O40" i="1"/>
  <c r="L40" i="1"/>
  <c r="I40" i="1"/>
  <c r="H40" i="1"/>
  <c r="P39" i="1"/>
  <c r="O39" i="1"/>
  <c r="L39" i="1"/>
  <c r="I39" i="1"/>
  <c r="H39" i="1"/>
  <c r="P38" i="1"/>
  <c r="O38" i="1"/>
  <c r="L38" i="1"/>
  <c r="I38" i="1"/>
  <c r="H38" i="1"/>
  <c r="P37" i="1"/>
  <c r="O37" i="1"/>
  <c r="L37" i="1"/>
  <c r="I37" i="1"/>
  <c r="H37" i="1"/>
  <c r="P36" i="1"/>
  <c r="O36" i="1"/>
  <c r="L36" i="1"/>
  <c r="I36" i="1"/>
  <c r="P35" i="1"/>
  <c r="O35" i="1"/>
  <c r="L35" i="1"/>
  <c r="I35" i="1"/>
  <c r="H35" i="1"/>
  <c r="P34" i="1"/>
  <c r="O34" i="1"/>
  <c r="L34" i="1"/>
  <c r="I34" i="1"/>
  <c r="H34" i="1"/>
  <c r="P33" i="1"/>
  <c r="O33" i="1"/>
  <c r="L33" i="1"/>
  <c r="I33" i="1"/>
  <c r="H33" i="1"/>
  <c r="E33" i="1"/>
  <c r="P32" i="1"/>
  <c r="O32" i="1"/>
  <c r="L32" i="1"/>
  <c r="I32" i="1"/>
  <c r="H32" i="1"/>
  <c r="E32" i="1"/>
  <c r="P31" i="1"/>
  <c r="O31" i="1"/>
  <c r="L31" i="1"/>
  <c r="I31" i="1"/>
  <c r="H31" i="1"/>
  <c r="E31" i="1"/>
  <c r="O30" i="1"/>
  <c r="L30" i="1"/>
  <c r="I30" i="1"/>
  <c r="H30" i="1"/>
  <c r="E30" i="1"/>
  <c r="P29" i="1"/>
  <c r="O29" i="1"/>
  <c r="L29" i="1"/>
  <c r="I29" i="1"/>
  <c r="H29" i="1"/>
  <c r="E29" i="1"/>
  <c r="P28" i="1"/>
  <c r="O28" i="1"/>
  <c r="L28" i="1"/>
  <c r="I28" i="1"/>
  <c r="H28" i="1"/>
  <c r="E28" i="1"/>
  <c r="P27" i="1"/>
  <c r="O27" i="1"/>
  <c r="L27" i="1"/>
  <c r="I27" i="1"/>
  <c r="H27" i="1"/>
  <c r="E27" i="1"/>
  <c r="O26" i="1"/>
  <c r="L26" i="1"/>
  <c r="I26" i="1"/>
  <c r="H26" i="1"/>
  <c r="E26" i="1"/>
  <c r="O25" i="1"/>
  <c r="L25" i="1"/>
  <c r="I25" i="1"/>
  <c r="H25" i="1"/>
  <c r="E25" i="1"/>
  <c r="P24" i="1"/>
  <c r="O24" i="1"/>
  <c r="L24" i="1"/>
  <c r="I24" i="1"/>
  <c r="H24" i="1"/>
  <c r="E24" i="1"/>
  <c r="P23" i="1"/>
  <c r="O23" i="1"/>
  <c r="L23" i="1"/>
  <c r="I23" i="1"/>
  <c r="H23" i="1"/>
  <c r="E23" i="1"/>
  <c r="P22" i="1"/>
  <c r="O22" i="1"/>
  <c r="L22" i="1"/>
  <c r="I22" i="1"/>
  <c r="H22" i="1"/>
  <c r="E22" i="1"/>
  <c r="P21" i="1"/>
  <c r="O21" i="1"/>
  <c r="L21" i="1"/>
  <c r="I21" i="1"/>
  <c r="H21" i="1"/>
  <c r="E21" i="1"/>
  <c r="P20" i="1"/>
  <c r="O20" i="1"/>
  <c r="L20" i="1"/>
  <c r="I20" i="1"/>
  <c r="H20" i="1"/>
  <c r="E20" i="1"/>
  <c r="P19" i="1"/>
  <c r="O19" i="1"/>
  <c r="L19" i="1"/>
  <c r="I19" i="1"/>
  <c r="H19" i="1"/>
  <c r="E19" i="1"/>
  <c r="P18" i="1"/>
  <c r="O18" i="1"/>
  <c r="L18" i="1"/>
  <c r="I18" i="1"/>
  <c r="H18" i="1"/>
  <c r="E18" i="1"/>
  <c r="O17" i="1"/>
  <c r="L17" i="1"/>
  <c r="I17" i="1"/>
  <c r="H17" i="1"/>
  <c r="E17" i="1"/>
  <c r="O16" i="1"/>
  <c r="L16" i="1"/>
  <c r="I16" i="1"/>
  <c r="H16" i="1"/>
  <c r="E16" i="1"/>
  <c r="O15" i="1"/>
  <c r="L15" i="1"/>
  <c r="I15" i="1"/>
  <c r="H15" i="1"/>
  <c r="E15" i="1"/>
  <c r="O14" i="1"/>
  <c r="L14" i="1"/>
  <c r="I14" i="1"/>
  <c r="H14" i="1"/>
  <c r="E14" i="1"/>
  <c r="O13" i="1"/>
  <c r="L13" i="1"/>
  <c r="I13" i="1"/>
  <c r="H13" i="1"/>
  <c r="E13" i="1"/>
  <c r="O12" i="1"/>
  <c r="L12" i="1"/>
  <c r="I12" i="1"/>
  <c r="H12" i="1"/>
  <c r="E12" i="1"/>
  <c r="O11" i="1"/>
  <c r="L11" i="1"/>
  <c r="I11" i="1"/>
  <c r="H11" i="1"/>
  <c r="E11" i="1"/>
  <c r="O10" i="1"/>
  <c r="L10" i="1"/>
  <c r="I10" i="1"/>
  <c r="H10" i="1"/>
  <c r="E10" i="1"/>
  <c r="O9" i="1"/>
  <c r="L9" i="1"/>
  <c r="I9" i="1"/>
  <c r="H9" i="1"/>
  <c r="E9" i="1"/>
  <c r="P8" i="1"/>
  <c r="O8" i="1"/>
  <c r="L8" i="1"/>
  <c r="I8" i="1"/>
  <c r="H8" i="1"/>
  <c r="E8" i="1"/>
  <c r="O7" i="1"/>
  <c r="L7" i="1"/>
  <c r="I7" i="1"/>
  <c r="H7" i="1"/>
  <c r="H42" i="1" l="1"/>
  <c r="O42" i="1"/>
  <c r="E42" i="1"/>
  <c r="L42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<sst xmlns="http://schemas.openxmlformats.org/spreadsheetml/2006/main" count="112" uniqueCount="68">
  <si>
    <t>Anexa nr.4</t>
  </si>
  <si>
    <t xml:space="preserve">Nr. d/o </t>
  </si>
  <si>
    <t>Denumirea unităţii administrativ-teritorială</t>
  </si>
  <si>
    <t>Autorități publice locale/ Instituţii publice locale/ Instituți medico-sanitare publice</t>
  </si>
  <si>
    <t>Agenţi economici administraţi de unităţile administrativ- teritoriale</t>
  </si>
  <si>
    <t xml:space="preserve">Numărul </t>
  </si>
  <si>
    <t>Creștere             /            descreș.  (+/-)</t>
  </si>
  <si>
    <t>Valoarea patrimoniului public,                    mii lei</t>
  </si>
  <si>
    <t>Creșterea             /            descreș.,                 mii lei</t>
  </si>
  <si>
    <t>Ritmul creşterii/ descreşt., %</t>
  </si>
  <si>
    <t>Creștere             /            descreș. (+/-)</t>
  </si>
  <si>
    <t>Valoarea patrimoniului public, conform capitalului propriu,             mii lei</t>
  </si>
  <si>
    <t>Consiliul raional Anenii Noi</t>
  </si>
  <si>
    <t>Consiliul raional Basarabeasca</t>
  </si>
  <si>
    <t>Consiliul raional Briceni</t>
  </si>
  <si>
    <t>Consiliul raional Cahul</t>
  </si>
  <si>
    <t>Consiliul raional Cantemir</t>
  </si>
  <si>
    <t>Consiliul raional Călăraşi</t>
  </si>
  <si>
    <t>Consiliul raional Căuşeni</t>
  </si>
  <si>
    <t>Consiliul raional Cimişlia</t>
  </si>
  <si>
    <t>Consiliul raional Criuleni</t>
  </si>
  <si>
    <t>Consiliul raional Donduşeni</t>
  </si>
  <si>
    <t>Consiliul raional Drochia</t>
  </si>
  <si>
    <t>Consiliul raional Dubăsari</t>
  </si>
  <si>
    <t>Consiliul raional Edineţ</t>
  </si>
  <si>
    <t>Consiliul raional Făleşti</t>
  </si>
  <si>
    <t>Consiliul raional Floreşti</t>
  </si>
  <si>
    <t>Consiliul raional Glodeni</t>
  </si>
  <si>
    <t>Consiliul raional Hînceşti</t>
  </si>
  <si>
    <t>Consiliul raional Ialoveni</t>
  </si>
  <si>
    <t>Consiliul raional Leova</t>
  </si>
  <si>
    <t>Consiliul raional Nisporeni</t>
  </si>
  <si>
    <t>Consiliul raional Ocniţa</t>
  </si>
  <si>
    <t>Consiliul raional Orhei</t>
  </si>
  <si>
    <t>Consiliul raional Rîşcani</t>
  </si>
  <si>
    <t>Consiliul raional Rezina</t>
  </si>
  <si>
    <t>Consiliul raional Sîngerei</t>
  </si>
  <si>
    <t>Consiliul raional Soroca</t>
  </si>
  <si>
    <t>Consiliul raional Străşeni</t>
  </si>
  <si>
    <t>Consiliul raional Şoldăneşti</t>
  </si>
  <si>
    <t>Consiliul raional Ştefan Vodă</t>
  </si>
  <si>
    <t>Consiliul raional Taraclia</t>
  </si>
  <si>
    <t>Consiliul raional Teleneşti</t>
  </si>
  <si>
    <t>Consiliul raional Ungheni</t>
  </si>
  <si>
    <t>Primăria mun. Bălţi</t>
  </si>
  <si>
    <t>Primăria mun. Chişinău</t>
  </si>
  <si>
    <t>UTA Gagauzia</t>
  </si>
  <si>
    <t>TOTAL</t>
  </si>
  <si>
    <t>Anexa nr.2</t>
  </si>
  <si>
    <t>mii lei</t>
  </si>
  <si>
    <t>Inclusiv:</t>
  </si>
  <si>
    <t>Instituţii publice locale</t>
  </si>
  <si>
    <t>Întreprinderi municipale</t>
  </si>
  <si>
    <t>Pachete de acțiuni în societăţi comerciale</t>
  </si>
  <si>
    <t>Numărul de entitați</t>
  </si>
  <si>
    <t>Valoarea patrimoniului public local</t>
  </si>
  <si>
    <t>Valoarea mijloac. fixe şi O.M.V.</t>
  </si>
  <si>
    <t>Numărul</t>
  </si>
  <si>
    <t>Valoarea capitalului social</t>
  </si>
  <si>
    <t>Valoarea capitalului propriu</t>
  </si>
  <si>
    <t>Cota publică, conform capitalului propriu</t>
  </si>
  <si>
    <t>Cota publică, conform valorii nominale</t>
  </si>
  <si>
    <t>Consiliul raional Edinet</t>
  </si>
  <si>
    <t xml:space="preserve">Nr.  d/o </t>
  </si>
  <si>
    <t>I. P. medico-sanitare</t>
  </si>
  <si>
    <t>Informaţia  privind valoarea patrimoniul public al unităţilor administrativ-teritoriale, la situația din 01.01.2021</t>
  </si>
  <si>
    <t>Balanţa patrimoniului public al unităţilor administrativ-teritoriale ale Republicii Moldova conform situaţiei de la 01.01.2021 comparativ cu aceeaşi perioadă a anului precedent</t>
  </si>
  <si>
    <r>
      <rPr>
        <b/>
        <sz val="10"/>
        <rFont val="Times New Roman"/>
        <family val="1"/>
        <charset val="238"/>
      </rPr>
      <t xml:space="preserve">Remarcă: </t>
    </r>
    <r>
      <rPr>
        <sz val="10"/>
        <rFont val="Times New Roman"/>
        <family val="1"/>
        <charset val="238"/>
      </rPr>
      <t xml:space="preserve">a) </t>
    </r>
    <r>
      <rPr>
        <b/>
        <sz val="10"/>
        <rFont val="Times New Roman"/>
        <family val="1"/>
        <charset val="238"/>
      </rPr>
      <t xml:space="preserve">Majorarea semnificativă a valorii patrimoniului public </t>
    </r>
    <r>
      <rPr>
        <sz val="10"/>
        <rFont val="Times New Roman"/>
        <family val="1"/>
        <charset val="238"/>
      </rPr>
      <t xml:space="preserve">al Consiliului raional Sîngerei  (poz.25) și UTA Găgăuzia  (poz.35)  este determinată de luarea la evidență contabilă a valorii terenurilor proprietate publică locală;                                                                                                                                                                                                                                                                                                                                                                                                                                                                                                                                                                                                                                                                 b)  </t>
    </r>
    <r>
      <rPr>
        <b/>
        <sz val="10"/>
        <rFont val="Times New Roman"/>
        <family val="1"/>
        <charset val="238"/>
      </rPr>
      <t xml:space="preserve">Majorarea semnificativă a valorii patrimoniului public al agenților economici  (i) </t>
    </r>
    <r>
      <rPr>
        <sz val="10"/>
        <rFont val="Times New Roman"/>
        <family val="1"/>
        <charset val="238"/>
      </rPr>
      <t>din administrarea Consiliului raional Sîngerei (poz.25) este determinată de faptul că Î.M. ”Indmetalcongaz”  a primit în gestiune mijloace fixe proprietate publică locală în valoare de 52,68 mil lei, inclusiv traseul de aprovizionre cu apă potabilă în valoare de 52,27 mil lei;  (ii) din administrarea Consiliului raional Dubăsari (poz. 12) este determinată de faptul că Î.M. ”Locativ-comunală Mărcăuți” i-au fost transmise de la Primăria s. Marcăuți mijloace fixe în valoare de 5,6 mil lei.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</si>
</sst>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65">
    <xf numFmtId="0" fontId="0" fillId="0" borderId="0" xfId="0"/>
    <xf numFmtId="3" fontId="3" fillId="0" borderId="2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2" borderId="0" xfId="0" applyFill="1"/>
    <xf numFmtId="166" fontId="3" fillId="0" borderId="2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/>
    </xf>
    <xf numFmtId="2" fontId="10" fillId="2" borderId="0" xfId="0" applyNumberFormat="1" applyFont="1" applyFill="1" applyAlignment="1">
      <alignment vertical="top" wrapText="1"/>
    </xf>
    <xf numFmtId="0" fontId="10" fillId="2" borderId="0" xfId="0" applyFont="1" applyFill="1"/>
    <xf numFmtId="3" fontId="10" fillId="2" borderId="0" xfId="0" applyNumberFormat="1" applyFont="1" applyFill="1"/>
    <xf numFmtId="164" fontId="10" fillId="2" borderId="0" xfId="0" applyNumberFormat="1" applyFont="1" applyFill="1"/>
    <xf numFmtId="14" fontId="14" fillId="2" borderId="2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4" fontId="5" fillId="0" borderId="9" xfId="0" applyNumberFormat="1" applyFont="1" applyFill="1" applyBorder="1"/>
    <xf numFmtId="0" fontId="10" fillId="2" borderId="14" xfId="0" applyNumberFormat="1" applyFont="1" applyFill="1" applyBorder="1"/>
    <xf numFmtId="4" fontId="11" fillId="2" borderId="8" xfId="0" applyNumberFormat="1" applyFont="1" applyFill="1" applyBorder="1"/>
    <xf numFmtId="0" fontId="10" fillId="2" borderId="7" xfId="0" applyNumberFormat="1" applyFont="1" applyFill="1" applyBorder="1"/>
    <xf numFmtId="4" fontId="11" fillId="0" borderId="8" xfId="0" applyNumberFormat="1" applyFont="1" applyFill="1" applyBorder="1"/>
    <xf numFmtId="0" fontId="10" fillId="0" borderId="7" xfId="0" applyNumberFormat="1" applyFont="1" applyFill="1" applyBorder="1"/>
    <xf numFmtId="1" fontId="10" fillId="0" borderId="7" xfId="0" applyNumberFormat="1" applyFont="1" applyFill="1" applyBorder="1"/>
    <xf numFmtId="1" fontId="10" fillId="0" borderId="15" xfId="0" applyNumberFormat="1" applyFont="1" applyFill="1" applyBorder="1"/>
    <xf numFmtId="0" fontId="17" fillId="2" borderId="14" xfId="0" applyFont="1" applyFill="1" applyBorder="1"/>
    <xf numFmtId="0" fontId="18" fillId="2" borderId="7" xfId="0" applyFont="1" applyFill="1" applyBorder="1"/>
    <xf numFmtId="0" fontId="18" fillId="0" borderId="7" xfId="0" applyFont="1" applyFill="1" applyBorder="1"/>
    <xf numFmtId="0" fontId="18" fillId="0" borderId="15" xfId="0" applyFont="1" applyFill="1" applyBorder="1"/>
    <xf numFmtId="4" fontId="11" fillId="2" borderId="6" xfId="0" applyNumberFormat="1" applyFont="1" applyFill="1" applyBorder="1"/>
    <xf numFmtId="4" fontId="11" fillId="0" borderId="16" xfId="0" applyNumberFormat="1" applyFont="1" applyFill="1" applyBorder="1"/>
    <xf numFmtId="4" fontId="10" fillId="2" borderId="7" xfId="0" applyNumberFormat="1" applyFont="1" applyFill="1" applyBorder="1"/>
    <xf numFmtId="4" fontId="10" fillId="0" borderId="7" xfId="0" applyNumberFormat="1" applyFont="1" applyFill="1" applyBorder="1"/>
    <xf numFmtId="4" fontId="5" fillId="0" borderId="7" xfId="0" applyNumberFormat="1" applyFont="1" applyFill="1" applyBorder="1"/>
    <xf numFmtId="4" fontId="10" fillId="0" borderId="15" xfId="0" applyNumberFormat="1" applyFont="1" applyFill="1" applyBorder="1"/>
    <xf numFmtId="0" fontId="7" fillId="2" borderId="3" xfId="0" applyFont="1" applyFill="1" applyBorder="1"/>
    <xf numFmtId="0" fontId="1" fillId="0" borderId="0" xfId="0" applyFont="1" applyFill="1" applyBorder="1"/>
    <xf numFmtId="166" fontId="1" fillId="0" borderId="0" xfId="0" applyNumberFormat="1" applyFont="1" applyFill="1" applyBorder="1"/>
    <xf numFmtId="164" fontId="1" fillId="0" borderId="0" xfId="0" applyNumberFormat="1" applyFont="1" applyFill="1" applyBorder="1"/>
    <xf numFmtId="0" fontId="4" fillId="0" borderId="0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/>
    <xf numFmtId="0" fontId="10" fillId="2" borderId="14" xfId="0" applyFont="1" applyFill="1" applyBorder="1" applyAlignment="1">
      <alignment vertical="top"/>
    </xf>
    <xf numFmtId="0" fontId="10" fillId="2" borderId="21" xfId="0" applyNumberFormat="1" applyFont="1" applyFill="1" applyBorder="1"/>
    <xf numFmtId="4" fontId="10" fillId="2" borderId="21" xfId="0" applyNumberFormat="1" applyFont="1" applyFill="1" applyBorder="1"/>
    <xf numFmtId="165" fontId="10" fillId="2" borderId="21" xfId="0" applyNumberFormat="1" applyFont="1" applyFill="1" applyBorder="1"/>
    <xf numFmtId="0" fontId="17" fillId="2" borderId="21" xfId="0" applyFont="1" applyFill="1" applyBorder="1"/>
    <xf numFmtId="4" fontId="17" fillId="2" borderId="21" xfId="0" applyNumberFormat="1" applyFont="1" applyFill="1" applyBorder="1" applyAlignment="1">
      <alignment wrapText="1"/>
    </xf>
    <xf numFmtId="0" fontId="10" fillId="2" borderId="7" xfId="0" applyFont="1" applyFill="1" applyBorder="1" applyAlignment="1">
      <alignment vertical="top"/>
    </xf>
    <xf numFmtId="0" fontId="10" fillId="2" borderId="9" xfId="0" applyNumberFormat="1" applyFont="1" applyFill="1" applyBorder="1"/>
    <xf numFmtId="4" fontId="10" fillId="2" borderId="9" xfId="0" applyNumberFormat="1" applyFont="1" applyFill="1" applyBorder="1"/>
    <xf numFmtId="165" fontId="10" fillId="2" borderId="9" xfId="0" applyNumberFormat="1" applyFont="1" applyFill="1" applyBorder="1"/>
    <xf numFmtId="0" fontId="18" fillId="2" borderId="9" xfId="0" applyFont="1" applyFill="1" applyBorder="1"/>
    <xf numFmtId="4" fontId="18" fillId="2" borderId="9" xfId="0" applyNumberFormat="1" applyFont="1" applyFill="1" applyBorder="1" applyAlignment="1">
      <alignment wrapText="1"/>
    </xf>
    <xf numFmtId="4" fontId="18" fillId="0" borderId="9" xfId="0" applyNumberFormat="1" applyFont="1" applyFill="1" applyBorder="1" applyAlignment="1">
      <alignment wrapText="1"/>
    </xf>
    <xf numFmtId="165" fontId="10" fillId="0" borderId="9" xfId="0" applyNumberFormat="1" applyFont="1" applyFill="1" applyBorder="1"/>
    <xf numFmtId="0" fontId="10" fillId="0" borderId="7" xfId="0" applyFont="1" applyFill="1" applyBorder="1" applyAlignment="1">
      <alignment vertical="top"/>
    </xf>
    <xf numFmtId="0" fontId="10" fillId="0" borderId="9" xfId="0" applyNumberFormat="1" applyFont="1" applyFill="1" applyBorder="1"/>
    <xf numFmtId="4" fontId="10" fillId="0" borderId="9" xfId="0" applyNumberFormat="1" applyFont="1" applyFill="1" applyBorder="1"/>
    <xf numFmtId="0" fontId="18" fillId="0" borderId="9" xfId="0" applyFont="1" applyFill="1" applyBorder="1"/>
    <xf numFmtId="1" fontId="10" fillId="0" borderId="9" xfId="0" applyNumberFormat="1" applyFont="1" applyFill="1" applyBorder="1"/>
    <xf numFmtId="4" fontId="7" fillId="0" borderId="9" xfId="0" applyNumberFormat="1" applyFont="1" applyFill="1" applyBorder="1" applyAlignment="1">
      <alignment wrapText="1"/>
    </xf>
    <xf numFmtId="0" fontId="10" fillId="0" borderId="15" xfId="0" applyFont="1" applyFill="1" applyBorder="1" applyAlignment="1">
      <alignment vertical="top"/>
    </xf>
    <xf numFmtId="1" fontId="10" fillId="0" borderId="22" xfId="0" applyNumberFormat="1" applyFont="1" applyFill="1" applyBorder="1"/>
    <xf numFmtId="4" fontId="10" fillId="0" borderId="22" xfId="0" applyNumberFormat="1" applyFont="1" applyFill="1" applyBorder="1"/>
    <xf numFmtId="165" fontId="10" fillId="0" borderId="22" xfId="0" applyNumberFormat="1" applyFont="1" applyFill="1" applyBorder="1"/>
    <xf numFmtId="0" fontId="18" fillId="0" borderId="22" xfId="0" applyFont="1" applyFill="1" applyBorder="1"/>
    <xf numFmtId="4" fontId="18" fillId="0" borderId="22" xfId="0" applyNumberFormat="1" applyFont="1" applyFill="1" applyBorder="1" applyAlignment="1">
      <alignment wrapText="1"/>
    </xf>
    <xf numFmtId="2" fontId="10" fillId="2" borderId="23" xfId="0" applyNumberFormat="1" applyFont="1" applyFill="1" applyBorder="1" applyAlignment="1">
      <alignment vertical="top" wrapText="1"/>
    </xf>
    <xf numFmtId="2" fontId="10" fillId="2" borderId="17" xfId="0" applyNumberFormat="1" applyFont="1" applyFill="1" applyBorder="1" applyAlignment="1">
      <alignment vertical="top" wrapText="1"/>
    </xf>
    <xf numFmtId="2" fontId="10" fillId="0" borderId="17" xfId="0" applyNumberFormat="1" applyFont="1" applyFill="1" applyBorder="1" applyAlignment="1">
      <alignment vertical="top" wrapText="1"/>
    </xf>
    <xf numFmtId="2" fontId="10" fillId="0" borderId="24" xfId="0" applyNumberFormat="1" applyFont="1" applyFill="1" applyBorder="1" applyAlignment="1">
      <alignment vertical="top" wrapText="1"/>
    </xf>
    <xf numFmtId="3" fontId="10" fillId="2" borderId="6" xfId="0" applyNumberFormat="1" applyFont="1" applyFill="1" applyBorder="1"/>
    <xf numFmtId="3" fontId="10" fillId="2" borderId="8" xfId="0" applyNumberFormat="1" applyFont="1" applyFill="1" applyBorder="1"/>
    <xf numFmtId="3" fontId="10" fillId="0" borderId="8" xfId="0" applyNumberFormat="1" applyFont="1" applyFill="1" applyBorder="1"/>
    <xf numFmtId="3" fontId="10" fillId="0" borderId="16" xfId="0" applyNumberFormat="1" applyFont="1" applyFill="1" applyBorder="1"/>
    <xf numFmtId="4" fontId="10" fillId="2" borderId="14" xfId="0" applyNumberFormat="1" applyFont="1" applyFill="1" applyBorder="1"/>
    <xf numFmtId="4" fontId="17" fillId="2" borderId="19" xfId="0" applyNumberFormat="1" applyFont="1" applyFill="1" applyBorder="1" applyAlignment="1">
      <alignment wrapText="1"/>
    </xf>
    <xf numFmtId="4" fontId="18" fillId="2" borderId="10" xfId="0" applyNumberFormat="1" applyFont="1" applyFill="1" applyBorder="1" applyAlignment="1">
      <alignment wrapText="1"/>
    </xf>
    <xf numFmtId="166" fontId="17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 applyAlignment="1">
      <alignment wrapText="1"/>
    </xf>
    <xf numFmtId="4" fontId="7" fillId="0" borderId="10" xfId="0" applyNumberFormat="1" applyFont="1" applyFill="1" applyBorder="1" applyAlignment="1">
      <alignment wrapText="1"/>
    </xf>
    <xf numFmtId="4" fontId="18" fillId="0" borderId="20" xfId="0" applyNumberFormat="1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2" borderId="8" xfId="0" applyNumberFormat="1" applyFont="1" applyFill="1" applyBorder="1"/>
    <xf numFmtId="3" fontId="11" fillId="0" borderId="8" xfId="0" applyNumberFormat="1" applyFont="1" applyFill="1" applyBorder="1"/>
    <xf numFmtId="3" fontId="11" fillId="0" borderId="16" xfId="0" applyNumberFormat="1" applyFont="1" applyFill="1" applyBorder="1"/>
    <xf numFmtId="3" fontId="2" fillId="0" borderId="14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4" fontId="2" fillId="0" borderId="8" xfId="0" applyNumberFormat="1" applyFont="1" applyFill="1" applyBorder="1" applyAlignment="1">
      <alignment vertical="center"/>
    </xf>
    <xf numFmtId="4" fontId="20" fillId="0" borderId="0" xfId="0" applyNumberFormat="1" applyFont="1" applyFill="1" applyBorder="1"/>
    <xf numFmtId="0" fontId="20" fillId="0" borderId="0" xfId="0" applyFont="1" applyFill="1" applyBorder="1"/>
    <xf numFmtId="166" fontId="20" fillId="0" borderId="0" xfId="0" applyNumberFormat="1" applyFont="1" applyFill="1" applyBorder="1"/>
    <xf numFmtId="3" fontId="2" fillId="0" borderId="11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4" fontId="19" fillId="0" borderId="6" xfId="0" applyNumberFormat="1" applyFont="1" applyFill="1" applyBorder="1" applyAlignment="1">
      <alignment vertical="center"/>
    </xf>
    <xf numFmtId="1" fontId="1" fillId="0" borderId="14" xfId="0" applyNumberFormat="1" applyFont="1" applyFill="1" applyBorder="1" applyAlignment="1">
      <alignment vertical="center"/>
    </xf>
    <xf numFmtId="166" fontId="1" fillId="0" borderId="21" xfId="0" applyNumberFormat="1" applyFont="1" applyFill="1" applyBorder="1" applyAlignment="1">
      <alignment vertical="center" wrapText="1"/>
    </xf>
    <xf numFmtId="166" fontId="1" fillId="0" borderId="6" xfId="0" applyNumberFormat="1" applyFont="1" applyFill="1" applyBorder="1" applyAlignment="1">
      <alignment vertical="center" wrapText="1"/>
    </xf>
    <xf numFmtId="4" fontId="1" fillId="0" borderId="21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4" fontId="19" fillId="0" borderId="8" xfId="0" applyNumberFormat="1" applyFont="1" applyFill="1" applyBorder="1" applyAlignment="1">
      <alignment vertical="center"/>
    </xf>
    <xf numFmtId="1" fontId="1" fillId="0" borderId="7" xfId="0" applyNumberFormat="1" applyFont="1" applyFill="1" applyBorder="1" applyAlignment="1">
      <alignment vertical="center"/>
    </xf>
    <xf numFmtId="166" fontId="1" fillId="0" borderId="9" xfId="0" applyNumberFormat="1" applyFont="1" applyFill="1" applyBorder="1" applyAlignment="1">
      <alignment vertical="center" wrapText="1"/>
    </xf>
    <xf numFmtId="166" fontId="1" fillId="0" borderId="8" xfId="0" applyNumberFormat="1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" fontId="19" fillId="0" borderId="7" xfId="0" applyNumberFormat="1" applyFont="1" applyFill="1" applyBorder="1" applyAlignment="1">
      <alignment vertical="center"/>
    </xf>
    <xf numFmtId="166" fontId="19" fillId="0" borderId="8" xfId="0" applyNumberFormat="1" applyFont="1" applyFill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4" fontId="17" fillId="0" borderId="8" xfId="0" applyNumberFormat="1" applyFont="1" applyFill="1" applyBorder="1" applyAlignment="1">
      <alignment vertical="center"/>
    </xf>
    <xf numFmtId="166" fontId="10" fillId="0" borderId="9" xfId="0" applyNumberFormat="1" applyFont="1" applyFill="1" applyBorder="1" applyAlignment="1">
      <alignment vertical="center" wrapText="1"/>
    </xf>
    <xf numFmtId="166" fontId="10" fillId="0" borderId="8" xfId="0" applyNumberFormat="1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" fontId="1" fillId="0" borderId="11" xfId="0" applyNumberFormat="1" applyFont="1" applyFill="1" applyBorder="1" applyAlignment="1">
      <alignment vertical="center"/>
    </xf>
    <xf numFmtId="4" fontId="19" fillId="0" borderId="12" xfId="0" applyNumberFormat="1" applyFont="1" applyFill="1" applyBorder="1" applyAlignment="1">
      <alignment vertical="center"/>
    </xf>
    <xf numFmtId="166" fontId="1" fillId="0" borderId="13" xfId="0" applyNumberFormat="1" applyFont="1" applyFill="1" applyBorder="1" applyAlignment="1">
      <alignment vertical="center" wrapText="1"/>
    </xf>
    <xf numFmtId="166" fontId="1" fillId="0" borderId="12" xfId="0" applyNumberFormat="1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vertical="center"/>
    </xf>
    <xf numFmtId="164" fontId="2" fillId="0" borderId="26" xfId="0" applyNumberFormat="1" applyFont="1" applyFill="1" applyBorder="1" applyAlignment="1">
      <alignment vertical="center"/>
    </xf>
    <xf numFmtId="1" fontId="2" fillId="0" borderId="27" xfId="0" applyNumberFormat="1" applyFont="1" applyFill="1" applyBorder="1" applyAlignment="1">
      <alignment vertical="center"/>
    </xf>
    <xf numFmtId="164" fontId="2" fillId="0" borderId="27" xfId="0" applyNumberFormat="1" applyFont="1" applyFill="1" applyBorder="1" applyAlignment="1">
      <alignment vertical="center"/>
    </xf>
    <xf numFmtId="1" fontId="11" fillId="2" borderId="27" xfId="0" applyNumberFormat="1" applyFont="1" applyFill="1" applyBorder="1" applyAlignment="1">
      <alignment horizontal="right"/>
    </xf>
    <xf numFmtId="164" fontId="11" fillId="2" borderId="27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2" borderId="0" xfId="0" applyFont="1" applyFill="1"/>
    <xf numFmtId="164" fontId="11" fillId="2" borderId="0" xfId="0" applyNumberFormat="1" applyFont="1" applyFill="1" applyAlignment="1">
      <alignment horizontal="right" vertical="top"/>
    </xf>
    <xf numFmtId="0" fontId="11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2" xfId="0" quotePrefix="1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vertical="top" wrapText="1"/>
    </xf>
    <xf numFmtId="49" fontId="18" fillId="2" borderId="4" xfId="0" applyNumberFormat="1" applyFont="1" applyFill="1" applyBorder="1" applyAlignment="1">
      <alignment vertical="top" wrapText="1"/>
    </xf>
    <xf numFmtId="49" fontId="18" fillId="2" borderId="5" xfId="0" applyNumberFormat="1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165" fontId="13" fillId="2" borderId="2" xfId="0" quotePrefix="1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A31" zoomScale="130" zoomScaleNormal="130" workbookViewId="0">
      <selection activeCell="V17" sqref="V17"/>
    </sheetView>
  </sheetViews>
  <sheetFormatPr defaultRowHeight="15" x14ac:dyDescent="0.25"/>
  <cols>
    <col min="1" max="1" width="3.140625" style="4" customWidth="1"/>
    <col min="2" max="2" width="22.140625" style="4" customWidth="1"/>
    <col min="3" max="5" width="7.28515625" style="4" customWidth="1"/>
    <col min="6" max="6" width="11.7109375" style="4" customWidth="1"/>
    <col min="7" max="8" width="11.28515625" style="4" customWidth="1"/>
    <col min="9" max="9" width="7.7109375" style="4" customWidth="1"/>
    <col min="10" max="10" width="7.42578125" style="4" customWidth="1"/>
    <col min="11" max="11" width="7.85546875" style="4" customWidth="1"/>
    <col min="12" max="12" width="6.5703125" style="4" customWidth="1"/>
    <col min="13" max="13" width="10.5703125" style="4" customWidth="1"/>
    <col min="14" max="14" width="10.140625" style="4" bestFit="1" customWidth="1"/>
    <col min="15" max="15" width="9.85546875" style="4" customWidth="1"/>
    <col min="16" max="16" width="9.5703125" style="4" customWidth="1"/>
    <col min="17" max="16384" width="9.140625" style="4"/>
  </cols>
  <sheetData>
    <row r="1" spans="1:16" ht="16.5" customHeight="1" x14ac:dyDescent="0.25">
      <c r="A1" s="6"/>
      <c r="B1" s="7"/>
      <c r="C1" s="8"/>
      <c r="D1" s="8"/>
      <c r="E1" s="8"/>
      <c r="F1" s="8"/>
      <c r="G1" s="8"/>
      <c r="H1" s="8"/>
      <c r="I1" s="8"/>
      <c r="J1" s="8"/>
      <c r="K1" s="9"/>
      <c r="L1" s="9"/>
      <c r="M1" s="10"/>
      <c r="N1" s="141" t="s">
        <v>0</v>
      </c>
      <c r="O1" s="141"/>
      <c r="P1" s="141"/>
    </row>
    <row r="2" spans="1:16" ht="23.25" customHeight="1" x14ac:dyDescent="0.25">
      <c r="A2" s="142" t="s">
        <v>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25.5" customHeight="1" x14ac:dyDescent="0.25">
      <c r="A3" s="143" t="s">
        <v>1</v>
      </c>
      <c r="B3" s="144" t="s">
        <v>2</v>
      </c>
      <c r="C3" s="145" t="s">
        <v>3</v>
      </c>
      <c r="D3" s="145"/>
      <c r="E3" s="145"/>
      <c r="F3" s="145"/>
      <c r="G3" s="145"/>
      <c r="H3" s="145"/>
      <c r="I3" s="145"/>
      <c r="J3" s="145" t="s">
        <v>4</v>
      </c>
      <c r="K3" s="145"/>
      <c r="L3" s="145"/>
      <c r="M3" s="145"/>
      <c r="N3" s="145"/>
      <c r="O3" s="145"/>
      <c r="P3" s="145"/>
    </row>
    <row r="4" spans="1:16" ht="15" customHeight="1" x14ac:dyDescent="0.25">
      <c r="A4" s="143"/>
      <c r="B4" s="144"/>
      <c r="C4" s="146" t="s">
        <v>5</v>
      </c>
      <c r="D4" s="146"/>
      <c r="E4" s="147" t="s">
        <v>6</v>
      </c>
      <c r="F4" s="148" t="s">
        <v>7</v>
      </c>
      <c r="G4" s="148"/>
      <c r="H4" s="149" t="s">
        <v>8</v>
      </c>
      <c r="I4" s="156" t="s">
        <v>9</v>
      </c>
      <c r="J4" s="146" t="s">
        <v>5</v>
      </c>
      <c r="K4" s="146"/>
      <c r="L4" s="147" t="s">
        <v>10</v>
      </c>
      <c r="M4" s="146" t="s">
        <v>11</v>
      </c>
      <c r="N4" s="146"/>
      <c r="O4" s="149" t="s">
        <v>8</v>
      </c>
      <c r="P4" s="156" t="s">
        <v>9</v>
      </c>
    </row>
    <row r="5" spans="1:16" ht="19.5" customHeight="1" x14ac:dyDescent="0.25">
      <c r="A5" s="143"/>
      <c r="B5" s="144"/>
      <c r="C5" s="146"/>
      <c r="D5" s="146"/>
      <c r="E5" s="147"/>
      <c r="F5" s="148"/>
      <c r="G5" s="148"/>
      <c r="H5" s="150"/>
      <c r="I5" s="156"/>
      <c r="J5" s="146"/>
      <c r="K5" s="146"/>
      <c r="L5" s="157"/>
      <c r="M5" s="146"/>
      <c r="N5" s="146"/>
      <c r="O5" s="150"/>
      <c r="P5" s="156"/>
    </row>
    <row r="6" spans="1:16" x14ac:dyDescent="0.25">
      <c r="A6" s="143"/>
      <c r="B6" s="144"/>
      <c r="C6" s="11">
        <v>44197</v>
      </c>
      <c r="D6" s="11">
        <v>43831</v>
      </c>
      <c r="E6" s="147"/>
      <c r="F6" s="11">
        <v>44197</v>
      </c>
      <c r="G6" s="11">
        <v>43831</v>
      </c>
      <c r="H6" s="150"/>
      <c r="I6" s="156"/>
      <c r="J6" s="11">
        <v>44197</v>
      </c>
      <c r="K6" s="11">
        <v>43831</v>
      </c>
      <c r="L6" s="157"/>
      <c r="M6" s="11">
        <v>44197</v>
      </c>
      <c r="N6" s="11">
        <v>43831</v>
      </c>
      <c r="O6" s="150"/>
      <c r="P6" s="156"/>
    </row>
    <row r="7" spans="1:16" ht="17.25" customHeight="1" x14ac:dyDescent="0.25">
      <c r="A7" s="42">
        <v>1</v>
      </c>
      <c r="B7" s="68" t="s">
        <v>12</v>
      </c>
      <c r="C7" s="14">
        <v>79</v>
      </c>
      <c r="D7" s="43">
        <v>78</v>
      </c>
      <c r="E7" s="72">
        <f t="shared" ref="E7:E26" si="0">C7-D7</f>
        <v>1</v>
      </c>
      <c r="F7" s="76">
        <v>725907.5</v>
      </c>
      <c r="G7" s="44">
        <v>767058.1</v>
      </c>
      <c r="H7" s="45">
        <f t="shared" ref="H7:H26" si="1">F7-G7</f>
        <v>-41150.599999999977</v>
      </c>
      <c r="I7" s="25">
        <f t="shared" ref="I7:I26" si="2">(F7-G7)/G7*100</f>
        <v>-5.364730520412988</v>
      </c>
      <c r="J7" s="21">
        <v>18</v>
      </c>
      <c r="K7" s="46">
        <v>22</v>
      </c>
      <c r="L7" s="83">
        <f t="shared" ref="L7:L41" si="3">J7-K7</f>
        <v>-4</v>
      </c>
      <c r="M7" s="77">
        <v>23887.200000000001</v>
      </c>
      <c r="N7" s="47">
        <v>32011.1</v>
      </c>
      <c r="O7" s="45">
        <f t="shared" ref="O7:O21" si="4">M7-N7</f>
        <v>-8123.8999999999978</v>
      </c>
      <c r="P7" s="15">
        <f t="shared" ref="P7:P21" si="5">(M7-N7)/N7*100</f>
        <v>-25.378384372920635</v>
      </c>
    </row>
    <row r="8" spans="1:16" ht="26.25" customHeight="1" x14ac:dyDescent="0.25">
      <c r="A8" s="48">
        <v>2</v>
      </c>
      <c r="B8" s="69" t="s">
        <v>13</v>
      </c>
      <c r="C8" s="16">
        <v>26</v>
      </c>
      <c r="D8" s="49">
        <v>25</v>
      </c>
      <c r="E8" s="73">
        <f t="shared" si="0"/>
        <v>1</v>
      </c>
      <c r="F8" s="27">
        <v>259426.49</v>
      </c>
      <c r="G8" s="50">
        <v>243423.75</v>
      </c>
      <c r="H8" s="51">
        <f t="shared" si="1"/>
        <v>16002.739999999991</v>
      </c>
      <c r="I8" s="15">
        <f t="shared" si="2"/>
        <v>6.5740257472822554</v>
      </c>
      <c r="J8" s="22">
        <v>6</v>
      </c>
      <c r="K8" s="52">
        <v>6</v>
      </c>
      <c r="L8" s="84">
        <f t="shared" si="3"/>
        <v>0</v>
      </c>
      <c r="M8" s="78">
        <v>83576.5</v>
      </c>
      <c r="N8" s="53">
        <v>83512.2</v>
      </c>
      <c r="O8" s="51">
        <f t="shared" si="4"/>
        <v>64.30000000000291</v>
      </c>
      <c r="P8" s="15">
        <f t="shared" si="5"/>
        <v>7.6994738493301476E-2</v>
      </c>
    </row>
    <row r="9" spans="1:16" ht="17.25" customHeight="1" x14ac:dyDescent="0.25">
      <c r="A9" s="48">
        <v>3</v>
      </c>
      <c r="B9" s="69" t="s">
        <v>14</v>
      </c>
      <c r="C9" s="16">
        <v>38</v>
      </c>
      <c r="D9" s="49">
        <v>38</v>
      </c>
      <c r="E9" s="73">
        <f t="shared" si="0"/>
        <v>0</v>
      </c>
      <c r="F9" s="27">
        <v>807708.97</v>
      </c>
      <c r="G9" s="50">
        <v>872435.22</v>
      </c>
      <c r="H9" s="51">
        <f t="shared" si="1"/>
        <v>-64726.25</v>
      </c>
      <c r="I9" s="15">
        <f t="shared" si="2"/>
        <v>-7.419032211927437</v>
      </c>
      <c r="J9" s="22">
        <v>14</v>
      </c>
      <c r="K9" s="52">
        <v>14</v>
      </c>
      <c r="L9" s="84">
        <f t="shared" si="3"/>
        <v>0</v>
      </c>
      <c r="M9" s="78">
        <v>13762.351000000001</v>
      </c>
      <c r="N9" s="53">
        <v>14298.3</v>
      </c>
      <c r="O9" s="51">
        <f t="shared" si="4"/>
        <v>-535.9489999999987</v>
      </c>
      <c r="P9" s="15">
        <f t="shared" si="5"/>
        <v>-3.7483407118328662</v>
      </c>
    </row>
    <row r="10" spans="1:16" ht="17.25" customHeight="1" x14ac:dyDescent="0.25">
      <c r="A10" s="48">
        <v>4</v>
      </c>
      <c r="B10" s="69" t="s">
        <v>15</v>
      </c>
      <c r="C10" s="16">
        <v>83</v>
      </c>
      <c r="D10" s="49">
        <v>83</v>
      </c>
      <c r="E10" s="73">
        <f t="shared" si="0"/>
        <v>0</v>
      </c>
      <c r="F10" s="27">
        <v>1363968.5589999999</v>
      </c>
      <c r="G10" s="50">
        <v>1270203.3</v>
      </c>
      <c r="H10" s="51">
        <f t="shared" si="1"/>
        <v>93765.258999999845</v>
      </c>
      <c r="I10" s="15">
        <f t="shared" si="2"/>
        <v>7.3819095730580955</v>
      </c>
      <c r="J10" s="22">
        <v>28</v>
      </c>
      <c r="K10" s="52">
        <v>28</v>
      </c>
      <c r="L10" s="84">
        <f t="shared" si="3"/>
        <v>0</v>
      </c>
      <c r="M10" s="78">
        <v>17370.3</v>
      </c>
      <c r="N10" s="53">
        <v>11995.1</v>
      </c>
      <c r="O10" s="51">
        <f t="shared" si="4"/>
        <v>5375.1999999999989</v>
      </c>
      <c r="P10" s="15">
        <f t="shared" si="5"/>
        <v>44.811631416161589</v>
      </c>
    </row>
    <row r="11" spans="1:16" ht="17.25" customHeight="1" x14ac:dyDescent="0.25">
      <c r="A11" s="48">
        <v>5</v>
      </c>
      <c r="B11" s="69" t="s">
        <v>16</v>
      </c>
      <c r="C11" s="16">
        <v>72</v>
      </c>
      <c r="D11" s="49">
        <v>72</v>
      </c>
      <c r="E11" s="73">
        <f t="shared" si="0"/>
        <v>0</v>
      </c>
      <c r="F11" s="27">
        <v>828595.9</v>
      </c>
      <c r="G11" s="50">
        <v>771211.12</v>
      </c>
      <c r="H11" s="51">
        <f t="shared" si="1"/>
        <v>57384.780000000028</v>
      </c>
      <c r="I11" s="15">
        <f t="shared" si="2"/>
        <v>7.440865219889468</v>
      </c>
      <c r="J11" s="22">
        <v>22</v>
      </c>
      <c r="K11" s="52">
        <v>22</v>
      </c>
      <c r="L11" s="84">
        <f t="shared" si="3"/>
        <v>0</v>
      </c>
      <c r="M11" s="78">
        <v>6184.4</v>
      </c>
      <c r="N11" s="53">
        <v>7292.7</v>
      </c>
      <c r="O11" s="51">
        <f t="shared" si="4"/>
        <v>-1108.3000000000002</v>
      </c>
      <c r="P11" s="15">
        <f t="shared" si="5"/>
        <v>-15.197389169991911</v>
      </c>
    </row>
    <row r="12" spans="1:16" ht="17.25" customHeight="1" x14ac:dyDescent="0.25">
      <c r="A12" s="48">
        <v>6</v>
      </c>
      <c r="B12" s="69" t="s">
        <v>17</v>
      </c>
      <c r="C12" s="16">
        <v>63</v>
      </c>
      <c r="D12" s="49">
        <v>63</v>
      </c>
      <c r="E12" s="73">
        <f t="shared" si="0"/>
        <v>0</v>
      </c>
      <c r="F12" s="27">
        <v>847159.60100000002</v>
      </c>
      <c r="G12" s="50">
        <v>724559.87</v>
      </c>
      <c r="H12" s="51">
        <f t="shared" si="1"/>
        <v>122599.73100000003</v>
      </c>
      <c r="I12" s="15">
        <f t="shared" si="2"/>
        <v>16.920579799706548</v>
      </c>
      <c r="J12" s="22">
        <v>9</v>
      </c>
      <c r="K12" s="52">
        <v>7</v>
      </c>
      <c r="L12" s="84">
        <f t="shared" si="3"/>
        <v>2</v>
      </c>
      <c r="M12" s="78">
        <v>45126.3</v>
      </c>
      <c r="N12" s="53">
        <v>46497.81</v>
      </c>
      <c r="O12" s="51">
        <f t="shared" si="4"/>
        <v>-1371.5099999999948</v>
      </c>
      <c r="P12" s="15">
        <f t="shared" si="5"/>
        <v>-2.9496227886861659</v>
      </c>
    </row>
    <row r="13" spans="1:16" ht="17.25" customHeight="1" x14ac:dyDescent="0.25">
      <c r="A13" s="48">
        <v>7</v>
      </c>
      <c r="B13" s="69" t="s">
        <v>18</v>
      </c>
      <c r="C13" s="16">
        <v>75</v>
      </c>
      <c r="D13" s="49">
        <v>78</v>
      </c>
      <c r="E13" s="73">
        <f t="shared" si="0"/>
        <v>-3</v>
      </c>
      <c r="F13" s="27">
        <v>1341025.24</v>
      </c>
      <c r="G13" s="50">
        <v>1233724.6099999999</v>
      </c>
      <c r="H13" s="51">
        <f t="shared" si="1"/>
        <v>107300.63000000012</v>
      </c>
      <c r="I13" s="15">
        <f t="shared" si="2"/>
        <v>8.6972918534874744</v>
      </c>
      <c r="J13" s="22">
        <v>8</v>
      </c>
      <c r="K13" s="52">
        <v>8</v>
      </c>
      <c r="L13" s="84">
        <f t="shared" si="3"/>
        <v>0</v>
      </c>
      <c r="M13" s="78">
        <v>5280.4</v>
      </c>
      <c r="N13" s="53">
        <v>3411.8</v>
      </c>
      <c r="O13" s="51">
        <f t="shared" si="4"/>
        <v>1868.5999999999995</v>
      </c>
      <c r="P13" s="15">
        <f t="shared" si="5"/>
        <v>54.768743771616137</v>
      </c>
    </row>
    <row r="14" spans="1:16" ht="17.25" customHeight="1" x14ac:dyDescent="0.25">
      <c r="A14" s="48">
        <v>8</v>
      </c>
      <c r="B14" s="69" t="s">
        <v>19</v>
      </c>
      <c r="C14" s="16">
        <v>54</v>
      </c>
      <c r="D14" s="49">
        <v>52</v>
      </c>
      <c r="E14" s="73">
        <f t="shared" si="0"/>
        <v>2</v>
      </c>
      <c r="F14" s="27">
        <v>903896.27</v>
      </c>
      <c r="G14" s="50">
        <v>832168.28499999992</v>
      </c>
      <c r="H14" s="51">
        <f t="shared" si="1"/>
        <v>71727.985000000102</v>
      </c>
      <c r="I14" s="15">
        <f t="shared" si="2"/>
        <v>8.6194086331949205</v>
      </c>
      <c r="J14" s="22">
        <v>8</v>
      </c>
      <c r="K14" s="52">
        <v>6</v>
      </c>
      <c r="L14" s="84">
        <f t="shared" si="3"/>
        <v>2</v>
      </c>
      <c r="M14" s="78">
        <v>108490.936</v>
      </c>
      <c r="N14" s="53">
        <v>104705.61</v>
      </c>
      <c r="O14" s="51">
        <f t="shared" si="4"/>
        <v>3785.3260000000009</v>
      </c>
      <c r="P14" s="15">
        <f t="shared" si="5"/>
        <v>3.6152083923678981</v>
      </c>
    </row>
    <row r="15" spans="1:16" ht="17.25" customHeight="1" x14ac:dyDescent="0.25">
      <c r="A15" s="48">
        <v>9</v>
      </c>
      <c r="B15" s="69" t="s">
        <v>20</v>
      </c>
      <c r="C15" s="16">
        <v>69</v>
      </c>
      <c r="D15" s="49">
        <v>69</v>
      </c>
      <c r="E15" s="73">
        <f t="shared" si="0"/>
        <v>0</v>
      </c>
      <c r="F15" s="27">
        <v>1065743.48</v>
      </c>
      <c r="G15" s="50">
        <v>994675.52</v>
      </c>
      <c r="H15" s="51">
        <f t="shared" si="1"/>
        <v>71067.959999999963</v>
      </c>
      <c r="I15" s="15">
        <f t="shared" si="2"/>
        <v>7.1448385499625013</v>
      </c>
      <c r="J15" s="22">
        <v>30</v>
      </c>
      <c r="K15" s="52">
        <v>17</v>
      </c>
      <c r="L15" s="84">
        <f t="shared" si="3"/>
        <v>13</v>
      </c>
      <c r="M15" s="79">
        <v>93103.534999999989</v>
      </c>
      <c r="N15" s="54">
        <v>92592.71</v>
      </c>
      <c r="O15" s="55">
        <f t="shared" si="4"/>
        <v>510.82499999998254</v>
      </c>
      <c r="P15" s="17">
        <f t="shared" si="5"/>
        <v>0.5516903004566801</v>
      </c>
    </row>
    <row r="16" spans="1:16" ht="17.25" customHeight="1" x14ac:dyDescent="0.25">
      <c r="A16" s="48">
        <v>10</v>
      </c>
      <c r="B16" s="69" t="s">
        <v>21</v>
      </c>
      <c r="C16" s="16">
        <v>43</v>
      </c>
      <c r="D16" s="49">
        <v>42</v>
      </c>
      <c r="E16" s="73">
        <f t="shared" si="0"/>
        <v>1</v>
      </c>
      <c r="F16" s="27">
        <v>362320.6</v>
      </c>
      <c r="G16" s="50">
        <v>332228.90000000002</v>
      </c>
      <c r="H16" s="51">
        <f t="shared" si="1"/>
        <v>30091.699999999953</v>
      </c>
      <c r="I16" s="15">
        <f t="shared" si="2"/>
        <v>9.0575202819501719</v>
      </c>
      <c r="J16" s="22">
        <v>10</v>
      </c>
      <c r="K16" s="52">
        <v>10</v>
      </c>
      <c r="L16" s="84">
        <f t="shared" si="3"/>
        <v>0</v>
      </c>
      <c r="M16" s="78">
        <v>2151.4</v>
      </c>
      <c r="N16" s="53">
        <v>2012.9</v>
      </c>
      <c r="O16" s="51">
        <f t="shared" si="4"/>
        <v>138.5</v>
      </c>
      <c r="P16" s="15">
        <f t="shared" si="5"/>
        <v>6.8806200009935914</v>
      </c>
    </row>
    <row r="17" spans="1:17" ht="17.25" customHeight="1" x14ac:dyDescent="0.25">
      <c r="A17" s="48">
        <v>11</v>
      </c>
      <c r="B17" s="69" t="s">
        <v>22</v>
      </c>
      <c r="C17" s="16">
        <v>82</v>
      </c>
      <c r="D17" s="49">
        <v>84</v>
      </c>
      <c r="E17" s="73">
        <f t="shared" si="0"/>
        <v>-2</v>
      </c>
      <c r="F17" s="27">
        <v>707762.79999999993</v>
      </c>
      <c r="G17" s="50">
        <v>675891.5</v>
      </c>
      <c r="H17" s="51">
        <f t="shared" si="1"/>
        <v>31871.29999999993</v>
      </c>
      <c r="I17" s="15">
        <f t="shared" si="2"/>
        <v>4.7154461921772848</v>
      </c>
      <c r="J17" s="22">
        <v>15</v>
      </c>
      <c r="K17" s="52">
        <v>15</v>
      </c>
      <c r="L17" s="84">
        <f t="shared" si="3"/>
        <v>0</v>
      </c>
      <c r="M17" s="78">
        <v>383393.2</v>
      </c>
      <c r="N17" s="53">
        <v>383107.3</v>
      </c>
      <c r="O17" s="51">
        <f t="shared" si="4"/>
        <v>285.90000000002328</v>
      </c>
      <c r="P17" s="15">
        <f t="shared" si="5"/>
        <v>7.462661243991521E-2</v>
      </c>
    </row>
    <row r="18" spans="1:17" ht="17.25" customHeight="1" x14ac:dyDescent="0.25">
      <c r="A18" s="48">
        <v>12</v>
      </c>
      <c r="B18" s="69" t="s">
        <v>23</v>
      </c>
      <c r="C18" s="16">
        <v>27</v>
      </c>
      <c r="D18" s="49">
        <v>25</v>
      </c>
      <c r="E18" s="73">
        <f t="shared" si="0"/>
        <v>2</v>
      </c>
      <c r="F18" s="27">
        <v>467285.7</v>
      </c>
      <c r="G18" s="50">
        <v>444573.1</v>
      </c>
      <c r="H18" s="51">
        <f t="shared" si="1"/>
        <v>22712.600000000035</v>
      </c>
      <c r="I18" s="15">
        <f t="shared" si="2"/>
        <v>5.1088561138764437</v>
      </c>
      <c r="J18" s="22">
        <v>13</v>
      </c>
      <c r="K18" s="52">
        <v>14</v>
      </c>
      <c r="L18" s="84">
        <f t="shared" si="3"/>
        <v>-1</v>
      </c>
      <c r="M18" s="80">
        <v>10625</v>
      </c>
      <c r="N18" s="54">
        <v>3791.33</v>
      </c>
      <c r="O18" s="55">
        <f t="shared" si="4"/>
        <v>6833.67</v>
      </c>
      <c r="P18" s="17">
        <f t="shared" si="5"/>
        <v>180.2446634822081</v>
      </c>
    </row>
    <row r="19" spans="1:17" ht="17.25" customHeight="1" x14ac:dyDescent="0.25">
      <c r="A19" s="48">
        <v>13</v>
      </c>
      <c r="B19" s="69" t="s">
        <v>24</v>
      </c>
      <c r="C19" s="16">
        <v>82</v>
      </c>
      <c r="D19" s="49">
        <v>82</v>
      </c>
      <c r="E19" s="73">
        <f t="shared" si="0"/>
        <v>0</v>
      </c>
      <c r="F19" s="27">
        <v>801585.6</v>
      </c>
      <c r="G19" s="50">
        <v>731064.4</v>
      </c>
      <c r="H19" s="51">
        <f t="shared" si="1"/>
        <v>70521.199999999953</v>
      </c>
      <c r="I19" s="15">
        <f t="shared" si="2"/>
        <v>9.6463731512572561</v>
      </c>
      <c r="J19" s="22">
        <v>11</v>
      </c>
      <c r="K19" s="52">
        <v>11</v>
      </c>
      <c r="L19" s="84">
        <f t="shared" si="3"/>
        <v>0</v>
      </c>
      <c r="M19" s="78">
        <v>79869.2</v>
      </c>
      <c r="N19" s="53">
        <v>79771</v>
      </c>
      <c r="O19" s="51">
        <f t="shared" si="4"/>
        <v>98.19999999999709</v>
      </c>
      <c r="P19" s="15">
        <f t="shared" si="5"/>
        <v>0.12310238056436186</v>
      </c>
    </row>
    <row r="20" spans="1:17" ht="17.25" customHeight="1" x14ac:dyDescent="0.25">
      <c r="A20" s="48">
        <v>14</v>
      </c>
      <c r="B20" s="69" t="s">
        <v>25</v>
      </c>
      <c r="C20" s="16">
        <v>78</v>
      </c>
      <c r="D20" s="49">
        <v>79</v>
      </c>
      <c r="E20" s="73">
        <f t="shared" si="0"/>
        <v>-1</v>
      </c>
      <c r="F20" s="27">
        <v>780556.93</v>
      </c>
      <c r="G20" s="50">
        <v>703766.33700000006</v>
      </c>
      <c r="H20" s="51">
        <f t="shared" si="1"/>
        <v>76790.592999999993</v>
      </c>
      <c r="I20" s="15">
        <f t="shared" si="2"/>
        <v>10.911376256974904</v>
      </c>
      <c r="J20" s="22">
        <v>30</v>
      </c>
      <c r="K20" s="52">
        <v>30</v>
      </c>
      <c r="L20" s="84">
        <f t="shared" si="3"/>
        <v>0</v>
      </c>
      <c r="M20" s="78">
        <v>17936.311000000002</v>
      </c>
      <c r="N20" s="53">
        <v>27444.46</v>
      </c>
      <c r="O20" s="51">
        <f t="shared" si="4"/>
        <v>-9508.1489999999976</v>
      </c>
      <c r="P20" s="15">
        <f t="shared" si="5"/>
        <v>-34.645057691060408</v>
      </c>
    </row>
    <row r="21" spans="1:17" ht="17.25" customHeight="1" x14ac:dyDescent="0.25">
      <c r="A21" s="48">
        <v>15</v>
      </c>
      <c r="B21" s="69" t="s">
        <v>26</v>
      </c>
      <c r="C21" s="16">
        <v>79</v>
      </c>
      <c r="D21" s="49">
        <v>81</v>
      </c>
      <c r="E21" s="73">
        <f t="shared" si="0"/>
        <v>-2</v>
      </c>
      <c r="F21" s="27">
        <v>1156281.6399999999</v>
      </c>
      <c r="G21" s="50">
        <v>1548300.2000000002</v>
      </c>
      <c r="H21" s="51">
        <f t="shared" si="1"/>
        <v>-392018.56000000029</v>
      </c>
      <c r="I21" s="15">
        <f t="shared" si="2"/>
        <v>-25.319286272778385</v>
      </c>
      <c r="J21" s="22">
        <v>16</v>
      </c>
      <c r="K21" s="52">
        <v>16</v>
      </c>
      <c r="L21" s="84">
        <f t="shared" si="3"/>
        <v>0</v>
      </c>
      <c r="M21" s="78">
        <v>56505</v>
      </c>
      <c r="N21" s="53">
        <v>62279.17</v>
      </c>
      <c r="O21" s="51">
        <f t="shared" si="4"/>
        <v>-5774.1699999999983</v>
      </c>
      <c r="P21" s="15">
        <f t="shared" si="5"/>
        <v>-9.2714305601696338</v>
      </c>
    </row>
    <row r="22" spans="1:17" ht="17.25" customHeight="1" x14ac:dyDescent="0.25">
      <c r="A22" s="48">
        <v>16</v>
      </c>
      <c r="B22" s="69" t="s">
        <v>27</v>
      </c>
      <c r="C22" s="16">
        <v>59</v>
      </c>
      <c r="D22" s="49">
        <v>57</v>
      </c>
      <c r="E22" s="73">
        <f t="shared" si="0"/>
        <v>2</v>
      </c>
      <c r="F22" s="27">
        <v>2448776.58</v>
      </c>
      <c r="G22" s="50">
        <v>2402325.3629999999</v>
      </c>
      <c r="H22" s="51">
        <f t="shared" si="1"/>
        <v>46451.217000000179</v>
      </c>
      <c r="I22" s="15">
        <f t="shared" si="2"/>
        <v>1.9335939134402829</v>
      </c>
      <c r="J22" s="22">
        <v>17</v>
      </c>
      <c r="K22" s="52">
        <v>17</v>
      </c>
      <c r="L22" s="84">
        <f>J22-K22</f>
        <v>0</v>
      </c>
      <c r="M22" s="78">
        <v>91453.49</v>
      </c>
      <c r="N22" s="53">
        <v>94425.42</v>
      </c>
      <c r="O22" s="51">
        <f>M22-N22</f>
        <v>-2971.929999999993</v>
      </c>
      <c r="P22" s="15">
        <f>(M22-N22)/N22*100</f>
        <v>-3.1473834058667602</v>
      </c>
    </row>
    <row r="23" spans="1:17" ht="17.25" customHeight="1" x14ac:dyDescent="0.25">
      <c r="A23" s="48">
        <v>17</v>
      </c>
      <c r="B23" s="69" t="s">
        <v>28</v>
      </c>
      <c r="C23" s="16">
        <v>105</v>
      </c>
      <c r="D23" s="49">
        <v>101</v>
      </c>
      <c r="E23" s="73">
        <f t="shared" si="0"/>
        <v>4</v>
      </c>
      <c r="F23" s="27">
        <v>2077848.22</v>
      </c>
      <c r="G23" s="50">
        <v>2010238.73</v>
      </c>
      <c r="H23" s="51">
        <f t="shared" si="1"/>
        <v>67609.489999999991</v>
      </c>
      <c r="I23" s="15">
        <f t="shared" si="2"/>
        <v>3.3632567610514594</v>
      </c>
      <c r="J23" s="22">
        <v>17</v>
      </c>
      <c r="K23" s="52">
        <v>12</v>
      </c>
      <c r="L23" s="84">
        <f t="shared" si="3"/>
        <v>5</v>
      </c>
      <c r="M23" s="78">
        <v>48966.100000000006</v>
      </c>
      <c r="N23" s="53">
        <v>44918.487999999998</v>
      </c>
      <c r="O23" s="51">
        <f t="shared" ref="O23:O41" si="6">M23-N23</f>
        <v>4047.6120000000083</v>
      </c>
      <c r="P23" s="15">
        <f t="shared" ref="P23:P42" si="7">(M23-N23)/N23*100</f>
        <v>9.0110156869038178</v>
      </c>
    </row>
    <row r="24" spans="1:17" ht="17.25" customHeight="1" x14ac:dyDescent="0.25">
      <c r="A24" s="48">
        <v>18</v>
      </c>
      <c r="B24" s="69" t="s">
        <v>29</v>
      </c>
      <c r="C24" s="16">
        <v>75</v>
      </c>
      <c r="D24" s="49">
        <v>75</v>
      </c>
      <c r="E24" s="73">
        <f t="shared" si="0"/>
        <v>0</v>
      </c>
      <c r="F24" s="27">
        <v>997314.73</v>
      </c>
      <c r="G24" s="50">
        <v>991434.82700000005</v>
      </c>
      <c r="H24" s="51">
        <f t="shared" si="1"/>
        <v>5879.9029999999329</v>
      </c>
      <c r="I24" s="15">
        <f t="shared" si="2"/>
        <v>0.59307004755844961</v>
      </c>
      <c r="J24" s="22">
        <v>17</v>
      </c>
      <c r="K24" s="52">
        <v>16</v>
      </c>
      <c r="L24" s="84">
        <f t="shared" si="3"/>
        <v>1</v>
      </c>
      <c r="M24" s="78">
        <v>89353.653999999995</v>
      </c>
      <c r="N24" s="53">
        <v>83742.880999999994</v>
      </c>
      <c r="O24" s="51">
        <f t="shared" si="6"/>
        <v>5610.773000000001</v>
      </c>
      <c r="P24" s="15">
        <f t="shared" si="7"/>
        <v>6.6999999677584547</v>
      </c>
    </row>
    <row r="25" spans="1:17" ht="17.25" customHeight="1" x14ac:dyDescent="0.25">
      <c r="A25" s="48">
        <v>19</v>
      </c>
      <c r="B25" s="69" t="s">
        <v>30</v>
      </c>
      <c r="C25" s="16">
        <v>59</v>
      </c>
      <c r="D25" s="49">
        <v>62</v>
      </c>
      <c r="E25" s="73">
        <f t="shared" si="0"/>
        <v>-3</v>
      </c>
      <c r="F25" s="27">
        <v>676131.9</v>
      </c>
      <c r="G25" s="50">
        <v>624269.9</v>
      </c>
      <c r="H25" s="51">
        <f t="shared" si="1"/>
        <v>51862</v>
      </c>
      <c r="I25" s="15">
        <f t="shared" si="2"/>
        <v>8.3076246347933793</v>
      </c>
      <c r="J25" s="22">
        <v>11</v>
      </c>
      <c r="K25" s="52">
        <v>11</v>
      </c>
      <c r="L25" s="84">
        <f t="shared" si="3"/>
        <v>0</v>
      </c>
      <c r="M25" s="78">
        <v>16223.95</v>
      </c>
      <c r="N25" s="53">
        <v>17239.95</v>
      </c>
      <c r="O25" s="51">
        <f t="shared" si="6"/>
        <v>-1016</v>
      </c>
      <c r="P25" s="15">
        <f t="shared" si="7"/>
        <v>-5.8932885536210948</v>
      </c>
    </row>
    <row r="26" spans="1:17" ht="17.25" customHeight="1" x14ac:dyDescent="0.25">
      <c r="A26" s="48">
        <v>20</v>
      </c>
      <c r="B26" s="69" t="s">
        <v>31</v>
      </c>
      <c r="C26" s="16">
        <v>63</v>
      </c>
      <c r="D26" s="49">
        <v>63</v>
      </c>
      <c r="E26" s="73">
        <f t="shared" si="0"/>
        <v>0</v>
      </c>
      <c r="F26" s="27">
        <v>1261510.9500000002</v>
      </c>
      <c r="G26" s="50">
        <v>1076067.04</v>
      </c>
      <c r="H26" s="51">
        <f t="shared" si="1"/>
        <v>185443.91000000015</v>
      </c>
      <c r="I26" s="15">
        <f t="shared" si="2"/>
        <v>17.233490396657828</v>
      </c>
      <c r="J26" s="22">
        <v>3</v>
      </c>
      <c r="K26" s="52">
        <v>3</v>
      </c>
      <c r="L26" s="84">
        <f t="shared" si="3"/>
        <v>0</v>
      </c>
      <c r="M26" s="78">
        <v>323539.49</v>
      </c>
      <c r="N26" s="53">
        <v>333898.51999999996</v>
      </c>
      <c r="O26" s="51">
        <f t="shared" si="6"/>
        <v>-10359.02999999997</v>
      </c>
      <c r="P26" s="15">
        <f t="shared" si="7"/>
        <v>-3.1024486122310369</v>
      </c>
    </row>
    <row r="27" spans="1:17" ht="17.25" customHeight="1" x14ac:dyDescent="0.25">
      <c r="A27" s="48">
        <v>21</v>
      </c>
      <c r="B27" s="69" t="s">
        <v>32</v>
      </c>
      <c r="C27" s="16">
        <v>55</v>
      </c>
      <c r="D27" s="49">
        <v>55</v>
      </c>
      <c r="E27" s="73">
        <f>C27-D27</f>
        <v>0</v>
      </c>
      <c r="F27" s="27">
        <v>1462999.5</v>
      </c>
      <c r="G27" s="50">
        <v>1442478</v>
      </c>
      <c r="H27" s="51">
        <f>F27-G27</f>
        <v>20521.5</v>
      </c>
      <c r="I27" s="15">
        <f>(F27-G27)/G27*100</f>
        <v>1.4226560127780112</v>
      </c>
      <c r="J27" s="22">
        <v>6</v>
      </c>
      <c r="K27" s="52">
        <v>6</v>
      </c>
      <c r="L27" s="84">
        <f t="shared" si="3"/>
        <v>0</v>
      </c>
      <c r="M27" s="78">
        <v>10743.9</v>
      </c>
      <c r="N27" s="53">
        <v>14778.5</v>
      </c>
      <c r="O27" s="51">
        <f t="shared" si="6"/>
        <v>-4034.6000000000004</v>
      </c>
      <c r="P27" s="15">
        <f t="shared" si="7"/>
        <v>-27.300470277768383</v>
      </c>
    </row>
    <row r="28" spans="1:17" ht="17.25" customHeight="1" x14ac:dyDescent="0.25">
      <c r="A28" s="48">
        <v>22</v>
      </c>
      <c r="B28" s="69" t="s">
        <v>33</v>
      </c>
      <c r="C28" s="16">
        <v>82</v>
      </c>
      <c r="D28" s="49">
        <v>99</v>
      </c>
      <c r="E28" s="73">
        <f t="shared" ref="E28:E41" si="8">C28-D28</f>
        <v>-17</v>
      </c>
      <c r="F28" s="27">
        <v>1321745.82</v>
      </c>
      <c r="G28" s="50">
        <v>1233593.76</v>
      </c>
      <c r="H28" s="51">
        <f t="shared" ref="H28:H41" si="9">F28-G28</f>
        <v>88152.060000000056</v>
      </c>
      <c r="I28" s="15">
        <f t="shared" ref="I28:I42" si="10">(F28-G28)/G28*100</f>
        <v>7.1459554075565412</v>
      </c>
      <c r="J28" s="22">
        <v>28</v>
      </c>
      <c r="K28" s="52">
        <v>28</v>
      </c>
      <c r="L28" s="84">
        <f t="shared" si="3"/>
        <v>0</v>
      </c>
      <c r="M28" s="78">
        <v>227638</v>
      </c>
      <c r="N28" s="53">
        <v>223122.1</v>
      </c>
      <c r="O28" s="51">
        <f t="shared" si="6"/>
        <v>4515.8999999999942</v>
      </c>
      <c r="P28" s="15">
        <f t="shared" si="7"/>
        <v>2.0239590789079136</v>
      </c>
    </row>
    <row r="29" spans="1:17" ht="17.25" customHeight="1" x14ac:dyDescent="0.25">
      <c r="A29" s="48">
        <v>23</v>
      </c>
      <c r="B29" s="69" t="s">
        <v>34</v>
      </c>
      <c r="C29" s="16">
        <v>69</v>
      </c>
      <c r="D29" s="49">
        <v>69</v>
      </c>
      <c r="E29" s="73">
        <f t="shared" si="8"/>
        <v>0</v>
      </c>
      <c r="F29" s="27">
        <v>552104.84</v>
      </c>
      <c r="G29" s="50">
        <v>513199.12</v>
      </c>
      <c r="H29" s="51">
        <f t="shared" si="9"/>
        <v>38905.719999999972</v>
      </c>
      <c r="I29" s="15">
        <f t="shared" si="10"/>
        <v>7.5810184553706899</v>
      </c>
      <c r="J29" s="22">
        <v>30</v>
      </c>
      <c r="K29" s="52">
        <v>30</v>
      </c>
      <c r="L29" s="84">
        <f t="shared" si="3"/>
        <v>0</v>
      </c>
      <c r="M29" s="78">
        <v>30129.19</v>
      </c>
      <c r="N29" s="53">
        <v>32363.8</v>
      </c>
      <c r="O29" s="51">
        <f t="shared" si="6"/>
        <v>-2234.6100000000006</v>
      </c>
      <c r="P29" s="15">
        <f t="shared" si="7"/>
        <v>-6.9046589090279902</v>
      </c>
      <c r="Q29" s="140"/>
    </row>
    <row r="30" spans="1:17" ht="17.25" customHeight="1" x14ac:dyDescent="0.25">
      <c r="A30" s="48">
        <v>24</v>
      </c>
      <c r="B30" s="69" t="s">
        <v>35</v>
      </c>
      <c r="C30" s="16">
        <v>66</v>
      </c>
      <c r="D30" s="49">
        <v>67</v>
      </c>
      <c r="E30" s="73">
        <f t="shared" si="8"/>
        <v>-1</v>
      </c>
      <c r="F30" s="27">
        <v>782493.81</v>
      </c>
      <c r="G30" s="50">
        <v>764419.58000000007</v>
      </c>
      <c r="H30" s="51">
        <f t="shared" si="9"/>
        <v>18074.229999999981</v>
      </c>
      <c r="I30" s="15">
        <f t="shared" si="10"/>
        <v>2.3644383886660751</v>
      </c>
      <c r="J30" s="22">
        <v>15</v>
      </c>
      <c r="K30" s="52">
        <v>17</v>
      </c>
      <c r="L30" s="84">
        <f t="shared" si="3"/>
        <v>-2</v>
      </c>
      <c r="M30" s="80">
        <v>27125.66</v>
      </c>
      <c r="N30" s="54">
        <v>25565.99</v>
      </c>
      <c r="O30" s="55">
        <f t="shared" si="6"/>
        <v>1559.6699999999983</v>
      </c>
      <c r="P30" s="17">
        <f t="shared" si="7"/>
        <v>6.100565634266454</v>
      </c>
    </row>
    <row r="31" spans="1:17" s="3" customFormat="1" ht="17.25" customHeight="1" x14ac:dyDescent="0.25">
      <c r="A31" s="56">
        <v>25</v>
      </c>
      <c r="B31" s="70" t="s">
        <v>36</v>
      </c>
      <c r="C31" s="18">
        <v>71</v>
      </c>
      <c r="D31" s="57">
        <v>71</v>
      </c>
      <c r="E31" s="74">
        <f t="shared" si="8"/>
        <v>0</v>
      </c>
      <c r="F31" s="28">
        <v>1225753.57</v>
      </c>
      <c r="G31" s="58">
        <v>608474.6</v>
      </c>
      <c r="H31" s="55">
        <f t="shared" si="9"/>
        <v>617278.97000000009</v>
      </c>
      <c r="I31" s="17">
        <f t="shared" si="10"/>
        <v>101.4469576873053</v>
      </c>
      <c r="J31" s="23">
        <v>12</v>
      </c>
      <c r="K31" s="59">
        <v>11</v>
      </c>
      <c r="L31" s="85">
        <f t="shared" si="3"/>
        <v>1</v>
      </c>
      <c r="M31" s="80">
        <v>97703.89</v>
      </c>
      <c r="N31" s="54">
        <v>20487.16</v>
      </c>
      <c r="O31" s="55">
        <f t="shared" si="6"/>
        <v>77216.73</v>
      </c>
      <c r="P31" s="17">
        <f t="shared" si="7"/>
        <v>376.90304561491195</v>
      </c>
      <c r="Q31" s="139"/>
    </row>
    <row r="32" spans="1:17" s="3" customFormat="1" ht="17.25" customHeight="1" x14ac:dyDescent="0.25">
      <c r="A32" s="56">
        <v>26</v>
      </c>
      <c r="B32" s="70" t="s">
        <v>37</v>
      </c>
      <c r="C32" s="18">
        <v>96</v>
      </c>
      <c r="D32" s="57">
        <v>95</v>
      </c>
      <c r="E32" s="74">
        <f t="shared" si="8"/>
        <v>1</v>
      </c>
      <c r="F32" s="28">
        <v>700661.7</v>
      </c>
      <c r="G32" s="58">
        <v>667247.69999999995</v>
      </c>
      <c r="H32" s="55">
        <f t="shared" si="9"/>
        <v>33414</v>
      </c>
      <c r="I32" s="17">
        <f t="shared" si="10"/>
        <v>5.0077355081179009</v>
      </c>
      <c r="J32" s="23">
        <v>14</v>
      </c>
      <c r="K32" s="59">
        <v>15</v>
      </c>
      <c r="L32" s="85">
        <f t="shared" si="3"/>
        <v>-1</v>
      </c>
      <c r="M32" s="80">
        <v>219022</v>
      </c>
      <c r="N32" s="54">
        <v>206562</v>
      </c>
      <c r="O32" s="55">
        <f t="shared" si="6"/>
        <v>12460</v>
      </c>
      <c r="P32" s="17">
        <f t="shared" si="7"/>
        <v>6.0320872183654304</v>
      </c>
    </row>
    <row r="33" spans="1:16" s="3" customFormat="1" ht="17.25" customHeight="1" x14ac:dyDescent="0.25">
      <c r="A33" s="56">
        <v>27</v>
      </c>
      <c r="B33" s="70" t="s">
        <v>38</v>
      </c>
      <c r="C33" s="18">
        <v>56</v>
      </c>
      <c r="D33" s="57">
        <v>56</v>
      </c>
      <c r="E33" s="74">
        <f t="shared" si="8"/>
        <v>0</v>
      </c>
      <c r="F33" s="28">
        <v>1100855.3</v>
      </c>
      <c r="G33" s="58">
        <v>1053560.5</v>
      </c>
      <c r="H33" s="55">
        <f t="shared" si="9"/>
        <v>47294.800000000047</v>
      </c>
      <c r="I33" s="17">
        <f t="shared" si="10"/>
        <v>4.4890445304280151</v>
      </c>
      <c r="J33" s="23">
        <v>14</v>
      </c>
      <c r="K33" s="59">
        <v>14</v>
      </c>
      <c r="L33" s="85">
        <f t="shared" si="3"/>
        <v>0</v>
      </c>
      <c r="M33" s="80">
        <v>27000.799999999999</v>
      </c>
      <c r="N33" s="54">
        <v>25383</v>
      </c>
      <c r="O33" s="55">
        <f t="shared" si="6"/>
        <v>1617.7999999999993</v>
      </c>
      <c r="P33" s="17">
        <f t="shared" si="7"/>
        <v>6.3735571051491124</v>
      </c>
    </row>
    <row r="34" spans="1:16" s="3" customFormat="1" ht="17.25" customHeight="1" x14ac:dyDescent="0.25">
      <c r="A34" s="56">
        <v>28</v>
      </c>
      <c r="B34" s="70" t="s">
        <v>39</v>
      </c>
      <c r="C34" s="18">
        <v>54</v>
      </c>
      <c r="D34" s="57">
        <v>54</v>
      </c>
      <c r="E34" s="74">
        <f t="shared" si="8"/>
        <v>0</v>
      </c>
      <c r="F34" s="28">
        <v>463846</v>
      </c>
      <c r="G34" s="58">
        <v>357071</v>
      </c>
      <c r="H34" s="55">
        <f t="shared" si="9"/>
        <v>106775</v>
      </c>
      <c r="I34" s="17">
        <f t="shared" si="10"/>
        <v>29.903016486917167</v>
      </c>
      <c r="J34" s="23">
        <v>11</v>
      </c>
      <c r="K34" s="59">
        <v>10</v>
      </c>
      <c r="L34" s="85">
        <f t="shared" si="3"/>
        <v>1</v>
      </c>
      <c r="M34" s="80">
        <v>24261</v>
      </c>
      <c r="N34" s="54">
        <v>24471</v>
      </c>
      <c r="O34" s="55">
        <f t="shared" si="6"/>
        <v>-210</v>
      </c>
      <c r="P34" s="17">
        <f t="shared" si="7"/>
        <v>-0.8581586367537084</v>
      </c>
    </row>
    <row r="35" spans="1:16" s="3" customFormat="1" ht="17.25" customHeight="1" x14ac:dyDescent="0.25">
      <c r="A35" s="56">
        <v>29</v>
      </c>
      <c r="B35" s="70" t="s">
        <v>40</v>
      </c>
      <c r="C35" s="18">
        <v>58</v>
      </c>
      <c r="D35" s="57">
        <v>56</v>
      </c>
      <c r="E35" s="74">
        <f t="shared" si="8"/>
        <v>2</v>
      </c>
      <c r="F35" s="28">
        <v>804243</v>
      </c>
      <c r="G35" s="58">
        <v>752460</v>
      </c>
      <c r="H35" s="55">
        <f t="shared" si="9"/>
        <v>51783</v>
      </c>
      <c r="I35" s="17">
        <f t="shared" si="10"/>
        <v>6.8818276054541103</v>
      </c>
      <c r="J35" s="23">
        <v>15</v>
      </c>
      <c r="K35" s="59">
        <v>15</v>
      </c>
      <c r="L35" s="85">
        <f t="shared" si="3"/>
        <v>0</v>
      </c>
      <c r="M35" s="80">
        <v>2619.1</v>
      </c>
      <c r="N35" s="54">
        <v>2637</v>
      </c>
      <c r="O35" s="55">
        <f t="shared" si="6"/>
        <v>-17.900000000000091</v>
      </c>
      <c r="P35" s="17">
        <f t="shared" si="7"/>
        <v>-0.67880166856276414</v>
      </c>
    </row>
    <row r="36" spans="1:16" s="3" customFormat="1" ht="17.25" customHeight="1" x14ac:dyDescent="0.25">
      <c r="A36" s="56">
        <v>30</v>
      </c>
      <c r="B36" s="70" t="s">
        <v>41</v>
      </c>
      <c r="C36" s="18">
        <v>47</v>
      </c>
      <c r="D36" s="57">
        <v>48</v>
      </c>
      <c r="E36" s="74">
        <f t="shared" si="8"/>
        <v>-1</v>
      </c>
      <c r="F36" s="28">
        <v>535833.5</v>
      </c>
      <c r="G36" s="58">
        <v>498824</v>
      </c>
      <c r="H36" s="55">
        <f t="shared" si="9"/>
        <v>37009.5</v>
      </c>
      <c r="I36" s="17">
        <f t="shared" si="10"/>
        <v>7.419350311933667</v>
      </c>
      <c r="J36" s="23">
        <v>6</v>
      </c>
      <c r="K36" s="59">
        <v>6</v>
      </c>
      <c r="L36" s="85">
        <f t="shared" si="3"/>
        <v>0</v>
      </c>
      <c r="M36" s="80">
        <v>18323.7</v>
      </c>
      <c r="N36" s="54">
        <v>20215.900000000001</v>
      </c>
      <c r="O36" s="55">
        <f t="shared" si="6"/>
        <v>-1892.2000000000007</v>
      </c>
      <c r="P36" s="17">
        <f t="shared" si="7"/>
        <v>-9.3599592400041587</v>
      </c>
    </row>
    <row r="37" spans="1:16" s="3" customFormat="1" ht="17.25" customHeight="1" x14ac:dyDescent="0.25">
      <c r="A37" s="56">
        <v>31</v>
      </c>
      <c r="B37" s="70" t="s">
        <v>42</v>
      </c>
      <c r="C37" s="18">
        <v>70</v>
      </c>
      <c r="D37" s="57">
        <v>71</v>
      </c>
      <c r="E37" s="74">
        <f t="shared" si="8"/>
        <v>-1</v>
      </c>
      <c r="F37" s="28">
        <v>683092.3</v>
      </c>
      <c r="G37" s="58">
        <v>622359.36</v>
      </c>
      <c r="H37" s="55">
        <f t="shared" si="9"/>
        <v>60732.940000000061</v>
      </c>
      <c r="I37" s="17">
        <f t="shared" si="10"/>
        <v>9.758500297962911</v>
      </c>
      <c r="J37" s="23">
        <v>4</v>
      </c>
      <c r="K37" s="59">
        <v>3</v>
      </c>
      <c r="L37" s="85">
        <f t="shared" si="3"/>
        <v>1</v>
      </c>
      <c r="M37" s="80">
        <v>474.12</v>
      </c>
      <c r="N37" s="54">
        <v>585.5</v>
      </c>
      <c r="O37" s="55">
        <f t="shared" si="6"/>
        <v>-111.38</v>
      </c>
      <c r="P37" s="17">
        <f t="shared" si="7"/>
        <v>-19.023057216054653</v>
      </c>
    </row>
    <row r="38" spans="1:16" s="3" customFormat="1" ht="17.25" customHeight="1" x14ac:dyDescent="0.25">
      <c r="A38" s="56">
        <v>32</v>
      </c>
      <c r="B38" s="70" t="s">
        <v>43</v>
      </c>
      <c r="C38" s="18">
        <v>103</v>
      </c>
      <c r="D38" s="57">
        <v>103</v>
      </c>
      <c r="E38" s="74">
        <f t="shared" si="8"/>
        <v>0</v>
      </c>
      <c r="F38" s="28">
        <v>1437617.8</v>
      </c>
      <c r="G38" s="58">
        <v>1109307.1000000001</v>
      </c>
      <c r="H38" s="55">
        <f t="shared" si="9"/>
        <v>328310.69999999995</v>
      </c>
      <c r="I38" s="17">
        <f t="shared" si="10"/>
        <v>29.596015386541737</v>
      </c>
      <c r="J38" s="23">
        <v>27</v>
      </c>
      <c r="K38" s="59">
        <v>27</v>
      </c>
      <c r="L38" s="85">
        <f t="shared" si="3"/>
        <v>0</v>
      </c>
      <c r="M38" s="80">
        <v>22786.620999999999</v>
      </c>
      <c r="N38" s="54">
        <v>22505.510000000002</v>
      </c>
      <c r="O38" s="55">
        <f t="shared" si="6"/>
        <v>281.11099999999715</v>
      </c>
      <c r="P38" s="17">
        <f t="shared" si="7"/>
        <v>1.2490763373058293</v>
      </c>
    </row>
    <row r="39" spans="1:16" s="3" customFormat="1" ht="17.25" customHeight="1" x14ac:dyDescent="0.25">
      <c r="A39" s="56">
        <v>33</v>
      </c>
      <c r="B39" s="70" t="s">
        <v>44</v>
      </c>
      <c r="C39" s="18">
        <v>24</v>
      </c>
      <c r="D39" s="57">
        <v>24</v>
      </c>
      <c r="E39" s="74">
        <f t="shared" si="8"/>
        <v>0</v>
      </c>
      <c r="F39" s="28">
        <v>2478643.08</v>
      </c>
      <c r="G39" s="58">
        <v>2404700.7200000002</v>
      </c>
      <c r="H39" s="55">
        <f t="shared" si="9"/>
        <v>73942.35999999987</v>
      </c>
      <c r="I39" s="17">
        <f t="shared" si="10"/>
        <v>3.0749090473096321</v>
      </c>
      <c r="J39" s="23">
        <v>20</v>
      </c>
      <c r="K39" s="59">
        <v>24</v>
      </c>
      <c r="L39" s="85">
        <f t="shared" si="3"/>
        <v>-4</v>
      </c>
      <c r="M39" s="80">
        <v>192086.7</v>
      </c>
      <c r="N39" s="54">
        <v>191748.6</v>
      </c>
      <c r="O39" s="55">
        <f t="shared" si="6"/>
        <v>338.10000000000582</v>
      </c>
      <c r="P39" s="17">
        <f t="shared" si="7"/>
        <v>0.17632462505593566</v>
      </c>
    </row>
    <row r="40" spans="1:16" s="3" customFormat="1" ht="17.25" customHeight="1" x14ac:dyDescent="0.25">
      <c r="A40" s="56">
        <v>34</v>
      </c>
      <c r="B40" s="70" t="s">
        <v>45</v>
      </c>
      <c r="C40" s="19">
        <v>122</v>
      </c>
      <c r="D40" s="60">
        <v>121</v>
      </c>
      <c r="E40" s="74">
        <f t="shared" si="8"/>
        <v>1</v>
      </c>
      <c r="F40" s="29">
        <v>19944069.199999999</v>
      </c>
      <c r="G40" s="13">
        <v>19424135.299999997</v>
      </c>
      <c r="H40" s="55">
        <f t="shared" si="9"/>
        <v>519933.90000000224</v>
      </c>
      <c r="I40" s="17">
        <f t="shared" si="10"/>
        <v>2.6767415484384642</v>
      </c>
      <c r="J40" s="23">
        <v>89</v>
      </c>
      <c r="K40" s="59">
        <v>87</v>
      </c>
      <c r="L40" s="85">
        <f t="shared" si="3"/>
        <v>2</v>
      </c>
      <c r="M40" s="81">
        <v>3445218.1140000001</v>
      </c>
      <c r="N40" s="61">
        <v>3466524.23</v>
      </c>
      <c r="O40" s="55">
        <f t="shared" si="6"/>
        <v>-21306.115999999922</v>
      </c>
      <c r="P40" s="17">
        <f t="shared" si="7"/>
        <v>-0.6146247533945528</v>
      </c>
    </row>
    <row r="41" spans="1:16" s="3" customFormat="1" ht="17.25" customHeight="1" x14ac:dyDescent="0.25">
      <c r="A41" s="62">
        <v>35</v>
      </c>
      <c r="B41" s="71" t="s">
        <v>46</v>
      </c>
      <c r="C41" s="20">
        <v>118</v>
      </c>
      <c r="D41" s="63">
        <v>119</v>
      </c>
      <c r="E41" s="75">
        <f t="shared" si="8"/>
        <v>-1</v>
      </c>
      <c r="F41" s="30">
        <v>6110920.6299999999</v>
      </c>
      <c r="G41" s="64">
        <v>1200941.94</v>
      </c>
      <c r="H41" s="65">
        <f t="shared" si="9"/>
        <v>4909978.6899999995</v>
      </c>
      <c r="I41" s="26">
        <f t="shared" si="10"/>
        <v>408.84396876005508</v>
      </c>
      <c r="J41" s="24">
        <v>54</v>
      </c>
      <c r="K41" s="66">
        <v>54</v>
      </c>
      <c r="L41" s="86">
        <f t="shared" si="3"/>
        <v>0</v>
      </c>
      <c r="M41" s="82">
        <v>319276.63399999996</v>
      </c>
      <c r="N41" s="67">
        <v>325252.98499999999</v>
      </c>
      <c r="O41" s="65">
        <f t="shared" si="6"/>
        <v>-5976.3510000000242</v>
      </c>
      <c r="P41" s="26">
        <f t="shared" si="7"/>
        <v>-1.8374469338075481</v>
      </c>
    </row>
    <row r="42" spans="1:16" ht="17.25" customHeight="1" x14ac:dyDescent="0.25">
      <c r="A42" s="154" t="s">
        <v>47</v>
      </c>
      <c r="B42" s="155"/>
      <c r="C42" s="137">
        <f>SUM(C7:C41)</f>
        <v>2402</v>
      </c>
      <c r="D42" s="137">
        <f t="shared" ref="D42:O42" si="11">SUM(D7:D41)</f>
        <v>2417</v>
      </c>
      <c r="E42" s="137">
        <f t="shared" si="11"/>
        <v>-15</v>
      </c>
      <c r="F42" s="138">
        <f t="shared" si="11"/>
        <v>59485687.710000001</v>
      </c>
      <c r="G42" s="138">
        <f t="shared" si="11"/>
        <v>51902392.752000004</v>
      </c>
      <c r="H42" s="138">
        <f t="shared" si="11"/>
        <v>7583294.9580000015</v>
      </c>
      <c r="I42" s="26">
        <f t="shared" si="10"/>
        <v>14.610684702407642</v>
      </c>
      <c r="J42" s="137">
        <f t="shared" si="11"/>
        <v>648</v>
      </c>
      <c r="K42" s="137">
        <f t="shared" si="11"/>
        <v>632</v>
      </c>
      <c r="L42" s="137">
        <f t="shared" si="11"/>
        <v>16</v>
      </c>
      <c r="M42" s="138">
        <f t="shared" si="11"/>
        <v>6181208.1459999997</v>
      </c>
      <c r="N42" s="138">
        <f t="shared" si="11"/>
        <v>6131152.0239999993</v>
      </c>
      <c r="O42" s="138">
        <f t="shared" si="11"/>
        <v>50056.122000000119</v>
      </c>
      <c r="P42" s="26">
        <f t="shared" si="7"/>
        <v>0.81642278325605011</v>
      </c>
    </row>
    <row r="43" spans="1:16" ht="66" customHeight="1" x14ac:dyDescent="0.25">
      <c r="A43" s="31"/>
      <c r="B43" s="151" t="s">
        <v>67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3"/>
    </row>
    <row r="49" spans="4:4" x14ac:dyDescent="0.25">
      <c r="D49" s="12"/>
    </row>
  </sheetData>
  <mergeCells count="18">
    <mergeCell ref="B43:P43"/>
    <mergeCell ref="A42:B42"/>
    <mergeCell ref="I4:I6"/>
    <mergeCell ref="J4:K5"/>
    <mergeCell ref="L4:L6"/>
    <mergeCell ref="M4:N5"/>
    <mergeCell ref="O4:O6"/>
    <mergeCell ref="P4:P6"/>
    <mergeCell ref="N1:P1"/>
    <mergeCell ref="A2:P2"/>
    <mergeCell ref="A3:A6"/>
    <mergeCell ref="B3:B6"/>
    <mergeCell ref="C3:I3"/>
    <mergeCell ref="J3:P3"/>
    <mergeCell ref="C4:D5"/>
    <mergeCell ref="E4:E6"/>
    <mergeCell ref="F4:G5"/>
    <mergeCell ref="H4:H6"/>
  </mergeCells>
  <pageMargins left="0" right="0" top="0.47244094488188981" bottom="0.39370078740157483" header="0.11811023622047245" footer="0.11811023622047245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"/>
  <sheetViews>
    <sheetView topLeftCell="G1" zoomScale="110" zoomScaleNormal="110" workbookViewId="0">
      <selection activeCell="W1" sqref="W1:AB1048576"/>
    </sheetView>
  </sheetViews>
  <sheetFormatPr defaultRowHeight="15" x14ac:dyDescent="0.25"/>
  <cols>
    <col min="1" max="1" width="4.5703125" style="36" customWidth="1"/>
    <col min="2" max="2" width="24" style="36" customWidth="1"/>
    <col min="3" max="3" width="5.7109375" style="36" customWidth="1"/>
    <col min="4" max="4" width="13.7109375" style="36" customWidth="1"/>
    <col min="5" max="5" width="7.85546875" style="36" customWidth="1"/>
    <col min="6" max="6" width="12.140625" style="36" customWidth="1"/>
    <col min="7" max="7" width="6.7109375" style="36" customWidth="1"/>
    <col min="8" max="8" width="11.140625" style="41" customWidth="1"/>
    <col min="9" max="9" width="11.42578125" style="41" customWidth="1"/>
    <col min="10" max="10" width="6.85546875" style="36" customWidth="1"/>
    <col min="11" max="11" width="10.7109375" style="36" customWidth="1"/>
    <col min="12" max="12" width="11.5703125" style="36" customWidth="1"/>
    <col min="13" max="13" width="6.85546875" style="36" customWidth="1"/>
    <col min="14" max="14" width="9.85546875" style="36" customWidth="1"/>
    <col min="15" max="16384" width="9.140625" style="36"/>
  </cols>
  <sheetData>
    <row r="1" spans="1:14" ht="11.25" customHeight="1" x14ac:dyDescent="0.25">
      <c r="A1" s="32"/>
      <c r="B1" s="32"/>
      <c r="C1" s="32"/>
      <c r="D1" s="32"/>
      <c r="E1" s="32"/>
      <c r="F1" s="32"/>
      <c r="G1" s="32"/>
      <c r="H1" s="33"/>
      <c r="I1" s="33"/>
      <c r="J1" s="32"/>
      <c r="K1" s="34"/>
      <c r="L1" s="34"/>
      <c r="M1" s="32"/>
      <c r="N1" s="35" t="s">
        <v>48</v>
      </c>
    </row>
    <row r="2" spans="1:14" ht="17.25" customHeight="1" x14ac:dyDescent="0.25">
      <c r="A2" s="37"/>
      <c r="B2" s="160" t="s">
        <v>65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3.5" customHeight="1" x14ac:dyDescent="0.25">
      <c r="A3" s="32"/>
      <c r="B3" s="38"/>
      <c r="C3" s="38"/>
      <c r="D3" s="38"/>
      <c r="E3" s="38"/>
      <c r="F3" s="38"/>
      <c r="G3" s="38"/>
      <c r="H3" s="39"/>
      <c r="I3" s="39"/>
      <c r="J3" s="38"/>
      <c r="K3" s="38"/>
      <c r="L3" s="38"/>
      <c r="M3" s="38"/>
      <c r="N3" s="40" t="s">
        <v>49</v>
      </c>
    </row>
    <row r="4" spans="1:14" ht="13.5" customHeight="1" x14ac:dyDescent="0.25">
      <c r="A4" s="161" t="s">
        <v>63</v>
      </c>
      <c r="B4" s="161" t="s">
        <v>2</v>
      </c>
      <c r="C4" s="161" t="s">
        <v>47</v>
      </c>
      <c r="D4" s="161"/>
      <c r="E4" s="163" t="s">
        <v>50</v>
      </c>
      <c r="F4" s="163"/>
      <c r="G4" s="163"/>
      <c r="H4" s="163"/>
      <c r="I4" s="163"/>
      <c r="J4" s="163"/>
      <c r="K4" s="163"/>
      <c r="L4" s="163"/>
      <c r="M4" s="163"/>
      <c r="N4" s="163"/>
    </row>
    <row r="5" spans="1:14" ht="20.25" customHeight="1" x14ac:dyDescent="0.25">
      <c r="A5" s="161"/>
      <c r="B5" s="161"/>
      <c r="C5" s="161"/>
      <c r="D5" s="161"/>
      <c r="E5" s="164" t="s">
        <v>51</v>
      </c>
      <c r="F5" s="164"/>
      <c r="G5" s="164" t="s">
        <v>52</v>
      </c>
      <c r="H5" s="164"/>
      <c r="I5" s="164"/>
      <c r="J5" s="164" t="s">
        <v>53</v>
      </c>
      <c r="K5" s="164"/>
      <c r="L5" s="164"/>
      <c r="M5" s="164" t="s">
        <v>64</v>
      </c>
      <c r="N5" s="164"/>
    </row>
    <row r="6" spans="1:14" ht="50.25" customHeight="1" x14ac:dyDescent="0.25">
      <c r="A6" s="161"/>
      <c r="B6" s="162"/>
      <c r="C6" s="1" t="s">
        <v>54</v>
      </c>
      <c r="D6" s="2" t="s">
        <v>55</v>
      </c>
      <c r="E6" s="1" t="s">
        <v>5</v>
      </c>
      <c r="F6" s="2" t="s">
        <v>56</v>
      </c>
      <c r="G6" s="1" t="s">
        <v>57</v>
      </c>
      <c r="H6" s="5" t="s">
        <v>58</v>
      </c>
      <c r="I6" s="5" t="s">
        <v>59</v>
      </c>
      <c r="J6" s="1" t="s">
        <v>57</v>
      </c>
      <c r="K6" s="2" t="s">
        <v>60</v>
      </c>
      <c r="L6" s="2" t="s">
        <v>61</v>
      </c>
      <c r="M6" s="1" t="s">
        <v>57</v>
      </c>
      <c r="N6" s="2" t="s">
        <v>56</v>
      </c>
    </row>
    <row r="7" spans="1:14" s="104" customFormat="1" ht="17.25" customHeight="1" x14ac:dyDescent="0.25">
      <c r="A7" s="96">
        <v>1</v>
      </c>
      <c r="B7" s="97" t="s">
        <v>12</v>
      </c>
      <c r="C7" s="87">
        <f>E7+G7+J7+M7</f>
        <v>97</v>
      </c>
      <c r="D7" s="88">
        <f>F7+N7+I7+K7</f>
        <v>749794.7</v>
      </c>
      <c r="E7" s="96">
        <v>69</v>
      </c>
      <c r="F7" s="98">
        <v>663203.80000000005</v>
      </c>
      <c r="G7" s="99">
        <v>17</v>
      </c>
      <c r="H7" s="100">
        <v>13328.4</v>
      </c>
      <c r="I7" s="101">
        <v>23887.200000000001</v>
      </c>
      <c r="J7" s="96">
        <v>1</v>
      </c>
      <c r="K7" s="102">
        <v>0</v>
      </c>
      <c r="L7" s="103">
        <v>369.63400000000001</v>
      </c>
      <c r="M7" s="96">
        <v>10</v>
      </c>
      <c r="N7" s="103">
        <v>62703.7</v>
      </c>
    </row>
    <row r="8" spans="1:14" s="104" customFormat="1" ht="17.25" customHeight="1" x14ac:dyDescent="0.25">
      <c r="A8" s="105">
        <v>2</v>
      </c>
      <c r="B8" s="106" t="s">
        <v>13</v>
      </c>
      <c r="C8" s="89">
        <f t="shared" ref="C8:C41" si="0">E8+G8+J8+M8</f>
        <v>32</v>
      </c>
      <c r="D8" s="90">
        <f t="shared" ref="D8:D41" si="1">F8+N8+I8+K8</f>
        <v>343002.99</v>
      </c>
      <c r="E8" s="105">
        <v>21</v>
      </c>
      <c r="F8" s="107">
        <v>237698</v>
      </c>
      <c r="G8" s="108">
        <v>6</v>
      </c>
      <c r="H8" s="109">
        <v>2820.8670000000002</v>
      </c>
      <c r="I8" s="110">
        <v>83576.5</v>
      </c>
      <c r="J8" s="105"/>
      <c r="K8" s="111"/>
      <c r="L8" s="112"/>
      <c r="M8" s="105">
        <v>5</v>
      </c>
      <c r="N8" s="112">
        <v>21728.49</v>
      </c>
    </row>
    <row r="9" spans="1:14" s="104" customFormat="1" ht="17.25" customHeight="1" x14ac:dyDescent="0.25">
      <c r="A9" s="105">
        <v>3</v>
      </c>
      <c r="B9" s="106" t="s">
        <v>14</v>
      </c>
      <c r="C9" s="89">
        <f t="shared" si="0"/>
        <v>52</v>
      </c>
      <c r="D9" s="90">
        <f t="shared" si="1"/>
        <v>821471.321</v>
      </c>
      <c r="E9" s="105">
        <v>33</v>
      </c>
      <c r="F9" s="107">
        <v>754307.77</v>
      </c>
      <c r="G9" s="105">
        <v>14</v>
      </c>
      <c r="H9" s="109">
        <v>13249.5</v>
      </c>
      <c r="I9" s="110">
        <v>13762.351000000001</v>
      </c>
      <c r="J9" s="105"/>
      <c r="K9" s="111"/>
      <c r="L9" s="112"/>
      <c r="M9" s="105">
        <v>5</v>
      </c>
      <c r="N9" s="112">
        <v>53401.2</v>
      </c>
    </row>
    <row r="10" spans="1:14" s="113" customFormat="1" ht="17.25" customHeight="1" x14ac:dyDescent="0.25">
      <c r="A10" s="105">
        <v>4</v>
      </c>
      <c r="B10" s="106" t="s">
        <v>15</v>
      </c>
      <c r="C10" s="89">
        <f t="shared" si="0"/>
        <v>111</v>
      </c>
      <c r="D10" s="90">
        <f t="shared" si="1"/>
        <v>1381338.8589999999</v>
      </c>
      <c r="E10" s="108">
        <v>81</v>
      </c>
      <c r="F10" s="107">
        <v>1215375.5589999999</v>
      </c>
      <c r="G10" s="108">
        <v>23</v>
      </c>
      <c r="H10" s="109">
        <v>3764.97</v>
      </c>
      <c r="I10" s="110">
        <v>14925.1</v>
      </c>
      <c r="J10" s="105">
        <v>5</v>
      </c>
      <c r="K10" s="111">
        <v>2445.1999999999998</v>
      </c>
      <c r="L10" s="112">
        <v>16615.394</v>
      </c>
      <c r="M10" s="105">
        <v>2</v>
      </c>
      <c r="N10" s="112">
        <v>148593</v>
      </c>
    </row>
    <row r="11" spans="1:14" s="104" customFormat="1" ht="17.25" customHeight="1" x14ac:dyDescent="0.25">
      <c r="A11" s="105">
        <v>5</v>
      </c>
      <c r="B11" s="106" t="s">
        <v>16</v>
      </c>
      <c r="C11" s="89">
        <f t="shared" si="0"/>
        <v>94</v>
      </c>
      <c r="D11" s="90">
        <f t="shared" si="1"/>
        <v>834780.3</v>
      </c>
      <c r="E11" s="108">
        <v>66</v>
      </c>
      <c r="F11" s="107">
        <v>801785.8</v>
      </c>
      <c r="G11" s="108">
        <v>21</v>
      </c>
      <c r="H11" s="109">
        <v>822.17</v>
      </c>
      <c r="I11" s="110">
        <v>6184.4</v>
      </c>
      <c r="J11" s="105">
        <v>1</v>
      </c>
      <c r="K11" s="111">
        <v>0</v>
      </c>
      <c r="L11" s="112">
        <v>302.32499999999999</v>
      </c>
      <c r="M11" s="105">
        <v>6</v>
      </c>
      <c r="N11" s="112">
        <v>26810.1</v>
      </c>
    </row>
    <row r="12" spans="1:14" s="104" customFormat="1" ht="17.25" customHeight="1" x14ac:dyDescent="0.25">
      <c r="A12" s="105">
        <v>6</v>
      </c>
      <c r="B12" s="106" t="s">
        <v>17</v>
      </c>
      <c r="C12" s="89">
        <f t="shared" si="0"/>
        <v>72</v>
      </c>
      <c r="D12" s="90">
        <f t="shared" si="1"/>
        <v>892285.90100000007</v>
      </c>
      <c r="E12" s="105">
        <v>55</v>
      </c>
      <c r="F12" s="112">
        <v>700084.09100000001</v>
      </c>
      <c r="G12" s="108">
        <v>9</v>
      </c>
      <c r="H12" s="109">
        <v>127.407</v>
      </c>
      <c r="I12" s="110">
        <v>45126.3</v>
      </c>
      <c r="J12" s="105"/>
      <c r="K12" s="111"/>
      <c r="L12" s="112"/>
      <c r="M12" s="105">
        <v>8</v>
      </c>
      <c r="N12" s="112">
        <v>147075.51</v>
      </c>
    </row>
    <row r="13" spans="1:14" s="104" customFormat="1" ht="17.25" customHeight="1" x14ac:dyDescent="0.25">
      <c r="A13" s="105">
        <v>7</v>
      </c>
      <c r="B13" s="106" t="s">
        <v>18</v>
      </c>
      <c r="C13" s="89">
        <f t="shared" si="0"/>
        <v>83</v>
      </c>
      <c r="D13" s="90">
        <f t="shared" si="1"/>
        <v>1346305.64</v>
      </c>
      <c r="E13" s="105">
        <v>66</v>
      </c>
      <c r="F13" s="112">
        <v>1233744.8400000001</v>
      </c>
      <c r="G13" s="108">
        <v>7</v>
      </c>
      <c r="H13" s="109">
        <v>2886.8</v>
      </c>
      <c r="I13" s="110">
        <v>5280.4</v>
      </c>
      <c r="J13" s="105">
        <v>1</v>
      </c>
      <c r="K13" s="111">
        <v>0</v>
      </c>
      <c r="L13" s="112">
        <v>55.97</v>
      </c>
      <c r="M13" s="105">
        <v>9</v>
      </c>
      <c r="N13" s="112">
        <v>107280.4</v>
      </c>
    </row>
    <row r="14" spans="1:14" s="113" customFormat="1" ht="17.25" customHeight="1" x14ac:dyDescent="0.25">
      <c r="A14" s="105">
        <v>8</v>
      </c>
      <c r="B14" s="106" t="s">
        <v>19</v>
      </c>
      <c r="C14" s="89">
        <f t="shared" si="0"/>
        <v>62</v>
      </c>
      <c r="D14" s="90">
        <f t="shared" si="1"/>
        <v>1012387.206</v>
      </c>
      <c r="E14" s="105">
        <v>50</v>
      </c>
      <c r="F14" s="107">
        <v>853539.83</v>
      </c>
      <c r="G14" s="105">
        <v>8</v>
      </c>
      <c r="H14" s="109">
        <v>15341.4</v>
      </c>
      <c r="I14" s="110">
        <v>108490.936</v>
      </c>
      <c r="J14" s="105"/>
      <c r="K14" s="111"/>
      <c r="L14" s="112"/>
      <c r="M14" s="105">
        <v>4</v>
      </c>
      <c r="N14" s="112">
        <v>50356.44</v>
      </c>
    </row>
    <row r="15" spans="1:14" s="104" customFormat="1" ht="17.25" customHeight="1" x14ac:dyDescent="0.25">
      <c r="A15" s="105">
        <v>9</v>
      </c>
      <c r="B15" s="106" t="s">
        <v>20</v>
      </c>
      <c r="C15" s="89">
        <f t="shared" si="0"/>
        <v>99</v>
      </c>
      <c r="D15" s="90">
        <f t="shared" si="1"/>
        <v>1158847.0150000001</v>
      </c>
      <c r="E15" s="105">
        <v>63</v>
      </c>
      <c r="F15" s="107">
        <v>1008299.78</v>
      </c>
      <c r="G15" s="114">
        <v>28</v>
      </c>
      <c r="H15" s="109">
        <v>107979.24</v>
      </c>
      <c r="I15" s="115">
        <v>93016.664999999994</v>
      </c>
      <c r="J15" s="105">
        <v>2</v>
      </c>
      <c r="K15" s="111">
        <v>86.87</v>
      </c>
      <c r="L15" s="112">
        <v>700.79</v>
      </c>
      <c r="M15" s="105">
        <v>6</v>
      </c>
      <c r="N15" s="112">
        <v>57443.7</v>
      </c>
    </row>
    <row r="16" spans="1:14" s="104" customFormat="1" ht="17.25" customHeight="1" x14ac:dyDescent="0.25">
      <c r="A16" s="105">
        <v>10</v>
      </c>
      <c r="B16" s="106" t="s">
        <v>21</v>
      </c>
      <c r="C16" s="89">
        <f t="shared" si="0"/>
        <v>53</v>
      </c>
      <c r="D16" s="90">
        <f t="shared" si="1"/>
        <v>364472</v>
      </c>
      <c r="E16" s="105">
        <v>40</v>
      </c>
      <c r="F16" s="107">
        <v>345424.8</v>
      </c>
      <c r="G16" s="105">
        <v>10</v>
      </c>
      <c r="H16" s="109">
        <v>3231.9430000000002</v>
      </c>
      <c r="I16" s="110">
        <v>2151.4</v>
      </c>
      <c r="J16" s="105"/>
      <c r="K16" s="111"/>
      <c r="L16" s="112"/>
      <c r="M16" s="105">
        <v>3</v>
      </c>
      <c r="N16" s="112">
        <v>16895.8</v>
      </c>
    </row>
    <row r="17" spans="1:14" s="104" customFormat="1" ht="17.25" customHeight="1" x14ac:dyDescent="0.25">
      <c r="A17" s="105">
        <v>11</v>
      </c>
      <c r="B17" s="106" t="s">
        <v>22</v>
      </c>
      <c r="C17" s="89">
        <f t="shared" si="0"/>
        <v>97</v>
      </c>
      <c r="D17" s="90">
        <f t="shared" si="1"/>
        <v>1091156</v>
      </c>
      <c r="E17" s="105">
        <v>69</v>
      </c>
      <c r="F17" s="107">
        <v>649287.6</v>
      </c>
      <c r="G17" s="108">
        <v>15</v>
      </c>
      <c r="H17" s="109">
        <v>2825.8</v>
      </c>
      <c r="I17" s="110">
        <v>383393.2</v>
      </c>
      <c r="J17" s="105"/>
      <c r="K17" s="111"/>
      <c r="L17" s="112"/>
      <c r="M17" s="105">
        <v>13</v>
      </c>
      <c r="N17" s="112">
        <v>58475.199999999997</v>
      </c>
    </row>
    <row r="18" spans="1:14" s="104" customFormat="1" ht="17.25" customHeight="1" x14ac:dyDescent="0.25">
      <c r="A18" s="105">
        <v>12</v>
      </c>
      <c r="B18" s="106" t="s">
        <v>23</v>
      </c>
      <c r="C18" s="89">
        <f t="shared" si="0"/>
        <v>40</v>
      </c>
      <c r="D18" s="90">
        <f t="shared" si="1"/>
        <v>477910.7</v>
      </c>
      <c r="E18" s="108">
        <v>26</v>
      </c>
      <c r="F18" s="107">
        <v>443059.3</v>
      </c>
      <c r="G18" s="108">
        <v>13</v>
      </c>
      <c r="H18" s="109">
        <v>807.11</v>
      </c>
      <c r="I18" s="110">
        <v>10625</v>
      </c>
      <c r="J18" s="105"/>
      <c r="K18" s="111"/>
      <c r="L18" s="112"/>
      <c r="M18" s="108">
        <v>1</v>
      </c>
      <c r="N18" s="112">
        <v>24226.400000000001</v>
      </c>
    </row>
    <row r="19" spans="1:14" s="104" customFormat="1" ht="17.25" customHeight="1" x14ac:dyDescent="0.25">
      <c r="A19" s="105">
        <v>13</v>
      </c>
      <c r="B19" s="106" t="s">
        <v>62</v>
      </c>
      <c r="C19" s="89">
        <f t="shared" si="0"/>
        <v>93</v>
      </c>
      <c r="D19" s="90">
        <f t="shared" si="1"/>
        <v>881454.79999999993</v>
      </c>
      <c r="E19" s="105">
        <v>80</v>
      </c>
      <c r="F19" s="107">
        <v>717337.7</v>
      </c>
      <c r="G19" s="108">
        <v>11</v>
      </c>
      <c r="H19" s="109">
        <v>426.8</v>
      </c>
      <c r="I19" s="110">
        <v>79869.2</v>
      </c>
      <c r="J19" s="105"/>
      <c r="K19" s="111"/>
      <c r="L19" s="112"/>
      <c r="M19" s="105">
        <v>2</v>
      </c>
      <c r="N19" s="112">
        <v>84247.9</v>
      </c>
    </row>
    <row r="20" spans="1:14" s="104" customFormat="1" ht="17.25" customHeight="1" x14ac:dyDescent="0.25">
      <c r="A20" s="105">
        <v>14</v>
      </c>
      <c r="B20" s="106" t="s">
        <v>25</v>
      </c>
      <c r="C20" s="89">
        <f t="shared" si="0"/>
        <v>108</v>
      </c>
      <c r="D20" s="90">
        <f t="shared" si="1"/>
        <v>798493.24100000004</v>
      </c>
      <c r="E20" s="105">
        <v>70</v>
      </c>
      <c r="F20" s="107">
        <v>728984.4</v>
      </c>
      <c r="G20" s="108">
        <v>30</v>
      </c>
      <c r="H20" s="109">
        <v>5675.77</v>
      </c>
      <c r="I20" s="110">
        <v>17936.311000000002</v>
      </c>
      <c r="J20" s="105"/>
      <c r="K20" s="111"/>
      <c r="L20" s="112"/>
      <c r="M20" s="105">
        <v>8</v>
      </c>
      <c r="N20" s="112">
        <v>51572.53</v>
      </c>
    </row>
    <row r="21" spans="1:14" s="113" customFormat="1" ht="17.25" customHeight="1" x14ac:dyDescent="0.25">
      <c r="A21" s="105">
        <v>15</v>
      </c>
      <c r="B21" s="106" t="s">
        <v>26</v>
      </c>
      <c r="C21" s="89">
        <f t="shared" si="0"/>
        <v>95</v>
      </c>
      <c r="D21" s="90">
        <f t="shared" si="1"/>
        <v>1212786.6399999999</v>
      </c>
      <c r="E21" s="105">
        <v>71</v>
      </c>
      <c r="F21" s="107">
        <v>1042190.2</v>
      </c>
      <c r="G21" s="108">
        <v>13</v>
      </c>
      <c r="H21" s="109">
        <v>660.2</v>
      </c>
      <c r="I21" s="110">
        <v>2832.1</v>
      </c>
      <c r="J21" s="105">
        <v>3</v>
      </c>
      <c r="K21" s="111">
        <v>53672.9</v>
      </c>
      <c r="L21" s="112">
        <v>21579.754000000001</v>
      </c>
      <c r="M21" s="105">
        <v>8</v>
      </c>
      <c r="N21" s="112">
        <v>114091.44</v>
      </c>
    </row>
    <row r="22" spans="1:14" s="104" customFormat="1" ht="17.25" customHeight="1" x14ac:dyDescent="0.25">
      <c r="A22" s="105">
        <v>16</v>
      </c>
      <c r="B22" s="106" t="s">
        <v>27</v>
      </c>
      <c r="C22" s="89">
        <f t="shared" si="0"/>
        <v>76</v>
      </c>
      <c r="D22" s="90">
        <f t="shared" si="1"/>
        <v>2540230.0700000003</v>
      </c>
      <c r="E22" s="105">
        <v>49</v>
      </c>
      <c r="F22" s="107">
        <v>2374687.69</v>
      </c>
      <c r="G22" s="108">
        <v>17</v>
      </c>
      <c r="H22" s="109">
        <v>859.61500000000001</v>
      </c>
      <c r="I22" s="110">
        <v>91453.49</v>
      </c>
      <c r="J22" s="105"/>
      <c r="K22" s="111"/>
      <c r="L22" s="112"/>
      <c r="M22" s="105">
        <v>10</v>
      </c>
      <c r="N22" s="112">
        <v>74088.89</v>
      </c>
    </row>
    <row r="23" spans="1:14" s="104" customFormat="1" ht="17.25" customHeight="1" x14ac:dyDescent="0.25">
      <c r="A23" s="105">
        <v>17</v>
      </c>
      <c r="B23" s="106" t="s">
        <v>28</v>
      </c>
      <c r="C23" s="89">
        <f t="shared" si="0"/>
        <v>122</v>
      </c>
      <c r="D23" s="90">
        <f t="shared" si="1"/>
        <v>2126814.3199999998</v>
      </c>
      <c r="E23" s="105">
        <v>96</v>
      </c>
      <c r="F23" s="107">
        <v>1988448.22</v>
      </c>
      <c r="G23" s="108">
        <v>15</v>
      </c>
      <c r="H23" s="109">
        <v>550.9</v>
      </c>
      <c r="I23" s="110">
        <v>9419.2000000000007</v>
      </c>
      <c r="J23" s="105">
        <v>2</v>
      </c>
      <c r="K23" s="111">
        <v>39546.9</v>
      </c>
      <c r="L23" s="112">
        <v>1253.9570000000001</v>
      </c>
      <c r="M23" s="105">
        <v>9</v>
      </c>
      <c r="N23" s="112">
        <v>89400</v>
      </c>
    </row>
    <row r="24" spans="1:14" s="104" customFormat="1" ht="17.25" customHeight="1" x14ac:dyDescent="0.25">
      <c r="A24" s="105">
        <v>18</v>
      </c>
      <c r="B24" s="106" t="s">
        <v>29</v>
      </c>
      <c r="C24" s="89">
        <f t="shared" si="0"/>
        <v>92</v>
      </c>
      <c r="D24" s="90">
        <f t="shared" si="1"/>
        <v>1086668.3840000001</v>
      </c>
      <c r="E24" s="105">
        <v>64</v>
      </c>
      <c r="F24" s="107">
        <v>951982.97</v>
      </c>
      <c r="G24" s="108">
        <v>16</v>
      </c>
      <c r="H24" s="116">
        <v>45.895000000000003</v>
      </c>
      <c r="I24" s="110">
        <v>89353.653999999995</v>
      </c>
      <c r="J24" s="105">
        <v>1</v>
      </c>
      <c r="K24" s="111">
        <v>0</v>
      </c>
      <c r="L24" s="112">
        <v>661.3</v>
      </c>
      <c r="M24" s="105">
        <v>11</v>
      </c>
      <c r="N24" s="112">
        <v>45331.76</v>
      </c>
    </row>
    <row r="25" spans="1:14" s="117" customFormat="1" ht="17.25" customHeight="1" x14ac:dyDescent="0.25">
      <c r="A25" s="105">
        <v>19</v>
      </c>
      <c r="B25" s="106" t="s">
        <v>30</v>
      </c>
      <c r="C25" s="89">
        <f t="shared" si="0"/>
        <v>70</v>
      </c>
      <c r="D25" s="90">
        <f t="shared" si="1"/>
        <v>692355.85</v>
      </c>
      <c r="E25" s="105">
        <v>52</v>
      </c>
      <c r="F25" s="112">
        <v>637207</v>
      </c>
      <c r="G25" s="105">
        <v>9</v>
      </c>
      <c r="H25" s="109">
        <v>56.216000000000001</v>
      </c>
      <c r="I25" s="110">
        <v>43</v>
      </c>
      <c r="J25" s="105">
        <v>2</v>
      </c>
      <c r="K25" s="111">
        <v>16180.95</v>
      </c>
      <c r="L25" s="112">
        <v>532.03499999999997</v>
      </c>
      <c r="M25" s="105">
        <v>7</v>
      </c>
      <c r="N25" s="112">
        <v>38924.9</v>
      </c>
    </row>
    <row r="26" spans="1:14" s="104" customFormat="1" ht="17.25" customHeight="1" x14ac:dyDescent="0.25">
      <c r="A26" s="105">
        <v>20</v>
      </c>
      <c r="B26" s="106" t="s">
        <v>31</v>
      </c>
      <c r="C26" s="89">
        <f t="shared" si="0"/>
        <v>66</v>
      </c>
      <c r="D26" s="90">
        <f t="shared" si="1"/>
        <v>1585050.4400000002</v>
      </c>
      <c r="E26" s="105">
        <v>60</v>
      </c>
      <c r="F26" s="107">
        <v>1180834.3500000001</v>
      </c>
      <c r="G26" s="108">
        <v>1</v>
      </c>
      <c r="H26" s="109">
        <v>10</v>
      </c>
      <c r="I26" s="110">
        <v>21388.49</v>
      </c>
      <c r="J26" s="105">
        <v>2</v>
      </c>
      <c r="K26" s="111">
        <v>302151</v>
      </c>
      <c r="L26" s="112">
        <v>884.51</v>
      </c>
      <c r="M26" s="105">
        <v>3</v>
      </c>
      <c r="N26" s="112">
        <v>80676.600000000006</v>
      </c>
    </row>
    <row r="27" spans="1:14" s="104" customFormat="1" ht="17.25" customHeight="1" x14ac:dyDescent="0.25">
      <c r="A27" s="105">
        <v>21</v>
      </c>
      <c r="B27" s="106" t="s">
        <v>32</v>
      </c>
      <c r="C27" s="89">
        <f t="shared" si="0"/>
        <v>61</v>
      </c>
      <c r="D27" s="90">
        <f t="shared" si="1"/>
        <v>1473743.4</v>
      </c>
      <c r="E27" s="105">
        <v>51</v>
      </c>
      <c r="F27" s="107">
        <v>1445425.2</v>
      </c>
      <c r="G27" s="108">
        <v>5</v>
      </c>
      <c r="H27" s="109">
        <v>7514.8</v>
      </c>
      <c r="I27" s="110">
        <v>10743.9</v>
      </c>
      <c r="J27" s="105">
        <v>1</v>
      </c>
      <c r="K27" s="111">
        <v>0</v>
      </c>
      <c r="L27" s="112">
        <v>286.89100000000002</v>
      </c>
      <c r="M27" s="105">
        <v>4</v>
      </c>
      <c r="N27" s="112">
        <v>17574.3</v>
      </c>
    </row>
    <row r="28" spans="1:14" s="117" customFormat="1" ht="17.25" customHeight="1" x14ac:dyDescent="0.25">
      <c r="A28" s="105">
        <v>22</v>
      </c>
      <c r="B28" s="106" t="s">
        <v>33</v>
      </c>
      <c r="C28" s="89">
        <f t="shared" si="0"/>
        <v>110</v>
      </c>
      <c r="D28" s="90">
        <f t="shared" si="1"/>
        <v>1549383.82</v>
      </c>
      <c r="E28" s="105">
        <v>70</v>
      </c>
      <c r="F28" s="112">
        <v>1221161.32</v>
      </c>
      <c r="G28" s="108">
        <v>27</v>
      </c>
      <c r="H28" s="109">
        <v>79377.8</v>
      </c>
      <c r="I28" s="110">
        <v>187825</v>
      </c>
      <c r="J28" s="105">
        <v>1</v>
      </c>
      <c r="K28" s="111">
        <v>39813</v>
      </c>
      <c r="L28" s="112">
        <v>60000</v>
      </c>
      <c r="M28" s="105">
        <v>12</v>
      </c>
      <c r="N28" s="112">
        <v>100584.5</v>
      </c>
    </row>
    <row r="29" spans="1:14" s="104" customFormat="1" ht="17.25" customHeight="1" x14ac:dyDescent="0.25">
      <c r="A29" s="105">
        <v>23</v>
      </c>
      <c r="B29" s="106" t="s">
        <v>34</v>
      </c>
      <c r="C29" s="89">
        <f t="shared" si="0"/>
        <v>99</v>
      </c>
      <c r="D29" s="90">
        <f t="shared" si="1"/>
        <v>582234.02999999991</v>
      </c>
      <c r="E29" s="105">
        <v>59</v>
      </c>
      <c r="F29" s="112">
        <v>515243.8</v>
      </c>
      <c r="G29" s="108">
        <v>30</v>
      </c>
      <c r="H29" s="109">
        <v>8973.66</v>
      </c>
      <c r="I29" s="110">
        <v>30129.19</v>
      </c>
      <c r="J29" s="105"/>
      <c r="K29" s="111"/>
      <c r="L29" s="112"/>
      <c r="M29" s="105">
        <v>10</v>
      </c>
      <c r="N29" s="112">
        <v>36861.040000000001</v>
      </c>
    </row>
    <row r="30" spans="1:14" s="113" customFormat="1" ht="17.25" customHeight="1" x14ac:dyDescent="0.25">
      <c r="A30" s="105">
        <v>24</v>
      </c>
      <c r="B30" s="106" t="s">
        <v>35</v>
      </c>
      <c r="C30" s="89">
        <f t="shared" si="0"/>
        <v>81</v>
      </c>
      <c r="D30" s="90">
        <f t="shared" si="1"/>
        <v>809619.46999999986</v>
      </c>
      <c r="E30" s="105">
        <v>60</v>
      </c>
      <c r="F30" s="112">
        <v>765056.98</v>
      </c>
      <c r="G30" s="105">
        <v>14</v>
      </c>
      <c r="H30" s="109">
        <v>5114.509</v>
      </c>
      <c r="I30" s="110">
        <v>593.70000000000005</v>
      </c>
      <c r="J30" s="105">
        <v>1</v>
      </c>
      <c r="K30" s="111">
        <v>26531.96</v>
      </c>
      <c r="L30" s="112">
        <v>15021.15</v>
      </c>
      <c r="M30" s="105">
        <v>6</v>
      </c>
      <c r="N30" s="112">
        <v>17436.830000000002</v>
      </c>
    </row>
    <row r="31" spans="1:14" s="118" customFormat="1" ht="17.25" customHeight="1" x14ac:dyDescent="0.25">
      <c r="A31" s="105">
        <v>25</v>
      </c>
      <c r="B31" s="106" t="s">
        <v>36</v>
      </c>
      <c r="C31" s="89">
        <f t="shared" si="0"/>
        <v>83</v>
      </c>
      <c r="D31" s="90">
        <f t="shared" si="1"/>
        <v>1323457.46</v>
      </c>
      <c r="E31" s="105">
        <v>58</v>
      </c>
      <c r="F31" s="112">
        <v>1177097.7</v>
      </c>
      <c r="G31" s="108">
        <v>12</v>
      </c>
      <c r="H31" s="109">
        <v>9997</v>
      </c>
      <c r="I31" s="110">
        <v>97703.89</v>
      </c>
      <c r="J31" s="105"/>
      <c r="K31" s="111"/>
      <c r="L31" s="112"/>
      <c r="M31" s="105">
        <v>13</v>
      </c>
      <c r="N31" s="112">
        <v>48655.87</v>
      </c>
    </row>
    <row r="32" spans="1:14" s="104" customFormat="1" ht="17.25" customHeight="1" x14ac:dyDescent="0.25">
      <c r="A32" s="105">
        <v>26</v>
      </c>
      <c r="B32" s="106" t="s">
        <v>37</v>
      </c>
      <c r="C32" s="89">
        <f t="shared" si="0"/>
        <v>110</v>
      </c>
      <c r="D32" s="90">
        <f t="shared" si="1"/>
        <v>919683.7</v>
      </c>
      <c r="E32" s="105">
        <v>82</v>
      </c>
      <c r="F32" s="107">
        <v>637682.1</v>
      </c>
      <c r="G32" s="108">
        <v>13</v>
      </c>
      <c r="H32" s="109">
        <v>3376.8</v>
      </c>
      <c r="I32" s="110">
        <v>204233.3</v>
      </c>
      <c r="J32" s="105">
        <v>1</v>
      </c>
      <c r="K32" s="111">
        <v>14788.7</v>
      </c>
      <c r="L32" s="112">
        <v>39028</v>
      </c>
      <c r="M32" s="105">
        <v>14</v>
      </c>
      <c r="N32" s="112">
        <v>62979.6</v>
      </c>
    </row>
    <row r="33" spans="1:14" s="104" customFormat="1" ht="17.25" customHeight="1" x14ac:dyDescent="0.25">
      <c r="A33" s="105">
        <v>27</v>
      </c>
      <c r="B33" s="106" t="s">
        <v>38</v>
      </c>
      <c r="C33" s="89">
        <f t="shared" si="0"/>
        <v>70</v>
      </c>
      <c r="D33" s="90">
        <f t="shared" si="1"/>
        <v>1127856.1000000001</v>
      </c>
      <c r="E33" s="105">
        <v>47</v>
      </c>
      <c r="F33" s="107">
        <v>1047113</v>
      </c>
      <c r="G33" s="105">
        <v>13</v>
      </c>
      <c r="H33" s="109">
        <v>5329.9</v>
      </c>
      <c r="I33" s="110">
        <v>27000.799999999999</v>
      </c>
      <c r="J33" s="105">
        <v>1</v>
      </c>
      <c r="K33" s="111">
        <v>0</v>
      </c>
      <c r="L33" s="112">
        <v>128.238</v>
      </c>
      <c r="M33" s="105">
        <v>9</v>
      </c>
      <c r="N33" s="112">
        <v>53742.3</v>
      </c>
    </row>
    <row r="34" spans="1:14" s="104" customFormat="1" ht="17.25" customHeight="1" x14ac:dyDescent="0.25">
      <c r="A34" s="119">
        <v>28</v>
      </c>
      <c r="B34" s="120" t="s">
        <v>39</v>
      </c>
      <c r="C34" s="89">
        <f t="shared" si="0"/>
        <v>65</v>
      </c>
      <c r="D34" s="90">
        <f t="shared" si="1"/>
        <v>488107</v>
      </c>
      <c r="E34" s="119">
        <v>46</v>
      </c>
      <c r="F34" s="121">
        <v>445009</v>
      </c>
      <c r="G34" s="119">
        <v>10</v>
      </c>
      <c r="H34" s="122">
        <v>9640</v>
      </c>
      <c r="I34" s="123">
        <v>1612</v>
      </c>
      <c r="J34" s="119">
        <v>1</v>
      </c>
      <c r="K34" s="124">
        <v>22649</v>
      </c>
      <c r="L34" s="125">
        <v>23055.042000000001</v>
      </c>
      <c r="M34" s="119">
        <v>8</v>
      </c>
      <c r="N34" s="125">
        <v>18837</v>
      </c>
    </row>
    <row r="35" spans="1:14" s="104" customFormat="1" ht="17.25" customHeight="1" x14ac:dyDescent="0.25">
      <c r="A35" s="105">
        <v>29</v>
      </c>
      <c r="B35" s="106" t="s">
        <v>40</v>
      </c>
      <c r="C35" s="89">
        <f t="shared" si="0"/>
        <v>73</v>
      </c>
      <c r="D35" s="90">
        <f t="shared" si="1"/>
        <v>806862.1</v>
      </c>
      <c r="E35" s="105">
        <v>52</v>
      </c>
      <c r="F35" s="107">
        <v>768601</v>
      </c>
      <c r="G35" s="108">
        <v>15</v>
      </c>
      <c r="H35" s="109">
        <v>308.7</v>
      </c>
      <c r="I35" s="110">
        <v>2619.1</v>
      </c>
      <c r="J35" s="105"/>
      <c r="K35" s="111"/>
      <c r="L35" s="112"/>
      <c r="M35" s="105">
        <v>6</v>
      </c>
      <c r="N35" s="112">
        <v>35642</v>
      </c>
    </row>
    <row r="36" spans="1:14" s="113" customFormat="1" ht="17.25" customHeight="1" x14ac:dyDescent="0.25">
      <c r="A36" s="105">
        <v>30</v>
      </c>
      <c r="B36" s="106" t="s">
        <v>41</v>
      </c>
      <c r="C36" s="89">
        <f t="shared" si="0"/>
        <v>53</v>
      </c>
      <c r="D36" s="90">
        <f t="shared" si="1"/>
        <v>554157.19999999995</v>
      </c>
      <c r="E36" s="108">
        <v>44</v>
      </c>
      <c r="F36" s="107">
        <v>466998.3</v>
      </c>
      <c r="G36" s="108">
        <v>6</v>
      </c>
      <c r="H36" s="109">
        <v>28041.81</v>
      </c>
      <c r="I36" s="110">
        <v>18323.7</v>
      </c>
      <c r="J36" s="105"/>
      <c r="K36" s="111"/>
      <c r="L36" s="112"/>
      <c r="M36" s="105">
        <v>3</v>
      </c>
      <c r="N36" s="112">
        <v>68835.199999999997</v>
      </c>
    </row>
    <row r="37" spans="1:14" s="113" customFormat="1" ht="17.25" customHeight="1" x14ac:dyDescent="0.25">
      <c r="A37" s="105">
        <v>31</v>
      </c>
      <c r="B37" s="106" t="s">
        <v>42</v>
      </c>
      <c r="C37" s="89">
        <f t="shared" si="0"/>
        <v>74</v>
      </c>
      <c r="D37" s="90">
        <f t="shared" si="1"/>
        <v>683566.42</v>
      </c>
      <c r="E37" s="108">
        <v>64</v>
      </c>
      <c r="F37" s="107">
        <v>636356.80000000005</v>
      </c>
      <c r="G37" s="108">
        <v>4</v>
      </c>
      <c r="H37" s="109">
        <v>60.9</v>
      </c>
      <c r="I37" s="110">
        <v>474.12</v>
      </c>
      <c r="J37" s="105"/>
      <c r="K37" s="111"/>
      <c r="L37" s="112"/>
      <c r="M37" s="105">
        <v>6</v>
      </c>
      <c r="N37" s="112">
        <v>46735.5</v>
      </c>
    </row>
    <row r="38" spans="1:14" s="113" customFormat="1" ht="17.25" customHeight="1" x14ac:dyDescent="0.25">
      <c r="A38" s="105">
        <v>32</v>
      </c>
      <c r="B38" s="106" t="s">
        <v>43</v>
      </c>
      <c r="C38" s="89">
        <f t="shared" si="0"/>
        <v>130</v>
      </c>
      <c r="D38" s="90">
        <f t="shared" si="1"/>
        <v>1460404.4210000001</v>
      </c>
      <c r="E38" s="105">
        <v>89</v>
      </c>
      <c r="F38" s="107">
        <v>1390088.2</v>
      </c>
      <c r="G38" s="108">
        <v>25</v>
      </c>
      <c r="H38" s="109">
        <v>25466.9</v>
      </c>
      <c r="I38" s="110">
        <v>5826.6</v>
      </c>
      <c r="J38" s="105">
        <v>2</v>
      </c>
      <c r="K38" s="111">
        <v>16960.021000000001</v>
      </c>
      <c r="L38" s="112">
        <v>24879.98</v>
      </c>
      <c r="M38" s="105">
        <v>14</v>
      </c>
      <c r="N38" s="112">
        <v>47529.599999999999</v>
      </c>
    </row>
    <row r="39" spans="1:14" s="104" customFormat="1" ht="17.25" customHeight="1" x14ac:dyDescent="0.25">
      <c r="A39" s="105">
        <v>33</v>
      </c>
      <c r="B39" s="106" t="s">
        <v>44</v>
      </c>
      <c r="C39" s="89">
        <f t="shared" si="0"/>
        <v>44</v>
      </c>
      <c r="D39" s="90">
        <f t="shared" si="1"/>
        <v>2670729.7800000003</v>
      </c>
      <c r="E39" s="105">
        <v>22</v>
      </c>
      <c r="F39" s="107">
        <v>2463577.98</v>
      </c>
      <c r="G39" s="105">
        <v>19</v>
      </c>
      <c r="H39" s="109">
        <v>45188</v>
      </c>
      <c r="I39" s="110">
        <v>191606.7</v>
      </c>
      <c r="J39" s="105">
        <v>1</v>
      </c>
      <c r="K39" s="111">
        <v>480</v>
      </c>
      <c r="L39" s="112">
        <v>150</v>
      </c>
      <c r="M39" s="105">
        <v>2</v>
      </c>
      <c r="N39" s="112">
        <v>15065.1</v>
      </c>
    </row>
    <row r="40" spans="1:14" s="113" customFormat="1" ht="17.25" customHeight="1" x14ac:dyDescent="0.25">
      <c r="A40" s="105">
        <v>34</v>
      </c>
      <c r="B40" s="106" t="s">
        <v>45</v>
      </c>
      <c r="C40" s="89">
        <f t="shared" si="0"/>
        <v>211</v>
      </c>
      <c r="D40" s="90">
        <f t="shared" si="1"/>
        <v>23389287.313999999</v>
      </c>
      <c r="E40" s="105">
        <v>91</v>
      </c>
      <c r="F40" s="107">
        <v>18969209</v>
      </c>
      <c r="G40" s="105">
        <v>75</v>
      </c>
      <c r="H40" s="109">
        <v>746856.5</v>
      </c>
      <c r="I40" s="110">
        <v>2514359</v>
      </c>
      <c r="J40" s="105">
        <v>14</v>
      </c>
      <c r="K40" s="111">
        <v>930859.11399999994</v>
      </c>
      <c r="L40" s="112">
        <v>663996.85800000001</v>
      </c>
      <c r="M40" s="105">
        <v>31</v>
      </c>
      <c r="N40" s="112">
        <v>974860.2</v>
      </c>
    </row>
    <row r="41" spans="1:14" s="113" customFormat="1" ht="17.25" customHeight="1" x14ac:dyDescent="0.25">
      <c r="A41" s="126">
        <v>35</v>
      </c>
      <c r="B41" s="127" t="s">
        <v>46</v>
      </c>
      <c r="C41" s="94">
        <f t="shared" si="0"/>
        <v>172</v>
      </c>
      <c r="D41" s="95">
        <f t="shared" si="1"/>
        <v>6430197.2639999995</v>
      </c>
      <c r="E41" s="128">
        <v>101</v>
      </c>
      <c r="F41" s="129">
        <v>5856935.5999999996</v>
      </c>
      <c r="G41" s="126">
        <v>43</v>
      </c>
      <c r="H41" s="130">
        <v>149950.07399999999</v>
      </c>
      <c r="I41" s="131">
        <v>133627.96</v>
      </c>
      <c r="J41" s="126">
        <v>11</v>
      </c>
      <c r="K41" s="132">
        <v>185648.674</v>
      </c>
      <c r="L41" s="133">
        <v>32020.763999999999</v>
      </c>
      <c r="M41" s="126">
        <v>17</v>
      </c>
      <c r="N41" s="133">
        <v>253985.03</v>
      </c>
    </row>
    <row r="42" spans="1:14" s="113" customFormat="1" ht="17.25" customHeight="1" x14ac:dyDescent="0.25">
      <c r="A42" s="158" t="s">
        <v>47</v>
      </c>
      <c r="B42" s="159"/>
      <c r="C42" s="135">
        <f>E42+G42+J42+M42</f>
        <v>3050</v>
      </c>
      <c r="D42" s="136">
        <f>F42+N42+I42+K42</f>
        <v>65666895.856000006</v>
      </c>
      <c r="E42" s="135">
        <f>SUM(E7:E41)</f>
        <v>2117</v>
      </c>
      <c r="F42" s="136">
        <f>SUM(F7:F41)</f>
        <v>56333039.680000007</v>
      </c>
      <c r="G42" s="135">
        <f>SUM(G7:G41)</f>
        <v>594</v>
      </c>
      <c r="H42" s="136">
        <f t="shared" ref="H42:M42" si="2">SUM(H7:H41)</f>
        <v>1300668.3560000001</v>
      </c>
      <c r="I42" s="136">
        <f t="shared" si="2"/>
        <v>4529393.8569999998</v>
      </c>
      <c r="J42" s="135">
        <f t="shared" si="2"/>
        <v>54</v>
      </c>
      <c r="K42" s="136">
        <f>SUM(K7:K41)</f>
        <v>1651814.2889999999</v>
      </c>
      <c r="L42" s="136">
        <f>SUM(L7:L41)</f>
        <v>901522.59200000006</v>
      </c>
      <c r="M42" s="135">
        <f t="shared" si="2"/>
        <v>285</v>
      </c>
      <c r="N42" s="134">
        <f>SUM(N7:N41)</f>
        <v>3152648.0300000003</v>
      </c>
    </row>
    <row r="43" spans="1:14" s="92" customFormat="1" ht="12.75" x14ac:dyDescent="0.2">
      <c r="H43" s="93"/>
      <c r="I43" s="93"/>
    </row>
    <row r="44" spans="1:14" s="92" customFormat="1" ht="12.75" x14ac:dyDescent="0.2">
      <c r="H44" s="93"/>
      <c r="I44" s="93"/>
      <c r="K44" s="91"/>
    </row>
  </sheetData>
  <mergeCells count="10">
    <mergeCell ref="A42:B42"/>
    <mergeCell ref="B2:N2"/>
    <mergeCell ref="A4:A6"/>
    <mergeCell ref="B4:B6"/>
    <mergeCell ref="E4:N4"/>
    <mergeCell ref="E5:F5"/>
    <mergeCell ref="G5:I5"/>
    <mergeCell ref="J5:L5"/>
    <mergeCell ref="M5:N5"/>
    <mergeCell ref="C4:D5"/>
  </mergeCells>
  <pageMargins left="0.11811023622047245" right="0.11811023622047245" top="0.39370078740157483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comparativ 2021 cu 2020</vt:lpstr>
      <vt:lpstr>2021</vt:lpstr>
      <vt:lpstr>'2021'!Заголовки_для_печати</vt:lpstr>
      <vt:lpstr>'comparativ 2021 cu 2020'!Заголовки_для_печати</vt:lpstr>
      <vt:lpstr>'2021'!Область_печати</vt:lpstr>
      <vt:lpstr>'comparativ 2021 cu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2021-07-22T12:11:00Z</dcterms:modified>
</cp:coreProperties>
</file>