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AIJ\Agenția de Administrare a Instanțelor Judecătorești\2024\Date.gov.md\Date generale privind înregistrările audio a ședințelor de judecată\"/>
    </mc:Choice>
  </mc:AlternateContent>
  <xr:revisionPtr revIDLastSave="0" documentId="8_{F9AF05C4-2EC0-408D-AC14-35D94D74CE06}" xr6:coauthVersionLast="47" xr6:coauthVersionMax="47" xr10:uidLastSave="{00000000-0000-0000-0000-000000000000}"/>
  <bookViews>
    <workbookView xWindow="3510" yWindow="1290" windowWidth="16455" windowHeight="14910" xr2:uid="{A1358BA8-5476-4A0A-8016-A7CCDFBFE17F}"/>
  </bookViews>
  <sheets>
    <sheet name="Foai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25" i="1" l="1"/>
  <c r="W25" i="1"/>
  <c r="V25" i="1"/>
  <c r="U25" i="1"/>
  <c r="Q25" i="1"/>
  <c r="T25" i="1" s="1"/>
  <c r="P25" i="1"/>
  <c r="S25" i="1" s="1"/>
  <c r="O25" i="1"/>
  <c r="R25" i="1" s="1"/>
  <c r="N25" i="1"/>
  <c r="M25" i="1"/>
  <c r="L25" i="1"/>
  <c r="J25" i="1"/>
  <c r="K25" i="1" s="1"/>
  <c r="I25" i="1"/>
  <c r="H25" i="1"/>
  <c r="F25" i="1"/>
  <c r="D25" i="1"/>
  <c r="C25" i="1"/>
  <c r="T24" i="1"/>
  <c r="S24" i="1"/>
  <c r="R24" i="1"/>
  <c r="K24" i="1"/>
  <c r="E24" i="1"/>
  <c r="G24" i="1" s="1"/>
  <c r="T23" i="1"/>
  <c r="S23" i="1"/>
  <c r="R23" i="1"/>
  <c r="K23" i="1"/>
  <c r="E23" i="1"/>
  <c r="G23" i="1" s="1"/>
  <c r="T22" i="1"/>
  <c r="S22" i="1"/>
  <c r="R22" i="1"/>
  <c r="K22" i="1"/>
  <c r="G22" i="1"/>
  <c r="E22" i="1"/>
  <c r="T21" i="1"/>
  <c r="S21" i="1"/>
  <c r="R21" i="1"/>
  <c r="K21" i="1"/>
  <c r="G21" i="1"/>
  <c r="E21" i="1"/>
  <c r="T20" i="1"/>
  <c r="S20" i="1"/>
  <c r="R20" i="1"/>
  <c r="K20" i="1"/>
  <c r="G20" i="1"/>
  <c r="E20" i="1"/>
  <c r="T19" i="1"/>
  <c r="S19" i="1"/>
  <c r="R19" i="1"/>
  <c r="K19" i="1"/>
  <c r="E19" i="1"/>
  <c r="G19" i="1" s="1"/>
  <c r="T18" i="1"/>
  <c r="S18" i="1"/>
  <c r="R18" i="1"/>
  <c r="K18" i="1"/>
  <c r="G18" i="1"/>
  <c r="E18" i="1"/>
  <c r="T17" i="1"/>
  <c r="S17" i="1"/>
  <c r="R17" i="1"/>
  <c r="K17" i="1"/>
  <c r="G17" i="1"/>
  <c r="E17" i="1"/>
  <c r="T16" i="1"/>
  <c r="S16" i="1"/>
  <c r="R16" i="1"/>
  <c r="K16" i="1"/>
  <c r="G16" i="1"/>
  <c r="E16" i="1"/>
  <c r="T15" i="1"/>
  <c r="S15" i="1"/>
  <c r="R15" i="1"/>
  <c r="K15" i="1"/>
  <c r="G15" i="1"/>
  <c r="E15" i="1"/>
  <c r="T14" i="1"/>
  <c r="S14" i="1"/>
  <c r="R14" i="1"/>
  <c r="K14" i="1"/>
  <c r="G14" i="1"/>
  <c r="E14" i="1"/>
  <c r="T13" i="1"/>
  <c r="S13" i="1"/>
  <c r="R13" i="1"/>
  <c r="K13" i="1"/>
  <c r="G13" i="1"/>
  <c r="E13" i="1"/>
  <c r="T12" i="1"/>
  <c r="S12" i="1"/>
  <c r="R12" i="1"/>
  <c r="K12" i="1"/>
  <c r="G12" i="1"/>
  <c r="E12" i="1"/>
  <c r="T11" i="1"/>
  <c r="S11" i="1"/>
  <c r="R11" i="1"/>
  <c r="K11" i="1"/>
  <c r="G11" i="1"/>
  <c r="E11" i="1"/>
  <c r="T10" i="1"/>
  <c r="S10" i="1"/>
  <c r="R10" i="1"/>
  <c r="K10" i="1"/>
  <c r="G10" i="1"/>
  <c r="E10" i="1"/>
  <c r="T9" i="1"/>
  <c r="S9" i="1"/>
  <c r="R9" i="1"/>
  <c r="K9" i="1"/>
  <c r="G9" i="1"/>
  <c r="E9" i="1"/>
  <c r="T8" i="1"/>
  <c r="S8" i="1"/>
  <c r="R8" i="1"/>
  <c r="K8" i="1"/>
  <c r="G8" i="1"/>
  <c r="E8" i="1"/>
  <c r="T7" i="1"/>
  <c r="S7" i="1"/>
  <c r="R7" i="1"/>
  <c r="K7" i="1"/>
  <c r="G7" i="1"/>
  <c r="E7" i="1"/>
  <c r="T6" i="1"/>
  <c r="S6" i="1"/>
  <c r="R6" i="1"/>
  <c r="K6" i="1"/>
  <c r="G6" i="1"/>
  <c r="E6" i="1"/>
  <c r="E25" i="1" l="1"/>
  <c r="G25" i="1" s="1"/>
</calcChain>
</file>

<file path=xl/sharedStrings.xml><?xml version="1.0" encoding="utf-8"?>
<sst xmlns="http://schemas.openxmlformats.org/spreadsheetml/2006/main" count="49" uniqueCount="46">
  <si>
    <t>Inclusiv</t>
  </si>
  <si>
    <t>Nr. d/o</t>
  </si>
  <si>
    <t>Denumirea</t>
  </si>
  <si>
    <t>Nr. cereri/dosare repartizate</t>
  </si>
  <si>
    <t>Nr.  dosare primite în procedură</t>
  </si>
  <si>
    <t>Nr. şedinţe planificate conform PIGD</t>
  </si>
  <si>
    <t>Nr. şedinţe fără rezultat</t>
  </si>
  <si>
    <t xml:space="preserve">Nr. şedinţe fără rezultat vs.Nr. şedinţe planificate conform PIGD </t>
  </si>
  <si>
    <t>Nr. şedinţe care a avut loc</t>
  </si>
  <si>
    <t>Nr. şedinţe amînate</t>
  </si>
  <si>
    <t>Nr. şedinţe întrerupte</t>
  </si>
  <si>
    <t>Nr. şedinţe desfașurate</t>
  </si>
  <si>
    <t>Nr. şedinţe anulate</t>
  </si>
  <si>
    <t>Nr. şedinţe care nu a avut loc</t>
  </si>
  <si>
    <t>Nr. de şedinţe  la care a fost efectuate    mențiuni în procesul verbal</t>
  </si>
  <si>
    <t>Nr.  şedinţe înregistrate audio</t>
  </si>
  <si>
    <t>Nr. şedinţe înregistrate audio cu Femida</t>
  </si>
  <si>
    <t>Nr. de şedinţe înregistrate audio cu  reportofon</t>
  </si>
  <si>
    <t xml:space="preserve">Nr.  şedinţe înregistrate audio vs. Nr. de şedinţe  la care a fost efectuate    mențiuni în procesul verbal </t>
  </si>
  <si>
    <t xml:space="preserve">Nr. şedinţe înregistrate audio cu Femida vs. Nr. de şedinţe  la care a fost efectuate    mențiuni în procesul verbal </t>
  </si>
  <si>
    <t>Nr. de şedinţe înregistrate audio cu  reportofon vs. Nr. de şedinţe  la care a fost efectuate    mențiuni în procesul verbal</t>
  </si>
  <si>
    <t xml:space="preserve">Nr. echipamentelor SRS Femida     </t>
  </si>
  <si>
    <t xml:space="preserve">Nr. săli de ședințe   </t>
  </si>
  <si>
    <t xml:space="preserve">Nr. Judecători    </t>
  </si>
  <si>
    <t>Nr. şedinţe defășurate prin videoconferință</t>
  </si>
  <si>
    <t>%</t>
  </si>
  <si>
    <t>TOTAL</t>
  </si>
  <si>
    <t xml:space="preserve"> Curtea de Apel Balți </t>
  </si>
  <si>
    <t xml:space="preserve"> Curtea de Apel Cahul </t>
  </si>
  <si>
    <t xml:space="preserve"> Curtea de Apel Chișinau </t>
  </si>
  <si>
    <t xml:space="preserve"> Curtea de Apel Comrat </t>
  </si>
  <si>
    <t xml:space="preserve"> Judecătoria Anenii Noi </t>
  </si>
  <si>
    <t xml:space="preserve"> Judecătoria Bălți </t>
  </si>
  <si>
    <t xml:space="preserve"> Judecătoria Cahul </t>
  </si>
  <si>
    <t xml:space="preserve"> Judecătoria Căuşeni </t>
  </si>
  <si>
    <t xml:space="preserve"> Judecătoria Chișinău </t>
  </si>
  <si>
    <t xml:space="preserve"> Judecătoria Cimișlia </t>
  </si>
  <si>
    <t xml:space="preserve"> Judecătoria Comrat </t>
  </si>
  <si>
    <t xml:space="preserve"> Judecătoria Criuleni </t>
  </si>
  <si>
    <t xml:space="preserve"> Judecătoria Drochia </t>
  </si>
  <si>
    <t xml:space="preserve"> Judecătoria Edineţ </t>
  </si>
  <si>
    <t xml:space="preserve"> Judecătoria Hînceşti </t>
  </si>
  <si>
    <t xml:space="preserve"> Judecătoria Orhei </t>
  </si>
  <si>
    <t xml:space="preserve"> Judecătoria Soroca </t>
  </si>
  <si>
    <t xml:space="preserve"> Judecătoria Străşeni </t>
  </si>
  <si>
    <t xml:space="preserve"> Judecătoria Ungheni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</si>
</sst>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charset val="238"/>
      <scheme val="minor"/>
    </font>
    <font>
      <sz val="1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rgb="FF000000"/>
      <name val="Times New Roman"/>
      <family val="1"/>
    </font>
    <font>
      <b/>
      <sz val="9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1" fillId="2" borderId="0" xfId="0" applyFont="1" applyFill="1" applyAlignment="1">
      <alignment vertical="center" wrapText="1"/>
    </xf>
    <xf numFmtId="1" fontId="1" fillId="2" borderId="0" xfId="0" applyNumberFormat="1" applyFont="1" applyFill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1" fontId="2" fillId="2" borderId="3" xfId="0" applyNumberFormat="1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1" fontId="3" fillId="2" borderId="3" xfId="0" applyNumberFormat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1" fontId="3" fillId="2" borderId="7" xfId="0" applyNumberFormat="1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1" fontId="3" fillId="2" borderId="8" xfId="0" applyNumberFormat="1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1" fontId="3" fillId="2" borderId="9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3" fillId="2" borderId="9" xfId="0" applyFont="1" applyFill="1" applyBorder="1" applyAlignment="1">
      <alignment horizontal="right" vertical="center" wrapText="1"/>
    </xf>
    <xf numFmtId="164" fontId="3" fillId="2" borderId="9" xfId="0" applyNumberFormat="1" applyFont="1" applyFill="1" applyBorder="1" applyAlignment="1">
      <alignment horizontal="right" vertical="center" wrapText="1"/>
    </xf>
    <xf numFmtId="1" fontId="3" fillId="2" borderId="9" xfId="0" applyNumberFormat="1" applyFont="1" applyFill="1" applyBorder="1" applyAlignment="1">
      <alignment horizontal="right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2" fontId="3" fillId="2" borderId="9" xfId="0" applyNumberFormat="1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8EBFD5-E8F6-4666-8F96-A6E98685262C}">
  <dimension ref="A1:X25"/>
  <sheetViews>
    <sheetView tabSelected="1" workbookViewId="0">
      <selection activeCell="B30" sqref="B30"/>
    </sheetView>
  </sheetViews>
  <sheetFormatPr defaultRowHeight="15" x14ac:dyDescent="0.25"/>
  <sheetData>
    <row r="1" spans="1:24" ht="15.75" thickBo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  <c r="O1" s="3"/>
      <c r="P1" s="2"/>
      <c r="Q1" s="2"/>
      <c r="R1" s="2"/>
      <c r="S1" s="2"/>
      <c r="T1" s="2"/>
      <c r="U1" s="2"/>
      <c r="V1" s="2"/>
      <c r="W1" s="3"/>
      <c r="X1" s="3"/>
    </row>
    <row r="2" spans="1:24" ht="15.75" thickBot="1" x14ac:dyDescent="0.3">
      <c r="A2" s="4"/>
      <c r="B2" s="5"/>
      <c r="C2" s="5"/>
      <c r="D2" s="5"/>
      <c r="E2" s="5"/>
      <c r="F2" s="6" t="s">
        <v>0</v>
      </c>
      <c r="G2" s="7"/>
      <c r="H2" s="7"/>
      <c r="I2" s="7"/>
      <c r="J2" s="7"/>
      <c r="K2" s="7"/>
      <c r="L2" s="7"/>
      <c r="M2" s="8"/>
      <c r="N2" s="5"/>
      <c r="O2" s="9"/>
      <c r="P2" s="10" t="s">
        <v>0</v>
      </c>
      <c r="Q2" s="11"/>
      <c r="R2" s="12"/>
      <c r="S2" s="12"/>
      <c r="T2" s="12"/>
      <c r="U2" s="12"/>
      <c r="V2" s="12"/>
      <c r="W2" s="13"/>
      <c r="X2" s="13"/>
    </row>
    <row r="3" spans="1:24" ht="165.75" x14ac:dyDescent="0.25">
      <c r="A3" s="14" t="s">
        <v>1</v>
      </c>
      <c r="B3" s="14" t="s">
        <v>2</v>
      </c>
      <c r="C3" s="14" t="s">
        <v>3</v>
      </c>
      <c r="D3" s="14" t="s">
        <v>4</v>
      </c>
      <c r="E3" s="14" t="s">
        <v>5</v>
      </c>
      <c r="F3" s="15" t="s">
        <v>6</v>
      </c>
      <c r="G3" s="16" t="s">
        <v>7</v>
      </c>
      <c r="H3" s="15" t="s">
        <v>8</v>
      </c>
      <c r="I3" s="15" t="s">
        <v>9</v>
      </c>
      <c r="J3" s="15" t="s">
        <v>10</v>
      </c>
      <c r="K3" s="15" t="s">
        <v>11</v>
      </c>
      <c r="L3" s="15" t="s">
        <v>12</v>
      </c>
      <c r="M3" s="15" t="s">
        <v>13</v>
      </c>
      <c r="N3" s="14" t="s">
        <v>14</v>
      </c>
      <c r="O3" s="14" t="s">
        <v>15</v>
      </c>
      <c r="P3" s="15" t="s">
        <v>16</v>
      </c>
      <c r="Q3" s="15" t="s">
        <v>17</v>
      </c>
      <c r="R3" s="17" t="s">
        <v>18</v>
      </c>
      <c r="S3" s="17" t="s">
        <v>19</v>
      </c>
      <c r="T3" s="15" t="s">
        <v>20</v>
      </c>
      <c r="U3" s="17" t="s">
        <v>21</v>
      </c>
      <c r="V3" s="17" t="s">
        <v>22</v>
      </c>
      <c r="W3" s="18" t="s">
        <v>23</v>
      </c>
      <c r="X3" s="18" t="s">
        <v>24</v>
      </c>
    </row>
    <row r="4" spans="1:24" ht="15.75" thickBot="1" x14ac:dyDescent="0.3">
      <c r="A4" s="19"/>
      <c r="B4" s="19"/>
      <c r="C4" s="19"/>
      <c r="D4" s="19"/>
      <c r="E4" s="19"/>
      <c r="F4" s="19"/>
      <c r="G4" s="20" t="s">
        <v>25</v>
      </c>
      <c r="H4" s="19"/>
      <c r="I4" s="19"/>
      <c r="J4" s="19"/>
      <c r="K4" s="19"/>
      <c r="L4" s="19"/>
      <c r="M4" s="19"/>
      <c r="N4" s="19"/>
      <c r="O4" s="19"/>
      <c r="P4" s="19"/>
      <c r="Q4" s="19"/>
      <c r="R4" s="20" t="s">
        <v>25</v>
      </c>
      <c r="S4" s="20" t="s">
        <v>25</v>
      </c>
      <c r="T4" s="19"/>
      <c r="U4" s="20"/>
      <c r="V4" s="20"/>
      <c r="W4" s="21"/>
      <c r="X4" s="21"/>
    </row>
    <row r="5" spans="1:24" ht="15.75" thickBot="1" x14ac:dyDescent="0.3">
      <c r="A5" s="20">
        <v>1</v>
      </c>
      <c r="B5" s="22">
        <v>2</v>
      </c>
      <c r="C5" s="22">
        <v>3</v>
      </c>
      <c r="D5" s="22">
        <v>4</v>
      </c>
      <c r="E5" s="22">
        <v>5</v>
      </c>
      <c r="F5" s="22">
        <v>6</v>
      </c>
      <c r="G5" s="22"/>
      <c r="H5" s="22">
        <v>7</v>
      </c>
      <c r="I5" s="22">
        <v>8</v>
      </c>
      <c r="J5" s="22">
        <v>9</v>
      </c>
      <c r="K5" s="22"/>
      <c r="L5" s="22">
        <v>10</v>
      </c>
      <c r="M5" s="22">
        <v>11</v>
      </c>
      <c r="N5" s="22">
        <v>12</v>
      </c>
      <c r="O5" s="23">
        <v>13</v>
      </c>
      <c r="P5" s="22">
        <v>14</v>
      </c>
      <c r="Q5" s="22">
        <v>15</v>
      </c>
      <c r="R5" s="22">
        <v>16</v>
      </c>
      <c r="S5" s="22">
        <v>17</v>
      </c>
      <c r="T5" s="22">
        <v>18</v>
      </c>
      <c r="U5" s="22">
        <v>19</v>
      </c>
      <c r="V5" s="22">
        <v>20</v>
      </c>
      <c r="W5" s="23">
        <v>21</v>
      </c>
      <c r="X5" s="23">
        <v>22</v>
      </c>
    </row>
    <row r="6" spans="1:24" ht="15.75" customHeight="1" thickBot="1" x14ac:dyDescent="0.3">
      <c r="A6" s="24" t="s">
        <v>27</v>
      </c>
      <c r="B6" s="25"/>
      <c r="C6" s="26">
        <v>603</v>
      </c>
      <c r="D6" s="26">
        <v>461</v>
      </c>
      <c r="E6" s="26">
        <f>F6+H6+I6+J6+L6+M6</f>
        <v>847</v>
      </c>
      <c r="F6" s="26">
        <v>0</v>
      </c>
      <c r="G6" s="27">
        <f>F6/E6*100</f>
        <v>0</v>
      </c>
      <c r="H6" s="26">
        <v>516</v>
      </c>
      <c r="I6" s="26">
        <v>164</v>
      </c>
      <c r="J6" s="26">
        <v>92</v>
      </c>
      <c r="K6" s="26">
        <f>H6+I6+J6</f>
        <v>772</v>
      </c>
      <c r="L6" s="26"/>
      <c r="M6" s="26">
        <v>75</v>
      </c>
      <c r="N6" s="26">
        <v>512</v>
      </c>
      <c r="O6" s="28">
        <v>512</v>
      </c>
      <c r="P6" s="26">
        <v>508</v>
      </c>
      <c r="Q6" s="26">
        <v>4</v>
      </c>
      <c r="R6" s="27">
        <f>O6/N6*100</f>
        <v>100</v>
      </c>
      <c r="S6" s="27">
        <f>P6/N6*100</f>
        <v>99.21875</v>
      </c>
      <c r="T6" s="27">
        <f>Q6/N6*100</f>
        <v>0.78125</v>
      </c>
      <c r="U6" s="26">
        <v>7</v>
      </c>
      <c r="V6" s="26">
        <v>7</v>
      </c>
      <c r="W6" s="26"/>
      <c r="X6" s="26">
        <v>8</v>
      </c>
    </row>
    <row r="7" spans="1:24" ht="15.75" customHeight="1" thickBot="1" x14ac:dyDescent="0.3">
      <c r="A7" s="24" t="s">
        <v>28</v>
      </c>
      <c r="B7" s="25"/>
      <c r="C7" s="26">
        <v>246</v>
      </c>
      <c r="D7" s="26">
        <v>176</v>
      </c>
      <c r="E7" s="26">
        <f t="shared" ref="E7:E24" si="0">F7+H7+I7+J7+L7+M7</f>
        <v>358</v>
      </c>
      <c r="F7" s="26">
        <v>0</v>
      </c>
      <c r="G7" s="27">
        <f t="shared" ref="G7:G24" si="1">F7/E7*100</f>
        <v>0</v>
      </c>
      <c r="H7" s="26">
        <v>189</v>
      </c>
      <c r="I7" s="26">
        <v>74</v>
      </c>
      <c r="J7" s="26">
        <v>21</v>
      </c>
      <c r="K7" s="26">
        <f t="shared" ref="K7:K25" si="2">H7+I7+J7</f>
        <v>284</v>
      </c>
      <c r="L7" s="26"/>
      <c r="M7" s="26">
        <v>74</v>
      </c>
      <c r="N7" s="26">
        <v>178</v>
      </c>
      <c r="O7" s="28">
        <v>178</v>
      </c>
      <c r="P7" s="26">
        <v>174</v>
      </c>
      <c r="Q7" s="26">
        <v>4</v>
      </c>
      <c r="R7" s="27">
        <f t="shared" ref="R7:R25" si="3">O7/N7*100</f>
        <v>100</v>
      </c>
      <c r="S7" s="27">
        <f t="shared" ref="S7:S25" si="4">P7/N7*100</f>
        <v>97.752808988764045</v>
      </c>
      <c r="T7" s="27">
        <f t="shared" ref="T7:T25" si="5">Q7/N7*100</f>
        <v>2.2471910112359552</v>
      </c>
      <c r="U7" s="26">
        <v>3</v>
      </c>
      <c r="V7" s="26">
        <v>3</v>
      </c>
      <c r="W7" s="26"/>
      <c r="X7" s="26">
        <v>0</v>
      </c>
    </row>
    <row r="8" spans="1:24" ht="27" customHeight="1" thickBot="1" x14ac:dyDescent="0.3">
      <c r="A8" s="24" t="s">
        <v>29</v>
      </c>
      <c r="B8" s="25"/>
      <c r="C8" s="26">
        <v>4992</v>
      </c>
      <c r="D8" s="26">
        <v>1894</v>
      </c>
      <c r="E8" s="26">
        <f t="shared" si="0"/>
        <v>4091</v>
      </c>
      <c r="F8" s="26">
        <v>7</v>
      </c>
      <c r="G8" s="27">
        <f t="shared" si="1"/>
        <v>0.17110730872647273</v>
      </c>
      <c r="H8" s="26">
        <v>1583</v>
      </c>
      <c r="I8" s="26">
        <v>663</v>
      </c>
      <c r="J8" s="26">
        <v>37</v>
      </c>
      <c r="K8" s="26">
        <f t="shared" si="2"/>
        <v>2283</v>
      </c>
      <c r="L8" s="26"/>
      <c r="M8" s="26">
        <v>1801</v>
      </c>
      <c r="N8" s="26">
        <v>881</v>
      </c>
      <c r="O8" s="28">
        <v>862</v>
      </c>
      <c r="P8" s="26">
        <v>862</v>
      </c>
      <c r="Q8" s="26">
        <v>0</v>
      </c>
      <c r="R8" s="27">
        <f t="shared" si="3"/>
        <v>97.843359818388194</v>
      </c>
      <c r="S8" s="27">
        <f t="shared" si="4"/>
        <v>97.843359818388194</v>
      </c>
      <c r="T8" s="27">
        <f t="shared" si="5"/>
        <v>0</v>
      </c>
      <c r="U8" s="26">
        <v>27</v>
      </c>
      <c r="V8" s="26">
        <v>12</v>
      </c>
      <c r="W8" s="26"/>
      <c r="X8" s="26">
        <v>163</v>
      </c>
    </row>
    <row r="9" spans="1:24" ht="25.5" customHeight="1" thickBot="1" x14ac:dyDescent="0.3">
      <c r="A9" s="24" t="s">
        <v>30</v>
      </c>
      <c r="B9" s="25"/>
      <c r="C9" s="26">
        <v>160</v>
      </c>
      <c r="D9" s="26">
        <v>139</v>
      </c>
      <c r="E9" s="26">
        <f t="shared" si="0"/>
        <v>177</v>
      </c>
      <c r="F9" s="26">
        <v>0</v>
      </c>
      <c r="G9" s="27">
        <f t="shared" si="1"/>
        <v>0</v>
      </c>
      <c r="H9" s="26">
        <v>110</v>
      </c>
      <c r="I9" s="26">
        <v>17</v>
      </c>
      <c r="J9" s="26">
        <v>27</v>
      </c>
      <c r="K9" s="26">
        <f t="shared" si="2"/>
        <v>154</v>
      </c>
      <c r="L9" s="26"/>
      <c r="M9" s="26">
        <v>23</v>
      </c>
      <c r="N9" s="26">
        <v>88</v>
      </c>
      <c r="O9" s="28">
        <v>88</v>
      </c>
      <c r="P9" s="26">
        <v>88</v>
      </c>
      <c r="Q9" s="26">
        <v>0</v>
      </c>
      <c r="R9" s="27">
        <f t="shared" si="3"/>
        <v>100</v>
      </c>
      <c r="S9" s="27">
        <f t="shared" si="4"/>
        <v>100</v>
      </c>
      <c r="T9" s="27">
        <f t="shared" si="5"/>
        <v>0</v>
      </c>
      <c r="U9" s="26">
        <v>2</v>
      </c>
      <c r="V9" s="26">
        <v>2</v>
      </c>
      <c r="W9" s="26"/>
      <c r="X9" s="26">
        <v>6</v>
      </c>
    </row>
    <row r="10" spans="1:24" ht="28.5" customHeight="1" thickBot="1" x14ac:dyDescent="0.3">
      <c r="A10" s="24" t="s">
        <v>31</v>
      </c>
      <c r="B10" s="25"/>
      <c r="C10" s="26">
        <v>417</v>
      </c>
      <c r="D10" s="26">
        <v>382</v>
      </c>
      <c r="E10" s="26">
        <f t="shared" si="0"/>
        <v>904</v>
      </c>
      <c r="F10" s="26">
        <v>0</v>
      </c>
      <c r="G10" s="27">
        <f t="shared" si="1"/>
        <v>0</v>
      </c>
      <c r="H10" s="26">
        <v>526</v>
      </c>
      <c r="I10" s="26">
        <v>155</v>
      </c>
      <c r="J10" s="26">
        <v>138</v>
      </c>
      <c r="K10" s="26">
        <f t="shared" si="2"/>
        <v>819</v>
      </c>
      <c r="L10" s="26"/>
      <c r="M10" s="26">
        <v>85</v>
      </c>
      <c r="N10" s="26">
        <v>526</v>
      </c>
      <c r="O10" s="28">
        <v>526</v>
      </c>
      <c r="P10" s="26">
        <v>385</v>
      </c>
      <c r="Q10" s="26">
        <v>141</v>
      </c>
      <c r="R10" s="27">
        <f t="shared" si="3"/>
        <v>100</v>
      </c>
      <c r="S10" s="27">
        <f t="shared" si="4"/>
        <v>73.193916349809882</v>
      </c>
      <c r="T10" s="27">
        <f t="shared" si="5"/>
        <v>26.806083650190114</v>
      </c>
      <c r="U10" s="26">
        <v>5</v>
      </c>
      <c r="V10" s="26">
        <v>5</v>
      </c>
      <c r="W10" s="26"/>
      <c r="X10" s="26">
        <v>101</v>
      </c>
    </row>
    <row r="11" spans="1:24" ht="15.75" customHeight="1" thickBot="1" x14ac:dyDescent="0.3">
      <c r="A11" s="24" t="s">
        <v>32</v>
      </c>
      <c r="B11" s="25"/>
      <c r="C11" s="26">
        <v>1411</v>
      </c>
      <c r="D11" s="26">
        <v>1204</v>
      </c>
      <c r="E11" s="26">
        <f t="shared" si="0"/>
        <v>2565</v>
      </c>
      <c r="F11" s="26">
        <v>1</v>
      </c>
      <c r="G11" s="27">
        <f t="shared" si="1"/>
        <v>3.8986354775828458E-2</v>
      </c>
      <c r="H11" s="26">
        <v>1722</v>
      </c>
      <c r="I11" s="26">
        <v>321</v>
      </c>
      <c r="J11" s="26">
        <v>424</v>
      </c>
      <c r="K11" s="26">
        <f t="shared" si="2"/>
        <v>2467</v>
      </c>
      <c r="L11" s="26"/>
      <c r="M11" s="26">
        <v>97</v>
      </c>
      <c r="N11" s="26">
        <v>1731</v>
      </c>
      <c r="O11" s="28">
        <v>1724</v>
      </c>
      <c r="P11" s="26">
        <v>587</v>
      </c>
      <c r="Q11" s="26">
        <v>1137</v>
      </c>
      <c r="R11" s="27">
        <f t="shared" si="3"/>
        <v>99.595609474292317</v>
      </c>
      <c r="S11" s="27">
        <f t="shared" si="4"/>
        <v>33.911034084344308</v>
      </c>
      <c r="T11" s="27">
        <f t="shared" si="5"/>
        <v>65.684575389948009</v>
      </c>
      <c r="U11" s="26">
        <v>10</v>
      </c>
      <c r="V11" s="26">
        <v>10</v>
      </c>
      <c r="W11" s="26"/>
      <c r="X11" s="26">
        <v>64</v>
      </c>
    </row>
    <row r="12" spans="1:24" ht="15.75" customHeight="1" thickBot="1" x14ac:dyDescent="0.3">
      <c r="A12" s="24" t="s">
        <v>33</v>
      </c>
      <c r="B12" s="25"/>
      <c r="C12" s="26">
        <v>864</v>
      </c>
      <c r="D12" s="26">
        <v>749</v>
      </c>
      <c r="E12" s="26">
        <f t="shared" si="0"/>
        <v>1867</v>
      </c>
      <c r="F12" s="26">
        <v>53</v>
      </c>
      <c r="G12" s="27">
        <f t="shared" si="1"/>
        <v>2.8387787895018746</v>
      </c>
      <c r="H12" s="26">
        <v>1193</v>
      </c>
      <c r="I12" s="26">
        <v>272</v>
      </c>
      <c r="J12" s="26">
        <v>273</v>
      </c>
      <c r="K12" s="26">
        <f t="shared" si="2"/>
        <v>1738</v>
      </c>
      <c r="L12" s="26"/>
      <c r="M12" s="26">
        <v>76</v>
      </c>
      <c r="N12" s="26">
        <v>1225</v>
      </c>
      <c r="O12" s="28">
        <v>1157</v>
      </c>
      <c r="P12" s="26">
        <v>427</v>
      </c>
      <c r="Q12" s="26">
        <v>730</v>
      </c>
      <c r="R12" s="27">
        <f t="shared" si="3"/>
        <v>94.448979591836732</v>
      </c>
      <c r="S12" s="27">
        <f t="shared" si="4"/>
        <v>34.857142857142861</v>
      </c>
      <c r="T12" s="27">
        <f t="shared" si="5"/>
        <v>59.591836734693885</v>
      </c>
      <c r="U12" s="26">
        <v>11</v>
      </c>
      <c r="V12" s="26">
        <v>11</v>
      </c>
      <c r="W12" s="26"/>
      <c r="X12" s="26">
        <v>34</v>
      </c>
    </row>
    <row r="13" spans="1:24" ht="15.75" customHeight="1" thickBot="1" x14ac:dyDescent="0.3">
      <c r="A13" s="24" t="s">
        <v>34</v>
      </c>
      <c r="B13" s="25"/>
      <c r="C13" s="26">
        <v>418</v>
      </c>
      <c r="D13" s="26">
        <v>419</v>
      </c>
      <c r="E13" s="26">
        <f t="shared" si="0"/>
        <v>1209</v>
      </c>
      <c r="F13" s="26">
        <v>9</v>
      </c>
      <c r="G13" s="27">
        <f t="shared" si="1"/>
        <v>0.74441687344913154</v>
      </c>
      <c r="H13" s="26">
        <v>744</v>
      </c>
      <c r="I13" s="26">
        <v>275</v>
      </c>
      <c r="J13" s="26">
        <v>53</v>
      </c>
      <c r="K13" s="26">
        <f t="shared" si="2"/>
        <v>1072</v>
      </c>
      <c r="L13" s="26"/>
      <c r="M13" s="26">
        <v>128</v>
      </c>
      <c r="N13" s="26">
        <v>755</v>
      </c>
      <c r="O13" s="28">
        <v>748</v>
      </c>
      <c r="P13" s="26">
        <v>742</v>
      </c>
      <c r="Q13" s="26">
        <v>6</v>
      </c>
      <c r="R13" s="27">
        <f t="shared" si="3"/>
        <v>99.072847682119203</v>
      </c>
      <c r="S13" s="27">
        <f t="shared" si="4"/>
        <v>98.278145695364245</v>
      </c>
      <c r="T13" s="27">
        <f t="shared" si="5"/>
        <v>0.79470198675496684</v>
      </c>
      <c r="U13" s="26">
        <v>8</v>
      </c>
      <c r="V13" s="26">
        <v>9</v>
      </c>
      <c r="W13" s="26"/>
      <c r="X13" s="26">
        <v>10</v>
      </c>
    </row>
    <row r="14" spans="1:24" ht="15.75" customHeight="1" thickBot="1" x14ac:dyDescent="0.3">
      <c r="A14" s="24" t="s">
        <v>35</v>
      </c>
      <c r="B14" s="25"/>
      <c r="C14" s="26">
        <v>5280</v>
      </c>
      <c r="D14" s="26">
        <v>4384</v>
      </c>
      <c r="E14" s="26">
        <f t="shared" si="0"/>
        <v>20035</v>
      </c>
      <c r="F14" s="26">
        <v>513</v>
      </c>
      <c r="G14" s="27">
        <f t="shared" si="1"/>
        <v>2.5605190915897182</v>
      </c>
      <c r="H14" s="26">
        <v>12200</v>
      </c>
      <c r="I14" s="26">
        <v>3839</v>
      </c>
      <c r="J14" s="26">
        <v>2346</v>
      </c>
      <c r="K14" s="26">
        <f t="shared" si="2"/>
        <v>18385</v>
      </c>
      <c r="L14" s="26"/>
      <c r="M14" s="26">
        <v>1137</v>
      </c>
      <c r="N14" s="26">
        <v>11968</v>
      </c>
      <c r="O14" s="28">
        <v>11762</v>
      </c>
      <c r="P14" s="26">
        <v>3983</v>
      </c>
      <c r="Q14" s="26">
        <v>7779</v>
      </c>
      <c r="R14" s="27">
        <f t="shared" si="3"/>
        <v>98.278743315508024</v>
      </c>
      <c r="S14" s="27">
        <f t="shared" si="4"/>
        <v>33.280414438502675</v>
      </c>
      <c r="T14" s="27">
        <f t="shared" si="5"/>
        <v>64.998328877005349</v>
      </c>
      <c r="U14" s="26">
        <v>50</v>
      </c>
      <c r="V14" s="26">
        <v>52</v>
      </c>
      <c r="W14" s="26"/>
      <c r="X14" s="26">
        <v>360</v>
      </c>
    </row>
    <row r="15" spans="1:24" ht="15.75" customHeight="1" thickBot="1" x14ac:dyDescent="0.3">
      <c r="A15" s="24" t="s">
        <v>36</v>
      </c>
      <c r="B15" s="25"/>
      <c r="C15" s="26">
        <v>356</v>
      </c>
      <c r="D15" s="26">
        <v>313</v>
      </c>
      <c r="E15" s="26">
        <f t="shared" si="0"/>
        <v>1815</v>
      </c>
      <c r="F15" s="26">
        <v>0</v>
      </c>
      <c r="G15" s="27">
        <f t="shared" si="1"/>
        <v>0</v>
      </c>
      <c r="H15" s="26">
        <v>1046</v>
      </c>
      <c r="I15" s="26">
        <v>113</v>
      </c>
      <c r="J15" s="26">
        <v>535</v>
      </c>
      <c r="K15" s="26">
        <f t="shared" si="2"/>
        <v>1694</v>
      </c>
      <c r="L15" s="26"/>
      <c r="M15" s="26">
        <v>121</v>
      </c>
      <c r="N15" s="26">
        <v>1052</v>
      </c>
      <c r="O15" s="28">
        <v>1051</v>
      </c>
      <c r="P15" s="26">
        <v>1051</v>
      </c>
      <c r="Q15" s="26">
        <v>0</v>
      </c>
      <c r="R15" s="27">
        <f t="shared" si="3"/>
        <v>99.904942965779469</v>
      </c>
      <c r="S15" s="27">
        <f t="shared" si="4"/>
        <v>99.904942965779469</v>
      </c>
      <c r="T15" s="27">
        <f t="shared" si="5"/>
        <v>0</v>
      </c>
      <c r="U15" s="26">
        <v>8</v>
      </c>
      <c r="V15" s="26">
        <v>9</v>
      </c>
      <c r="W15" s="26"/>
      <c r="X15" s="26">
        <v>109</v>
      </c>
    </row>
    <row r="16" spans="1:24" ht="15.75" customHeight="1" thickBot="1" x14ac:dyDescent="0.3">
      <c r="A16" s="24" t="s">
        <v>37</v>
      </c>
      <c r="B16" s="25"/>
      <c r="C16" s="26">
        <v>440</v>
      </c>
      <c r="D16" s="26">
        <v>382</v>
      </c>
      <c r="E16" s="26">
        <f t="shared" si="0"/>
        <v>1754</v>
      </c>
      <c r="F16" s="26">
        <v>17</v>
      </c>
      <c r="G16" s="27">
        <f t="shared" si="1"/>
        <v>0.96921322690992018</v>
      </c>
      <c r="H16" s="26">
        <v>1004</v>
      </c>
      <c r="I16" s="26">
        <v>627</v>
      </c>
      <c r="J16" s="26">
        <v>17</v>
      </c>
      <c r="K16" s="26">
        <f t="shared" si="2"/>
        <v>1648</v>
      </c>
      <c r="L16" s="26"/>
      <c r="M16" s="26">
        <v>89</v>
      </c>
      <c r="N16" s="26">
        <v>955</v>
      </c>
      <c r="O16" s="28">
        <v>942</v>
      </c>
      <c r="P16" s="26">
        <v>783</v>
      </c>
      <c r="Q16" s="26">
        <v>159</v>
      </c>
      <c r="R16" s="27">
        <f t="shared" si="3"/>
        <v>98.638743455497377</v>
      </c>
      <c r="S16" s="27">
        <f t="shared" si="4"/>
        <v>81.989528795811523</v>
      </c>
      <c r="T16" s="27">
        <f t="shared" si="5"/>
        <v>16.649214659685864</v>
      </c>
      <c r="U16" s="26">
        <v>11</v>
      </c>
      <c r="V16" s="26">
        <v>12</v>
      </c>
      <c r="W16" s="26"/>
      <c r="X16" s="26">
        <v>5</v>
      </c>
    </row>
    <row r="17" spans="1:24" ht="15.75" customHeight="1" thickBot="1" x14ac:dyDescent="0.3">
      <c r="A17" s="24" t="s">
        <v>38</v>
      </c>
      <c r="B17" s="25"/>
      <c r="C17" s="26">
        <v>256</v>
      </c>
      <c r="D17" s="26">
        <v>232</v>
      </c>
      <c r="E17" s="26">
        <f t="shared" si="0"/>
        <v>650</v>
      </c>
      <c r="F17" s="26">
        <v>5</v>
      </c>
      <c r="G17" s="27">
        <f t="shared" si="1"/>
        <v>0.76923076923076927</v>
      </c>
      <c r="H17" s="26">
        <v>445</v>
      </c>
      <c r="I17" s="26">
        <v>78</v>
      </c>
      <c r="J17" s="26">
        <v>71</v>
      </c>
      <c r="K17" s="26">
        <f t="shared" si="2"/>
        <v>594</v>
      </c>
      <c r="L17" s="26"/>
      <c r="M17" s="26">
        <v>51</v>
      </c>
      <c r="N17" s="26">
        <v>448</v>
      </c>
      <c r="O17" s="28">
        <v>442</v>
      </c>
      <c r="P17" s="26">
        <v>394</v>
      </c>
      <c r="Q17" s="26">
        <v>48</v>
      </c>
      <c r="R17" s="27">
        <f t="shared" si="3"/>
        <v>98.660714285714292</v>
      </c>
      <c r="S17" s="27">
        <f t="shared" si="4"/>
        <v>87.946428571428569</v>
      </c>
      <c r="T17" s="27">
        <f t="shared" si="5"/>
        <v>10.714285714285714</v>
      </c>
      <c r="U17" s="26">
        <v>8</v>
      </c>
      <c r="V17" s="26">
        <v>8</v>
      </c>
      <c r="W17" s="26"/>
      <c r="X17" s="26">
        <v>4</v>
      </c>
    </row>
    <row r="18" spans="1:24" ht="15.75" customHeight="1" thickBot="1" x14ac:dyDescent="0.3">
      <c r="A18" s="24" t="s">
        <v>39</v>
      </c>
      <c r="B18" s="25"/>
      <c r="C18" s="26">
        <v>681</v>
      </c>
      <c r="D18" s="26">
        <v>622</v>
      </c>
      <c r="E18" s="26">
        <f t="shared" si="0"/>
        <v>1516</v>
      </c>
      <c r="F18" s="26">
        <v>0</v>
      </c>
      <c r="G18" s="27">
        <f t="shared" si="1"/>
        <v>0</v>
      </c>
      <c r="H18" s="26">
        <v>912</v>
      </c>
      <c r="I18" s="26">
        <v>302</v>
      </c>
      <c r="J18" s="26">
        <v>247</v>
      </c>
      <c r="K18" s="26">
        <f t="shared" si="2"/>
        <v>1461</v>
      </c>
      <c r="L18" s="26"/>
      <c r="M18" s="26">
        <v>55</v>
      </c>
      <c r="N18" s="26">
        <v>859</v>
      </c>
      <c r="O18" s="28">
        <v>857</v>
      </c>
      <c r="P18" s="26">
        <v>842</v>
      </c>
      <c r="Q18" s="26">
        <v>15</v>
      </c>
      <c r="R18" s="27">
        <f t="shared" si="3"/>
        <v>99.767171129220017</v>
      </c>
      <c r="S18" s="27">
        <f t="shared" si="4"/>
        <v>98.020954598370196</v>
      </c>
      <c r="T18" s="27">
        <f t="shared" si="5"/>
        <v>1.7462165308498252</v>
      </c>
      <c r="U18" s="26">
        <v>12</v>
      </c>
      <c r="V18" s="26">
        <v>13</v>
      </c>
      <c r="W18" s="26"/>
      <c r="X18" s="26">
        <v>11</v>
      </c>
    </row>
    <row r="19" spans="1:24" ht="15.75" customHeight="1" thickBot="1" x14ac:dyDescent="0.3">
      <c r="A19" s="24" t="s">
        <v>40</v>
      </c>
      <c r="B19" s="25"/>
      <c r="C19" s="26">
        <v>906</v>
      </c>
      <c r="D19" s="26">
        <v>805</v>
      </c>
      <c r="E19" s="26">
        <f t="shared" si="0"/>
        <v>1988</v>
      </c>
      <c r="F19" s="26">
        <v>0</v>
      </c>
      <c r="G19" s="27">
        <f t="shared" si="1"/>
        <v>0</v>
      </c>
      <c r="H19" s="26">
        <v>1200</v>
      </c>
      <c r="I19" s="26">
        <v>337</v>
      </c>
      <c r="J19" s="26">
        <v>315</v>
      </c>
      <c r="K19" s="26">
        <f t="shared" si="2"/>
        <v>1852</v>
      </c>
      <c r="L19" s="26"/>
      <c r="M19" s="26">
        <v>136</v>
      </c>
      <c r="N19" s="26">
        <v>1200</v>
      </c>
      <c r="O19" s="28">
        <v>1190</v>
      </c>
      <c r="P19" s="26">
        <v>1155</v>
      </c>
      <c r="Q19" s="26">
        <v>35</v>
      </c>
      <c r="R19" s="27">
        <f t="shared" si="3"/>
        <v>99.166666666666671</v>
      </c>
      <c r="S19" s="27">
        <f t="shared" si="4"/>
        <v>96.25</v>
      </c>
      <c r="T19" s="27">
        <f t="shared" si="5"/>
        <v>2.9166666666666665</v>
      </c>
      <c r="U19" s="26">
        <v>16</v>
      </c>
      <c r="V19" s="26">
        <v>15</v>
      </c>
      <c r="W19" s="26"/>
      <c r="X19" s="26">
        <v>179</v>
      </c>
    </row>
    <row r="20" spans="1:24" ht="15.75" customHeight="1" thickBot="1" x14ac:dyDescent="0.3">
      <c r="A20" s="24" t="s">
        <v>41</v>
      </c>
      <c r="B20" s="25"/>
      <c r="C20" s="26">
        <v>1105</v>
      </c>
      <c r="D20" s="26">
        <v>503</v>
      </c>
      <c r="E20" s="26">
        <f t="shared" si="0"/>
        <v>1650</v>
      </c>
      <c r="F20" s="26">
        <v>12</v>
      </c>
      <c r="G20" s="27">
        <f t="shared" si="1"/>
        <v>0.72727272727272729</v>
      </c>
      <c r="H20" s="26">
        <v>1021</v>
      </c>
      <c r="I20" s="26">
        <v>246</v>
      </c>
      <c r="J20" s="26">
        <v>271</v>
      </c>
      <c r="K20" s="26">
        <f t="shared" si="2"/>
        <v>1538</v>
      </c>
      <c r="L20" s="26"/>
      <c r="M20" s="26">
        <v>100</v>
      </c>
      <c r="N20" s="26">
        <v>997</v>
      </c>
      <c r="O20" s="28">
        <v>989</v>
      </c>
      <c r="P20" s="26">
        <v>986</v>
      </c>
      <c r="Q20" s="26">
        <v>3</v>
      </c>
      <c r="R20" s="27">
        <f t="shared" si="3"/>
        <v>99.197592778335007</v>
      </c>
      <c r="S20" s="27">
        <f t="shared" si="4"/>
        <v>98.896690070210639</v>
      </c>
      <c r="T20" s="27">
        <f t="shared" si="5"/>
        <v>0.30090270812437309</v>
      </c>
      <c r="U20" s="26">
        <v>12</v>
      </c>
      <c r="V20" s="26">
        <v>12</v>
      </c>
      <c r="W20" s="26"/>
      <c r="X20" s="26">
        <v>24</v>
      </c>
    </row>
    <row r="21" spans="1:24" ht="15.75" customHeight="1" thickBot="1" x14ac:dyDescent="0.3">
      <c r="A21" s="24" t="s">
        <v>42</v>
      </c>
      <c r="B21" s="25"/>
      <c r="C21" s="26">
        <v>909</v>
      </c>
      <c r="D21" s="26">
        <v>833</v>
      </c>
      <c r="E21" s="26">
        <f t="shared" si="0"/>
        <v>2600</v>
      </c>
      <c r="F21" s="26">
        <v>4</v>
      </c>
      <c r="G21" s="27">
        <f t="shared" si="1"/>
        <v>0.15384615384615385</v>
      </c>
      <c r="H21" s="26">
        <v>1545</v>
      </c>
      <c r="I21" s="26">
        <v>628</v>
      </c>
      <c r="J21" s="26">
        <v>309</v>
      </c>
      <c r="K21" s="26">
        <f t="shared" si="2"/>
        <v>2482</v>
      </c>
      <c r="L21" s="26"/>
      <c r="M21" s="26">
        <v>114</v>
      </c>
      <c r="N21" s="26">
        <v>1551</v>
      </c>
      <c r="O21" s="28">
        <v>1514</v>
      </c>
      <c r="P21" s="26">
        <v>1495</v>
      </c>
      <c r="Q21" s="26">
        <v>19</v>
      </c>
      <c r="R21" s="27">
        <f t="shared" si="3"/>
        <v>97.614442295293358</v>
      </c>
      <c r="S21" s="27">
        <f t="shared" si="4"/>
        <v>96.389426176660223</v>
      </c>
      <c r="T21" s="27">
        <f t="shared" si="5"/>
        <v>1.2250161186331399</v>
      </c>
      <c r="U21" s="26">
        <v>20</v>
      </c>
      <c r="V21" s="26">
        <v>24</v>
      </c>
      <c r="W21" s="26"/>
      <c r="X21" s="26">
        <v>149</v>
      </c>
    </row>
    <row r="22" spans="1:24" ht="15.75" customHeight="1" thickBot="1" x14ac:dyDescent="0.3">
      <c r="A22" s="24" t="s">
        <v>43</v>
      </c>
      <c r="B22" s="25"/>
      <c r="C22" s="26">
        <v>515</v>
      </c>
      <c r="D22" s="26">
        <v>528</v>
      </c>
      <c r="E22" s="26">
        <f t="shared" si="0"/>
        <v>1374</v>
      </c>
      <c r="F22" s="26">
        <v>1</v>
      </c>
      <c r="G22" s="27">
        <f t="shared" si="1"/>
        <v>7.2780203784570605E-2</v>
      </c>
      <c r="H22" s="26">
        <v>898</v>
      </c>
      <c r="I22" s="26">
        <v>331</v>
      </c>
      <c r="J22" s="26">
        <v>122</v>
      </c>
      <c r="K22" s="26">
        <f t="shared" si="2"/>
        <v>1351</v>
      </c>
      <c r="L22" s="26"/>
      <c r="M22" s="26">
        <v>22</v>
      </c>
      <c r="N22" s="26">
        <v>879</v>
      </c>
      <c r="O22" s="28">
        <v>876</v>
      </c>
      <c r="P22" s="26">
        <v>874</v>
      </c>
      <c r="Q22" s="26">
        <v>2</v>
      </c>
      <c r="R22" s="27">
        <f t="shared" si="3"/>
        <v>99.658703071672349</v>
      </c>
      <c r="S22" s="27">
        <f t="shared" si="4"/>
        <v>99.431171786120586</v>
      </c>
      <c r="T22" s="27">
        <f t="shared" si="5"/>
        <v>0.22753128555176336</v>
      </c>
      <c r="U22" s="26">
        <v>10</v>
      </c>
      <c r="V22" s="26">
        <v>10</v>
      </c>
      <c r="W22" s="26"/>
      <c r="X22" s="26">
        <v>210</v>
      </c>
    </row>
    <row r="23" spans="1:24" ht="15.75" customHeight="1" thickBot="1" x14ac:dyDescent="0.3">
      <c r="A23" s="24" t="s">
        <v>44</v>
      </c>
      <c r="B23" s="25"/>
      <c r="C23" s="26">
        <v>414</v>
      </c>
      <c r="D23" s="26">
        <v>332</v>
      </c>
      <c r="E23" s="26">
        <f t="shared" si="0"/>
        <v>1281</v>
      </c>
      <c r="F23" s="26">
        <v>0</v>
      </c>
      <c r="G23" s="27">
        <f t="shared" si="1"/>
        <v>0</v>
      </c>
      <c r="H23" s="26">
        <v>749</v>
      </c>
      <c r="I23" s="26">
        <v>322</v>
      </c>
      <c r="J23" s="26">
        <v>171</v>
      </c>
      <c r="K23" s="26">
        <f t="shared" si="2"/>
        <v>1242</v>
      </c>
      <c r="L23" s="26"/>
      <c r="M23" s="26">
        <v>39</v>
      </c>
      <c r="N23" s="26">
        <v>750</v>
      </c>
      <c r="O23" s="28">
        <v>749</v>
      </c>
      <c r="P23" s="26">
        <v>496</v>
      </c>
      <c r="Q23" s="26">
        <v>253</v>
      </c>
      <c r="R23" s="27">
        <f t="shared" si="3"/>
        <v>99.866666666666674</v>
      </c>
      <c r="S23" s="27">
        <f t="shared" si="4"/>
        <v>66.133333333333326</v>
      </c>
      <c r="T23" s="27">
        <f t="shared" si="5"/>
        <v>33.733333333333334</v>
      </c>
      <c r="U23" s="26">
        <v>10</v>
      </c>
      <c r="V23" s="26">
        <v>10</v>
      </c>
      <c r="W23" s="26"/>
      <c r="X23" s="26">
        <v>4</v>
      </c>
    </row>
    <row r="24" spans="1:24" ht="15.75" customHeight="1" thickBot="1" x14ac:dyDescent="0.3">
      <c r="A24" s="24" t="s">
        <v>45</v>
      </c>
      <c r="B24" s="25"/>
      <c r="C24" s="26">
        <v>489</v>
      </c>
      <c r="D24" s="26">
        <v>466</v>
      </c>
      <c r="E24" s="26">
        <f t="shared" si="0"/>
        <v>939</v>
      </c>
      <c r="F24" s="26">
        <v>0</v>
      </c>
      <c r="G24" s="27">
        <f t="shared" si="1"/>
        <v>0</v>
      </c>
      <c r="H24" s="26">
        <v>617</v>
      </c>
      <c r="I24" s="26">
        <v>190</v>
      </c>
      <c r="J24" s="26">
        <v>96</v>
      </c>
      <c r="K24" s="26">
        <f t="shared" si="2"/>
        <v>903</v>
      </c>
      <c r="L24" s="26"/>
      <c r="M24" s="26">
        <v>36</v>
      </c>
      <c r="N24" s="26">
        <v>617</v>
      </c>
      <c r="O24" s="28">
        <v>617</v>
      </c>
      <c r="P24" s="26">
        <v>617</v>
      </c>
      <c r="Q24" s="26">
        <v>0</v>
      </c>
      <c r="R24" s="27">
        <f t="shared" si="3"/>
        <v>100</v>
      </c>
      <c r="S24" s="27">
        <f t="shared" si="4"/>
        <v>100</v>
      </c>
      <c r="T24" s="27">
        <f t="shared" si="5"/>
        <v>0</v>
      </c>
      <c r="U24" s="26">
        <v>8</v>
      </c>
      <c r="V24" s="26">
        <v>8</v>
      </c>
      <c r="W24" s="26"/>
      <c r="X24" s="26">
        <v>0</v>
      </c>
    </row>
    <row r="25" spans="1:24" ht="15.75" thickBot="1" x14ac:dyDescent="0.3">
      <c r="A25" s="29" t="s">
        <v>26</v>
      </c>
      <c r="B25" s="30"/>
      <c r="C25" s="28">
        <f t="shared" ref="C25:Q25" si="6">C24+C23+C22+C21+C20+C19+C18+C17+C16+C15+C14+C13+C12+C11+C10+C9+C8+C7+C6</f>
        <v>20462</v>
      </c>
      <c r="D25" s="28">
        <f t="shared" si="6"/>
        <v>14824</v>
      </c>
      <c r="E25" s="28">
        <f t="shared" si="6"/>
        <v>47620</v>
      </c>
      <c r="F25" s="28">
        <f t="shared" si="6"/>
        <v>622</v>
      </c>
      <c r="G25" s="31">
        <f>F25/E25*100</f>
        <v>1.3061738765224695</v>
      </c>
      <c r="H25" s="28">
        <f t="shared" si="6"/>
        <v>28220</v>
      </c>
      <c r="I25" s="28">
        <f t="shared" si="6"/>
        <v>8954</v>
      </c>
      <c r="J25" s="28">
        <f t="shared" si="6"/>
        <v>5565</v>
      </c>
      <c r="K25" s="26">
        <f t="shared" si="2"/>
        <v>42739</v>
      </c>
      <c r="L25" s="28">
        <f t="shared" si="6"/>
        <v>0</v>
      </c>
      <c r="M25" s="28">
        <f t="shared" si="6"/>
        <v>4259</v>
      </c>
      <c r="N25" s="28">
        <f t="shared" si="6"/>
        <v>27172</v>
      </c>
      <c r="O25" s="28">
        <f t="shared" si="6"/>
        <v>26784</v>
      </c>
      <c r="P25" s="28">
        <f t="shared" si="6"/>
        <v>16449</v>
      </c>
      <c r="Q25" s="28">
        <f t="shared" si="6"/>
        <v>10335</v>
      </c>
      <c r="R25" s="27">
        <f t="shared" si="3"/>
        <v>98.572059472986894</v>
      </c>
      <c r="S25" s="27">
        <f t="shared" si="4"/>
        <v>60.536581775356993</v>
      </c>
      <c r="T25" s="27">
        <f t="shared" si="5"/>
        <v>38.035477697629915</v>
      </c>
      <c r="U25" s="28">
        <f>U24+U23+U22+U21+U20+U19+U18+U17+U16+U15+U14+U13+U12+U11+U10+U9+U8+U7+U6</f>
        <v>238</v>
      </c>
      <c r="V25" s="28">
        <f>V24+V23+V22+V21+V20+V19+V18+V17+V16+V15+V14+V13+V12+V11+V10+V9+V8+V7+V6</f>
        <v>232</v>
      </c>
      <c r="W25" s="28">
        <f>W24+W23+W22+W21+W20+W19+W18+W17+W16+W15+W14+W13+W12+W11+W10+W9+W8+W7+W6</f>
        <v>0</v>
      </c>
      <c r="X25" s="28">
        <f>X24+X23+X22+X21+X20+X19+X18+X17+X16+X15+X14+X13+X12+X11+X10+X9+X8+X7+X6</f>
        <v>1441</v>
      </c>
    </row>
  </sheetData>
  <mergeCells count="40">
    <mergeCell ref="A20:B20"/>
    <mergeCell ref="A21:B21"/>
    <mergeCell ref="A22:B22"/>
    <mergeCell ref="A23:B23"/>
    <mergeCell ref="A24:B24"/>
    <mergeCell ref="A25:B25"/>
    <mergeCell ref="A14:B14"/>
    <mergeCell ref="A15:B15"/>
    <mergeCell ref="A16:B16"/>
    <mergeCell ref="A17:B17"/>
    <mergeCell ref="A18:B18"/>
    <mergeCell ref="A19:B19"/>
    <mergeCell ref="A8:B8"/>
    <mergeCell ref="A9:B9"/>
    <mergeCell ref="A10:B10"/>
    <mergeCell ref="A11:B11"/>
    <mergeCell ref="A12:B12"/>
    <mergeCell ref="A13:B13"/>
    <mergeCell ref="O3:O4"/>
    <mergeCell ref="P3:P4"/>
    <mergeCell ref="Q3:Q4"/>
    <mergeCell ref="T3:T4"/>
    <mergeCell ref="A6:B6"/>
    <mergeCell ref="A7:B7"/>
    <mergeCell ref="I3:I4"/>
    <mergeCell ref="J3:J4"/>
    <mergeCell ref="K3:K4"/>
    <mergeCell ref="L3:L4"/>
    <mergeCell ref="M3:M4"/>
    <mergeCell ref="N3:N4"/>
    <mergeCell ref="A1:M1"/>
    <mergeCell ref="F2:M2"/>
    <mergeCell ref="P2:Q2"/>
    <mergeCell ref="A3:A4"/>
    <mergeCell ref="B3:B4"/>
    <mergeCell ref="C3:C4"/>
    <mergeCell ref="D3:D4"/>
    <mergeCell ref="E3:E4"/>
    <mergeCell ref="F3:F4"/>
    <mergeCell ref="H3:H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Foaie1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Utilizator</dc:creator>
  <cp:lastModifiedBy>Utilizator</cp:lastModifiedBy>
  <dcterms:created xsi:type="dcterms:W3CDTF">2024-11-22T13:26:47Z</dcterms:created>
  <dcterms:modified xsi:type="dcterms:W3CDTF">2024-11-22T13:28:56Z</dcterms:modified>
</cp:coreProperties>
</file>