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IJ\Agenția de Administrare a Instanțelor Judecătorești\2024\Date.gov.md\Date generale privind înregistrările audio a ședințelor de judecată\"/>
    </mc:Choice>
  </mc:AlternateContent>
  <xr:revisionPtr revIDLastSave="0" documentId="8_{01DAE85A-0776-4499-85EF-9B4FD8115ED1}" xr6:coauthVersionLast="47" xr6:coauthVersionMax="47" xr10:uidLastSave="{00000000-0000-0000-0000-000000000000}"/>
  <bookViews>
    <workbookView xWindow="390" yWindow="390" windowWidth="16455" windowHeight="14910" xr2:uid="{A1358BA8-5476-4A0A-8016-A7CCDFBFE17F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1" l="1"/>
  <c r="W25" i="1"/>
  <c r="V25" i="1"/>
  <c r="U25" i="1"/>
  <c r="Q25" i="1"/>
  <c r="T25" i="1" s="1"/>
  <c r="P25" i="1"/>
  <c r="S25" i="1" s="1"/>
  <c r="O25" i="1"/>
  <c r="N25" i="1"/>
  <c r="R25" i="1" s="1"/>
  <c r="M25" i="1"/>
  <c r="L25" i="1"/>
  <c r="J25" i="1"/>
  <c r="I25" i="1"/>
  <c r="H25" i="1"/>
  <c r="K25" i="1" s="1"/>
  <c r="F25" i="1"/>
  <c r="G25" i="1" s="1"/>
  <c r="E25" i="1"/>
  <c r="D25" i="1"/>
  <c r="C25" i="1"/>
  <c r="T24" i="1"/>
  <c r="S24" i="1"/>
  <c r="R24" i="1"/>
  <c r="K24" i="1"/>
  <c r="G24" i="1"/>
  <c r="T23" i="1"/>
  <c r="S23" i="1"/>
  <c r="R23" i="1"/>
  <c r="K23" i="1"/>
  <c r="G23" i="1"/>
  <c r="T22" i="1"/>
  <c r="S22" i="1"/>
  <c r="R22" i="1"/>
  <c r="K22" i="1"/>
  <c r="G22" i="1"/>
  <c r="T21" i="1"/>
  <c r="S21" i="1"/>
  <c r="R21" i="1"/>
  <c r="K21" i="1"/>
  <c r="G21" i="1"/>
  <c r="T20" i="1"/>
  <c r="S20" i="1"/>
  <c r="R20" i="1"/>
  <c r="K20" i="1"/>
  <c r="G20" i="1"/>
  <c r="T19" i="1"/>
  <c r="S19" i="1"/>
  <c r="R19" i="1"/>
  <c r="K19" i="1"/>
  <c r="G19" i="1"/>
  <c r="T18" i="1"/>
  <c r="S18" i="1"/>
  <c r="R18" i="1"/>
  <c r="K18" i="1"/>
  <c r="G18" i="1"/>
  <c r="T17" i="1"/>
  <c r="S17" i="1"/>
  <c r="R17" i="1"/>
  <c r="K17" i="1"/>
  <c r="G17" i="1"/>
  <c r="T16" i="1"/>
  <c r="S16" i="1"/>
  <c r="R16" i="1"/>
  <c r="K16" i="1"/>
  <c r="G16" i="1"/>
  <c r="T15" i="1"/>
  <c r="S15" i="1"/>
  <c r="R15" i="1"/>
  <c r="K15" i="1"/>
  <c r="G15" i="1"/>
  <c r="T14" i="1"/>
  <c r="S14" i="1"/>
  <c r="R14" i="1"/>
  <c r="K14" i="1"/>
  <c r="G14" i="1"/>
  <c r="T13" i="1"/>
  <c r="S13" i="1"/>
  <c r="R13" i="1"/>
  <c r="K13" i="1"/>
  <c r="G13" i="1"/>
  <c r="T12" i="1"/>
  <c r="S12" i="1"/>
  <c r="R12" i="1"/>
  <c r="K12" i="1"/>
  <c r="G12" i="1"/>
  <c r="T11" i="1"/>
  <c r="S11" i="1"/>
  <c r="R11" i="1"/>
  <c r="K11" i="1"/>
  <c r="G11" i="1"/>
  <c r="T10" i="1"/>
  <c r="S10" i="1"/>
  <c r="R10" i="1"/>
  <c r="K10" i="1"/>
  <c r="G10" i="1"/>
  <c r="T9" i="1"/>
  <c r="S9" i="1"/>
  <c r="R9" i="1"/>
  <c r="K9" i="1"/>
  <c r="G9" i="1"/>
  <c r="T8" i="1"/>
  <c r="S8" i="1"/>
  <c r="R8" i="1"/>
  <c r="K8" i="1"/>
  <c r="G8" i="1"/>
  <c r="T7" i="1"/>
  <c r="S7" i="1"/>
  <c r="R7" i="1"/>
  <c r="K7" i="1"/>
  <c r="G7" i="1"/>
  <c r="T6" i="1"/>
  <c r="S6" i="1"/>
  <c r="R6" i="1"/>
  <c r="K6" i="1"/>
  <c r="G6" i="1"/>
</calcChain>
</file>

<file path=xl/sharedStrings.xml><?xml version="1.0" encoding="utf-8"?>
<sst xmlns="http://schemas.openxmlformats.org/spreadsheetml/2006/main" count="49" uniqueCount="46">
  <si>
    <t>Inclusiv</t>
  </si>
  <si>
    <t>Nr. d/o</t>
  </si>
  <si>
    <t>Denumirea</t>
  </si>
  <si>
    <t>Nr. cereri/dosare repartizate</t>
  </si>
  <si>
    <t>Nr.  dosare primite în procedură</t>
  </si>
  <si>
    <t>Nr. şedinţe planificate conform PIGD</t>
  </si>
  <si>
    <t>Nr. şedinţe fără rezultat</t>
  </si>
  <si>
    <t xml:space="preserve">Nr. şedinţe fără rezultat vs.Nr. şedinţe planificate conform PIGD </t>
  </si>
  <si>
    <t>Nr. şedinţe care a avut loc</t>
  </si>
  <si>
    <t>Nr. şedinţe amînate</t>
  </si>
  <si>
    <t>Nr. şedinţe întrerupte</t>
  </si>
  <si>
    <t>Nr. şedinţe desfașurate</t>
  </si>
  <si>
    <t>Nr. şedinţe anulate</t>
  </si>
  <si>
    <t>Nr. şedinţe care nu a avut loc</t>
  </si>
  <si>
    <t>Nr. de şedinţe  la care a fost efectuate    mențiuni în procesul verbal</t>
  </si>
  <si>
    <t>Nr.  şedinţe înregistrate audio</t>
  </si>
  <si>
    <t>Nr. şedinţe înregistrate audio cu Femida</t>
  </si>
  <si>
    <t>Nr. de şedinţe înregistrate audio cu  reportofon</t>
  </si>
  <si>
    <t xml:space="preserve">Nr.  şedinţe înregistrate audio vs. Nr. de şedinţe  la care a fost efectuate    mențiuni în procesul verbal </t>
  </si>
  <si>
    <t xml:space="preserve">Nr. şedinţe înregistrate audio cu Femida vs. Nr. de şedinţe  la care a fost efectuate    mențiuni în procesul verbal </t>
  </si>
  <si>
    <t>Nr. de şedinţe înregistrate audio cu  reportofon vs. Nr. de şedinţe  la care a fost efectuate    mențiuni în procesul verbal</t>
  </si>
  <si>
    <t xml:space="preserve">Nr. echipamentelor SRS Femida     </t>
  </si>
  <si>
    <t xml:space="preserve">Nr. săli de ședințe   </t>
  </si>
  <si>
    <t xml:space="preserve">Nr. Judecători    </t>
  </si>
  <si>
    <t>Nr. şedinţe defășurate prin videoconferință</t>
  </si>
  <si>
    <t>%</t>
  </si>
  <si>
    <t>TOTAL</t>
  </si>
  <si>
    <t xml:space="preserve">Instanţa de judecată: Curtea de Apel Balți </t>
  </si>
  <si>
    <t xml:space="preserve">Instanţa de judecată: Curtea de Apel Cahul </t>
  </si>
  <si>
    <t xml:space="preserve">Instanţa de judecată: Curtea de Apel Chișinau </t>
  </si>
  <si>
    <t xml:space="preserve">Instanţa de judecată: Curtea de Apel Comrat </t>
  </si>
  <si>
    <t xml:space="preserve">Instanţa de judecată: Judecătoria Anenii Noi </t>
  </si>
  <si>
    <t xml:space="preserve">Instanţa de judecată: Judecătoria Bălți </t>
  </si>
  <si>
    <t xml:space="preserve">Instanţa de judecată: Judecătoria Cahul </t>
  </si>
  <si>
    <t xml:space="preserve">Instanţa de judecată: Judecătoria Căuşeni </t>
  </si>
  <si>
    <t xml:space="preserve">Instanţa de judecată: Judecătoria Chișinău </t>
  </si>
  <si>
    <t xml:space="preserve">Instanţa de judecată: Judecătoria Cimișlia </t>
  </si>
  <si>
    <t xml:space="preserve">Instanţa de judecată: Judecătoria Comrat </t>
  </si>
  <si>
    <t xml:space="preserve">Instanţa de judecată: Judecătoria Criuleni </t>
  </si>
  <si>
    <t xml:space="preserve">Instanţa de judecată: Judecătoria Drochia </t>
  </si>
  <si>
    <t xml:space="preserve">Instanţa de judecată: Judecătoria Edineţ </t>
  </si>
  <si>
    <t xml:space="preserve">Instanţa de judecată: Judecătoria Hînceşti </t>
  </si>
  <si>
    <t xml:space="preserve">Instanţa de judecată: Judecătoria Orhei </t>
  </si>
  <si>
    <t xml:space="preserve">Instanţa de judecată: Judecătoria Soroca </t>
  </si>
  <si>
    <t xml:space="preserve">Instanţa de judecată: Judecătoria Străşeni </t>
  </si>
  <si>
    <t xml:space="preserve">Instanţa de judecată: Judecătoria Ungheni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</si>
</sst>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 wrapText="1"/>
    </xf>
    <xf numFmtId="1" fontId="1" fillId="2" borderId="0" xfId="0" applyNumberFormat="1" applyFont="1" applyFill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" fontId="2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1" fontId="3" fillId="2" borderId="9" xfId="0" applyNumberFormat="1" applyFont="1" applyFill="1" applyBorder="1" applyAlignment="1">
      <alignment horizontal="right" vertical="center" wrapText="1"/>
    </xf>
    <xf numFmtId="2" fontId="3" fillId="2" borderId="9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BFD5-E8F6-4666-8F96-A6E98685262C}">
  <dimension ref="A1:X25"/>
  <sheetViews>
    <sheetView tabSelected="1" zoomScale="60" zoomScaleNormal="60" workbookViewId="0">
      <selection sqref="A1:X25"/>
    </sheetView>
  </sheetViews>
  <sheetFormatPr defaultRowHeight="15" x14ac:dyDescent="0.25"/>
  <sheetData>
    <row r="1" spans="1:24" ht="15.75" thickBo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2"/>
      <c r="P1" s="1"/>
      <c r="Q1" s="1"/>
      <c r="R1" s="1"/>
      <c r="S1" s="1"/>
      <c r="T1" s="1"/>
      <c r="U1" s="1"/>
      <c r="V1" s="1"/>
      <c r="W1" s="2"/>
      <c r="X1" s="2"/>
    </row>
    <row r="2" spans="1:24" ht="15.75" thickBot="1" x14ac:dyDescent="0.3">
      <c r="A2" s="3"/>
      <c r="B2" s="4"/>
      <c r="C2" s="4"/>
      <c r="D2" s="4"/>
      <c r="E2" s="4"/>
      <c r="F2" s="27" t="s">
        <v>0</v>
      </c>
      <c r="G2" s="28"/>
      <c r="H2" s="28"/>
      <c r="I2" s="28"/>
      <c r="J2" s="28"/>
      <c r="K2" s="28"/>
      <c r="L2" s="28"/>
      <c r="M2" s="29"/>
      <c r="N2" s="4"/>
      <c r="O2" s="5"/>
      <c r="P2" s="30" t="s">
        <v>0</v>
      </c>
      <c r="Q2" s="31"/>
      <c r="R2" s="6"/>
      <c r="S2" s="6"/>
      <c r="T2" s="6"/>
      <c r="U2" s="6"/>
      <c r="V2" s="6"/>
      <c r="W2" s="7"/>
      <c r="X2" s="7"/>
    </row>
    <row r="3" spans="1:24" ht="165.75" customHeight="1" x14ac:dyDescent="0.25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5" t="s">
        <v>6</v>
      </c>
      <c r="G3" s="9" t="s">
        <v>7</v>
      </c>
      <c r="H3" s="25" t="s">
        <v>8</v>
      </c>
      <c r="I3" s="25" t="s">
        <v>9</v>
      </c>
      <c r="J3" s="25" t="s">
        <v>10</v>
      </c>
      <c r="K3" s="25" t="s">
        <v>11</v>
      </c>
      <c r="L3" s="25" t="s">
        <v>12</v>
      </c>
      <c r="M3" s="25" t="s">
        <v>13</v>
      </c>
      <c r="N3" s="23" t="s">
        <v>14</v>
      </c>
      <c r="O3" s="23" t="s">
        <v>15</v>
      </c>
      <c r="P3" s="25" t="s">
        <v>16</v>
      </c>
      <c r="Q3" s="25" t="s">
        <v>17</v>
      </c>
      <c r="R3" s="8" t="s">
        <v>18</v>
      </c>
      <c r="S3" s="8" t="s">
        <v>19</v>
      </c>
      <c r="T3" s="25" t="s">
        <v>20</v>
      </c>
      <c r="U3" s="8" t="s">
        <v>21</v>
      </c>
      <c r="V3" s="8" t="s">
        <v>22</v>
      </c>
      <c r="W3" s="10" t="s">
        <v>23</v>
      </c>
      <c r="X3" s="10" t="s">
        <v>24</v>
      </c>
    </row>
    <row r="4" spans="1:24" ht="15.75" thickBot="1" x14ac:dyDescent="0.3">
      <c r="A4" s="24"/>
      <c r="B4" s="24"/>
      <c r="C4" s="24"/>
      <c r="D4" s="24"/>
      <c r="E4" s="24"/>
      <c r="F4" s="24"/>
      <c r="G4" s="11" t="s">
        <v>25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11" t="s">
        <v>25</v>
      </c>
      <c r="S4" s="11" t="s">
        <v>25</v>
      </c>
      <c r="T4" s="24"/>
      <c r="U4" s="11"/>
      <c r="V4" s="11"/>
      <c r="W4" s="12"/>
      <c r="X4" s="12"/>
    </row>
    <row r="5" spans="1:24" ht="15.75" thickBot="1" x14ac:dyDescent="0.3">
      <c r="A5" s="11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/>
      <c r="H5" s="13">
        <v>7</v>
      </c>
      <c r="I5" s="13">
        <v>8</v>
      </c>
      <c r="J5" s="13">
        <v>9</v>
      </c>
      <c r="K5" s="13"/>
      <c r="L5" s="13">
        <v>10</v>
      </c>
      <c r="M5" s="13">
        <v>11</v>
      </c>
      <c r="N5" s="13">
        <v>12</v>
      </c>
      <c r="O5" s="14">
        <v>13</v>
      </c>
      <c r="P5" s="13">
        <v>14</v>
      </c>
      <c r="Q5" s="13">
        <v>15</v>
      </c>
      <c r="R5" s="13">
        <v>16</v>
      </c>
      <c r="S5" s="13">
        <v>17</v>
      </c>
      <c r="T5" s="13">
        <v>18</v>
      </c>
      <c r="U5" s="13">
        <v>19</v>
      </c>
      <c r="V5" s="13">
        <v>20</v>
      </c>
      <c r="W5" s="14">
        <v>21</v>
      </c>
      <c r="X5" s="14">
        <v>22</v>
      </c>
    </row>
    <row r="6" spans="1:24" ht="15.75" customHeight="1" thickBot="1" x14ac:dyDescent="0.3">
      <c r="A6" s="19" t="s">
        <v>27</v>
      </c>
      <c r="B6" s="20"/>
      <c r="C6" s="15">
        <v>611</v>
      </c>
      <c r="D6" s="15">
        <v>474</v>
      </c>
      <c r="E6" s="15">
        <v>1331</v>
      </c>
      <c r="F6" s="15">
        <v>0</v>
      </c>
      <c r="G6" s="18">
        <f>F6/E6*100</f>
        <v>0</v>
      </c>
      <c r="H6" s="15">
        <v>805</v>
      </c>
      <c r="I6" s="15">
        <v>256</v>
      </c>
      <c r="J6" s="15">
        <v>151</v>
      </c>
      <c r="K6" s="15">
        <f>H6+I6+J6</f>
        <v>1212</v>
      </c>
      <c r="L6" s="15"/>
      <c r="M6" s="15">
        <v>119</v>
      </c>
      <c r="N6" s="15">
        <v>766</v>
      </c>
      <c r="O6" s="17">
        <v>766</v>
      </c>
      <c r="P6" s="15">
        <v>764</v>
      </c>
      <c r="Q6" s="15">
        <v>2</v>
      </c>
      <c r="R6" s="16">
        <f>O6/N6*100</f>
        <v>100</v>
      </c>
      <c r="S6" s="16">
        <f>P6/N6*100</f>
        <v>99.738903394255871</v>
      </c>
      <c r="T6" s="16">
        <f>Q6/N6*100</f>
        <v>0.26109660574412535</v>
      </c>
      <c r="U6" s="15">
        <v>7</v>
      </c>
      <c r="V6" s="15">
        <v>7</v>
      </c>
      <c r="W6" s="15"/>
      <c r="X6" s="15">
        <v>6</v>
      </c>
    </row>
    <row r="7" spans="1:24" ht="15.75" customHeight="1" thickBot="1" x14ac:dyDescent="0.3">
      <c r="A7" s="19" t="s">
        <v>28</v>
      </c>
      <c r="B7" s="20"/>
      <c r="C7" s="15">
        <v>208</v>
      </c>
      <c r="D7" s="15">
        <v>165</v>
      </c>
      <c r="E7" s="15">
        <v>447</v>
      </c>
      <c r="F7" s="15">
        <v>1</v>
      </c>
      <c r="G7" s="18">
        <f t="shared" ref="G7:G24" si="0">F7/E7*100</f>
        <v>0.22371364653243847</v>
      </c>
      <c r="H7" s="15">
        <v>253</v>
      </c>
      <c r="I7" s="15">
        <v>88</v>
      </c>
      <c r="J7" s="15">
        <v>25</v>
      </c>
      <c r="K7" s="15">
        <f t="shared" ref="K7:K25" si="1">H7+I7+J7</f>
        <v>366</v>
      </c>
      <c r="L7" s="15"/>
      <c r="M7" s="15">
        <v>80</v>
      </c>
      <c r="N7" s="15">
        <v>223</v>
      </c>
      <c r="O7" s="17">
        <v>222</v>
      </c>
      <c r="P7" s="15">
        <v>218</v>
      </c>
      <c r="Q7" s="15">
        <v>4</v>
      </c>
      <c r="R7" s="16">
        <f t="shared" ref="R7:R25" si="2">O7/N7*100</f>
        <v>99.551569506726452</v>
      </c>
      <c r="S7" s="16">
        <f t="shared" ref="S7:S25" si="3">P7/N7*100</f>
        <v>97.757847533632287</v>
      </c>
      <c r="T7" s="16">
        <f t="shared" ref="T7:T25" si="4">Q7/N7*100</f>
        <v>1.7937219730941705</v>
      </c>
      <c r="U7" s="15">
        <v>3</v>
      </c>
      <c r="V7" s="15">
        <v>3</v>
      </c>
      <c r="W7" s="15"/>
      <c r="X7" s="15">
        <v>9</v>
      </c>
    </row>
    <row r="8" spans="1:24" ht="27" customHeight="1" thickBot="1" x14ac:dyDescent="0.3">
      <c r="A8" s="19" t="s">
        <v>29</v>
      </c>
      <c r="B8" s="20"/>
      <c r="C8" s="15">
        <v>2511</v>
      </c>
      <c r="D8" s="15">
        <v>2131</v>
      </c>
      <c r="E8" s="15">
        <v>5227</v>
      </c>
      <c r="F8" s="15">
        <v>0</v>
      </c>
      <c r="G8" s="18">
        <f t="shared" si="0"/>
        <v>0</v>
      </c>
      <c r="H8" s="15">
        <v>2776</v>
      </c>
      <c r="I8" s="15">
        <v>1205</v>
      </c>
      <c r="J8" s="15">
        <v>117</v>
      </c>
      <c r="K8" s="15">
        <f t="shared" si="1"/>
        <v>4098</v>
      </c>
      <c r="L8" s="15"/>
      <c r="M8" s="15">
        <v>1130</v>
      </c>
      <c r="N8" s="15">
        <v>1726</v>
      </c>
      <c r="O8" s="17">
        <v>1679</v>
      </c>
      <c r="P8" s="15">
        <v>1626</v>
      </c>
      <c r="Q8" s="15">
        <v>53</v>
      </c>
      <c r="R8" s="16">
        <f t="shared" si="2"/>
        <v>97.276940903823871</v>
      </c>
      <c r="S8" s="16">
        <f t="shared" si="3"/>
        <v>94.206257242178452</v>
      </c>
      <c r="T8" s="16">
        <f t="shared" si="4"/>
        <v>3.0706836616454227</v>
      </c>
      <c r="U8" s="15">
        <v>27</v>
      </c>
      <c r="V8" s="15">
        <v>12</v>
      </c>
      <c r="W8" s="15"/>
      <c r="X8" s="15">
        <v>329</v>
      </c>
    </row>
    <row r="9" spans="1:24" ht="15.75" customHeight="1" thickBot="1" x14ac:dyDescent="0.3">
      <c r="A9" s="19" t="s">
        <v>30</v>
      </c>
      <c r="B9" s="20"/>
      <c r="C9" s="15">
        <v>195</v>
      </c>
      <c r="D9" s="15">
        <v>163</v>
      </c>
      <c r="E9" s="15">
        <v>466</v>
      </c>
      <c r="F9" s="15">
        <v>0</v>
      </c>
      <c r="G9" s="18">
        <f t="shared" si="0"/>
        <v>0</v>
      </c>
      <c r="H9" s="15">
        <v>230</v>
      </c>
      <c r="I9" s="15">
        <v>71</v>
      </c>
      <c r="J9" s="15">
        <v>141</v>
      </c>
      <c r="K9" s="15">
        <f t="shared" si="1"/>
        <v>442</v>
      </c>
      <c r="L9" s="15"/>
      <c r="M9" s="15">
        <v>24</v>
      </c>
      <c r="N9" s="15">
        <v>242</v>
      </c>
      <c r="O9" s="17">
        <v>242</v>
      </c>
      <c r="P9" s="15">
        <v>242</v>
      </c>
      <c r="Q9" s="15">
        <v>0</v>
      </c>
      <c r="R9" s="16">
        <f t="shared" si="2"/>
        <v>100</v>
      </c>
      <c r="S9" s="16">
        <f t="shared" si="3"/>
        <v>100</v>
      </c>
      <c r="T9" s="16">
        <f t="shared" si="4"/>
        <v>0</v>
      </c>
      <c r="U9" s="15">
        <v>2</v>
      </c>
      <c r="V9" s="15">
        <v>2</v>
      </c>
      <c r="W9" s="15"/>
      <c r="X9" s="15">
        <v>6</v>
      </c>
    </row>
    <row r="10" spans="1:24" ht="15.75" customHeight="1" thickBot="1" x14ac:dyDescent="0.3">
      <c r="A10" s="19" t="s">
        <v>31</v>
      </c>
      <c r="B10" s="20"/>
      <c r="C10" s="15">
        <v>244</v>
      </c>
      <c r="D10" s="15">
        <v>235</v>
      </c>
      <c r="E10" s="15">
        <v>810</v>
      </c>
      <c r="F10" s="15">
        <v>0</v>
      </c>
      <c r="G10" s="18">
        <f t="shared" si="0"/>
        <v>0</v>
      </c>
      <c r="H10" s="15">
        <v>364</v>
      </c>
      <c r="I10" s="15">
        <v>258</v>
      </c>
      <c r="J10" s="15">
        <v>135</v>
      </c>
      <c r="K10" s="15">
        <f t="shared" si="1"/>
        <v>757</v>
      </c>
      <c r="L10" s="15"/>
      <c r="M10" s="15">
        <v>53</v>
      </c>
      <c r="N10" s="15">
        <v>730</v>
      </c>
      <c r="O10" s="17">
        <v>730</v>
      </c>
      <c r="P10" s="15">
        <v>575</v>
      </c>
      <c r="Q10" s="15">
        <v>155</v>
      </c>
      <c r="R10" s="16">
        <f t="shared" si="2"/>
        <v>100</v>
      </c>
      <c r="S10" s="16">
        <f t="shared" si="3"/>
        <v>78.767123287671239</v>
      </c>
      <c r="T10" s="16">
        <f t="shared" si="4"/>
        <v>21.232876712328768</v>
      </c>
      <c r="U10" s="15">
        <v>5</v>
      </c>
      <c r="V10" s="15">
        <v>5</v>
      </c>
      <c r="W10" s="15"/>
      <c r="X10" s="15">
        <v>108</v>
      </c>
    </row>
    <row r="11" spans="1:24" ht="15.75" customHeight="1" thickBot="1" x14ac:dyDescent="0.3">
      <c r="A11" s="19" t="s">
        <v>32</v>
      </c>
      <c r="B11" s="20"/>
      <c r="C11" s="15">
        <v>1386</v>
      </c>
      <c r="D11" s="15">
        <v>1147</v>
      </c>
      <c r="E11" s="15">
        <v>1954</v>
      </c>
      <c r="F11" s="15">
        <v>0</v>
      </c>
      <c r="G11" s="18">
        <f t="shared" si="0"/>
        <v>0</v>
      </c>
      <c r="H11" s="15">
        <v>1141</v>
      </c>
      <c r="I11" s="15">
        <v>444</v>
      </c>
      <c r="J11" s="15">
        <v>303</v>
      </c>
      <c r="K11" s="15">
        <f t="shared" si="1"/>
        <v>1888</v>
      </c>
      <c r="L11" s="15"/>
      <c r="M11" s="15">
        <v>66</v>
      </c>
      <c r="N11" s="15">
        <v>1790</v>
      </c>
      <c r="O11" s="17">
        <v>1770</v>
      </c>
      <c r="P11" s="15">
        <v>342</v>
      </c>
      <c r="Q11" s="15">
        <v>1428</v>
      </c>
      <c r="R11" s="16">
        <f t="shared" si="2"/>
        <v>98.882681564245814</v>
      </c>
      <c r="S11" s="16">
        <f t="shared" si="3"/>
        <v>19.106145251396647</v>
      </c>
      <c r="T11" s="16">
        <f t="shared" si="4"/>
        <v>79.77653631284916</v>
      </c>
      <c r="U11" s="15">
        <v>10</v>
      </c>
      <c r="V11" s="15">
        <v>10</v>
      </c>
      <c r="W11" s="15"/>
      <c r="X11" s="15">
        <v>99</v>
      </c>
    </row>
    <row r="12" spans="1:24" ht="15.75" customHeight="1" thickBot="1" x14ac:dyDescent="0.3">
      <c r="A12" s="19" t="s">
        <v>33</v>
      </c>
      <c r="B12" s="20"/>
      <c r="C12" s="15">
        <v>844</v>
      </c>
      <c r="D12" s="15">
        <v>644</v>
      </c>
      <c r="E12" s="15">
        <v>1625</v>
      </c>
      <c r="F12" s="15">
        <v>141</v>
      </c>
      <c r="G12" s="18">
        <f t="shared" si="0"/>
        <v>8.6769230769230763</v>
      </c>
      <c r="H12" s="15">
        <v>978</v>
      </c>
      <c r="I12" s="15">
        <v>280</v>
      </c>
      <c r="J12" s="15">
        <v>163</v>
      </c>
      <c r="K12" s="15">
        <f t="shared" si="1"/>
        <v>1421</v>
      </c>
      <c r="L12" s="15"/>
      <c r="M12" s="15">
        <v>75</v>
      </c>
      <c r="N12" s="15">
        <v>1287</v>
      </c>
      <c r="O12" s="17">
        <v>1210</v>
      </c>
      <c r="P12" s="15">
        <v>418</v>
      </c>
      <c r="Q12" s="15">
        <v>792</v>
      </c>
      <c r="R12" s="16">
        <f t="shared" si="2"/>
        <v>94.01709401709401</v>
      </c>
      <c r="S12" s="16">
        <f t="shared" si="3"/>
        <v>32.478632478632477</v>
      </c>
      <c r="T12" s="16">
        <f t="shared" si="4"/>
        <v>61.53846153846154</v>
      </c>
      <c r="U12" s="15">
        <v>11</v>
      </c>
      <c r="V12" s="15">
        <v>11</v>
      </c>
      <c r="W12" s="15"/>
      <c r="X12" s="15">
        <v>49</v>
      </c>
    </row>
    <row r="13" spans="1:24" ht="15.75" customHeight="1" thickBot="1" x14ac:dyDescent="0.3">
      <c r="A13" s="19" t="s">
        <v>34</v>
      </c>
      <c r="B13" s="20"/>
      <c r="C13" s="15">
        <v>465</v>
      </c>
      <c r="D13" s="15">
        <v>370</v>
      </c>
      <c r="E13" s="15">
        <v>1321</v>
      </c>
      <c r="F13" s="15">
        <v>72</v>
      </c>
      <c r="G13" s="18">
        <f t="shared" si="0"/>
        <v>5.4504163512490535</v>
      </c>
      <c r="H13" s="15">
        <v>593</v>
      </c>
      <c r="I13" s="15">
        <v>300</v>
      </c>
      <c r="J13" s="15">
        <v>135</v>
      </c>
      <c r="K13" s="15">
        <f t="shared" si="1"/>
        <v>1028</v>
      </c>
      <c r="L13" s="15"/>
      <c r="M13" s="15">
        <v>224</v>
      </c>
      <c r="N13" s="15">
        <v>643</v>
      </c>
      <c r="O13" s="17">
        <v>633</v>
      </c>
      <c r="P13" s="15">
        <v>626</v>
      </c>
      <c r="Q13" s="15">
        <v>7</v>
      </c>
      <c r="R13" s="16">
        <f t="shared" si="2"/>
        <v>98.444790046656294</v>
      </c>
      <c r="S13" s="16">
        <f t="shared" si="3"/>
        <v>97.3561430793157</v>
      </c>
      <c r="T13" s="16">
        <f t="shared" si="4"/>
        <v>1.088646967340591</v>
      </c>
      <c r="U13" s="15">
        <v>8</v>
      </c>
      <c r="V13" s="15">
        <v>9</v>
      </c>
      <c r="W13" s="15"/>
      <c r="X13" s="15">
        <v>8</v>
      </c>
    </row>
    <row r="14" spans="1:24" ht="15.75" customHeight="1" thickBot="1" x14ac:dyDescent="0.3">
      <c r="A14" s="19" t="s">
        <v>35</v>
      </c>
      <c r="B14" s="20"/>
      <c r="C14" s="15">
        <v>6075</v>
      </c>
      <c r="D14" s="15">
        <v>4744</v>
      </c>
      <c r="E14" s="15">
        <v>16141</v>
      </c>
      <c r="F14" s="15">
        <v>1144</v>
      </c>
      <c r="G14" s="18">
        <f t="shared" si="0"/>
        <v>7.087541044544948</v>
      </c>
      <c r="H14" s="15">
        <v>6449</v>
      </c>
      <c r="I14" s="15">
        <v>3921</v>
      </c>
      <c r="J14" s="15">
        <v>2437</v>
      </c>
      <c r="K14" s="15">
        <f t="shared" si="1"/>
        <v>12807</v>
      </c>
      <c r="L14" s="15"/>
      <c r="M14" s="15">
        <v>2388</v>
      </c>
      <c r="N14" s="15">
        <v>11390</v>
      </c>
      <c r="O14" s="17">
        <v>11124</v>
      </c>
      <c r="P14" s="15">
        <v>3560</v>
      </c>
      <c r="Q14" s="15">
        <v>7564</v>
      </c>
      <c r="R14" s="16">
        <f t="shared" si="2"/>
        <v>97.664618086040392</v>
      </c>
      <c r="S14" s="16">
        <f t="shared" si="3"/>
        <v>31.255487269534683</v>
      </c>
      <c r="T14" s="16">
        <f t="shared" si="4"/>
        <v>66.409130816505694</v>
      </c>
      <c r="U14" s="15">
        <v>50</v>
      </c>
      <c r="V14" s="15">
        <v>52</v>
      </c>
      <c r="W14" s="15"/>
      <c r="X14" s="15">
        <v>410</v>
      </c>
    </row>
    <row r="15" spans="1:24" ht="15.75" customHeight="1" thickBot="1" x14ac:dyDescent="0.3">
      <c r="A15" s="19" t="s">
        <v>36</v>
      </c>
      <c r="B15" s="20"/>
      <c r="C15" s="15">
        <v>331</v>
      </c>
      <c r="D15" s="15">
        <v>279</v>
      </c>
      <c r="E15" s="15">
        <v>969</v>
      </c>
      <c r="F15" s="15">
        <v>0</v>
      </c>
      <c r="G15" s="18">
        <f t="shared" si="0"/>
        <v>0</v>
      </c>
      <c r="H15" s="15">
        <v>198</v>
      </c>
      <c r="I15" s="15">
        <v>122</v>
      </c>
      <c r="J15" s="15">
        <v>431</v>
      </c>
      <c r="K15" s="15">
        <f t="shared" si="1"/>
        <v>751</v>
      </c>
      <c r="L15" s="15"/>
      <c r="M15" s="15">
        <v>218</v>
      </c>
      <c r="N15" s="15">
        <v>746</v>
      </c>
      <c r="O15" s="17">
        <v>746</v>
      </c>
      <c r="P15" s="15">
        <v>746</v>
      </c>
      <c r="Q15" s="15">
        <v>0</v>
      </c>
      <c r="R15" s="16">
        <f t="shared" si="2"/>
        <v>100</v>
      </c>
      <c r="S15" s="16">
        <f t="shared" si="3"/>
        <v>100</v>
      </c>
      <c r="T15" s="16">
        <f t="shared" si="4"/>
        <v>0</v>
      </c>
      <c r="U15" s="15">
        <v>8</v>
      </c>
      <c r="V15" s="15">
        <v>9</v>
      </c>
      <c r="W15" s="15"/>
      <c r="X15" s="15">
        <v>116</v>
      </c>
    </row>
    <row r="16" spans="1:24" ht="15.75" customHeight="1" thickBot="1" x14ac:dyDescent="0.3">
      <c r="A16" s="19" t="s">
        <v>37</v>
      </c>
      <c r="B16" s="20"/>
      <c r="C16" s="15">
        <v>478</v>
      </c>
      <c r="D16" s="15">
        <v>449</v>
      </c>
      <c r="E16" s="15">
        <v>1331</v>
      </c>
      <c r="F16" s="15">
        <v>90</v>
      </c>
      <c r="G16" s="18">
        <f t="shared" si="0"/>
        <v>6.7618332081141999</v>
      </c>
      <c r="H16" s="15">
        <v>297</v>
      </c>
      <c r="I16" s="15">
        <v>806</v>
      </c>
      <c r="J16" s="15">
        <v>21</v>
      </c>
      <c r="K16" s="15">
        <f t="shared" si="1"/>
        <v>1124</v>
      </c>
      <c r="L16" s="15"/>
      <c r="M16" s="15">
        <v>117</v>
      </c>
      <c r="N16" s="15">
        <v>1144</v>
      </c>
      <c r="O16" s="17">
        <v>1086</v>
      </c>
      <c r="P16" s="15">
        <v>996</v>
      </c>
      <c r="Q16" s="15">
        <v>90</v>
      </c>
      <c r="R16" s="16">
        <f t="shared" si="2"/>
        <v>94.930069930069934</v>
      </c>
      <c r="S16" s="16">
        <f t="shared" si="3"/>
        <v>87.062937062937067</v>
      </c>
      <c r="T16" s="16">
        <f t="shared" si="4"/>
        <v>7.8671328671328675</v>
      </c>
      <c r="U16" s="15">
        <v>11</v>
      </c>
      <c r="V16" s="15">
        <v>12</v>
      </c>
      <c r="W16" s="15"/>
      <c r="X16" s="15">
        <v>30</v>
      </c>
    </row>
    <row r="17" spans="1:24" ht="15.75" customHeight="1" thickBot="1" x14ac:dyDescent="0.3">
      <c r="A17" s="19" t="s">
        <v>38</v>
      </c>
      <c r="B17" s="20"/>
      <c r="C17" s="15">
        <v>227</v>
      </c>
      <c r="D17" s="15">
        <v>207</v>
      </c>
      <c r="E17" s="15">
        <v>598</v>
      </c>
      <c r="F17" s="15">
        <v>1</v>
      </c>
      <c r="G17" s="18">
        <f t="shared" si="0"/>
        <v>0.16722408026755853</v>
      </c>
      <c r="H17" s="15">
        <v>232</v>
      </c>
      <c r="I17" s="15">
        <v>155</v>
      </c>
      <c r="J17" s="15">
        <v>135</v>
      </c>
      <c r="K17" s="15">
        <f t="shared" si="1"/>
        <v>522</v>
      </c>
      <c r="L17" s="15"/>
      <c r="M17" s="15">
        <v>75</v>
      </c>
      <c r="N17" s="15">
        <v>522</v>
      </c>
      <c r="O17" s="17">
        <v>520</v>
      </c>
      <c r="P17" s="15">
        <v>452</v>
      </c>
      <c r="Q17" s="15">
        <v>68</v>
      </c>
      <c r="R17" s="16">
        <f t="shared" si="2"/>
        <v>99.616858237547888</v>
      </c>
      <c r="S17" s="16">
        <f t="shared" si="3"/>
        <v>86.59003831417624</v>
      </c>
      <c r="T17" s="16">
        <f t="shared" si="4"/>
        <v>13.026819923371647</v>
      </c>
      <c r="U17" s="15">
        <v>8</v>
      </c>
      <c r="V17" s="15">
        <v>8</v>
      </c>
      <c r="W17" s="15"/>
      <c r="X17" s="15">
        <v>2</v>
      </c>
    </row>
    <row r="18" spans="1:24" ht="15.75" customHeight="1" thickBot="1" x14ac:dyDescent="0.3">
      <c r="A18" s="19" t="s">
        <v>39</v>
      </c>
      <c r="B18" s="20"/>
      <c r="C18" s="15">
        <v>647</v>
      </c>
      <c r="D18" s="15">
        <v>621</v>
      </c>
      <c r="E18" s="15">
        <v>1813</v>
      </c>
      <c r="F18" s="15">
        <v>1</v>
      </c>
      <c r="G18" s="18">
        <f t="shared" si="0"/>
        <v>5.5157198014340873E-2</v>
      </c>
      <c r="H18" s="15">
        <v>1002</v>
      </c>
      <c r="I18" s="15">
        <v>509</v>
      </c>
      <c r="J18" s="15">
        <v>180</v>
      </c>
      <c r="K18" s="15">
        <f t="shared" si="1"/>
        <v>1691</v>
      </c>
      <c r="L18" s="15"/>
      <c r="M18" s="15">
        <v>122</v>
      </c>
      <c r="N18" s="15">
        <v>1209</v>
      </c>
      <c r="O18" s="17">
        <v>1207</v>
      </c>
      <c r="P18" s="15">
        <v>1169</v>
      </c>
      <c r="Q18" s="15">
        <v>38</v>
      </c>
      <c r="R18" s="16">
        <f t="shared" si="2"/>
        <v>99.834574028122418</v>
      </c>
      <c r="S18" s="16">
        <f t="shared" si="3"/>
        <v>96.691480562448305</v>
      </c>
      <c r="T18" s="16">
        <f t="shared" si="4"/>
        <v>3.1430934656741107</v>
      </c>
      <c r="U18" s="15">
        <v>12</v>
      </c>
      <c r="V18" s="15">
        <v>13</v>
      </c>
      <c r="W18" s="15"/>
      <c r="X18" s="15">
        <v>6</v>
      </c>
    </row>
    <row r="19" spans="1:24" ht="15.75" customHeight="1" thickBot="1" x14ac:dyDescent="0.3">
      <c r="A19" s="19" t="s">
        <v>40</v>
      </c>
      <c r="B19" s="20"/>
      <c r="C19" s="15">
        <v>834</v>
      </c>
      <c r="D19" s="15">
        <v>772</v>
      </c>
      <c r="E19" s="15">
        <v>2274</v>
      </c>
      <c r="F19" s="15">
        <v>4</v>
      </c>
      <c r="G19" s="18">
        <f t="shared" si="0"/>
        <v>0.17590149516270889</v>
      </c>
      <c r="H19" s="15">
        <v>1219</v>
      </c>
      <c r="I19" s="15">
        <v>412</v>
      </c>
      <c r="J19" s="15">
        <v>378</v>
      </c>
      <c r="K19" s="15">
        <f t="shared" si="1"/>
        <v>2009</v>
      </c>
      <c r="L19" s="15"/>
      <c r="M19" s="15">
        <v>267</v>
      </c>
      <c r="N19" s="15">
        <v>1432</v>
      </c>
      <c r="O19" s="17">
        <v>1371</v>
      </c>
      <c r="P19" s="15">
        <v>1352</v>
      </c>
      <c r="Q19" s="15">
        <v>19</v>
      </c>
      <c r="R19" s="16">
        <f t="shared" si="2"/>
        <v>95.740223463687144</v>
      </c>
      <c r="S19" s="16">
        <f t="shared" si="3"/>
        <v>94.413407821229043</v>
      </c>
      <c r="T19" s="16">
        <f t="shared" si="4"/>
        <v>1.3268156424581006</v>
      </c>
      <c r="U19" s="15">
        <v>16</v>
      </c>
      <c r="V19" s="15">
        <v>15</v>
      </c>
      <c r="W19" s="15"/>
      <c r="X19" s="15">
        <v>301</v>
      </c>
    </row>
    <row r="20" spans="1:24" ht="15.75" customHeight="1" thickBot="1" x14ac:dyDescent="0.3">
      <c r="A20" s="19" t="s">
        <v>41</v>
      </c>
      <c r="B20" s="20"/>
      <c r="C20" s="15">
        <v>781</v>
      </c>
      <c r="D20" s="15">
        <v>525</v>
      </c>
      <c r="E20" s="15">
        <v>1776</v>
      </c>
      <c r="F20" s="15">
        <v>73</v>
      </c>
      <c r="G20" s="18">
        <f t="shared" si="0"/>
        <v>4.1103603603603611</v>
      </c>
      <c r="H20" s="15">
        <v>925</v>
      </c>
      <c r="I20" s="15">
        <v>291</v>
      </c>
      <c r="J20" s="15">
        <v>315</v>
      </c>
      <c r="K20" s="15">
        <f t="shared" si="1"/>
        <v>1531</v>
      </c>
      <c r="L20" s="15"/>
      <c r="M20" s="15">
        <v>175</v>
      </c>
      <c r="N20" s="15">
        <v>1531</v>
      </c>
      <c r="O20" s="17">
        <v>1466</v>
      </c>
      <c r="P20" s="15">
        <v>1461</v>
      </c>
      <c r="Q20" s="15">
        <v>5</v>
      </c>
      <c r="R20" s="16">
        <f t="shared" si="2"/>
        <v>95.754408883082959</v>
      </c>
      <c r="S20" s="16">
        <f t="shared" si="3"/>
        <v>95.427824951012411</v>
      </c>
      <c r="T20" s="16">
        <f t="shared" si="4"/>
        <v>0.32658393207054215</v>
      </c>
      <c r="U20" s="15">
        <v>12</v>
      </c>
      <c r="V20" s="15">
        <v>12</v>
      </c>
      <c r="W20" s="15"/>
      <c r="X20" s="15">
        <v>85</v>
      </c>
    </row>
    <row r="21" spans="1:24" ht="15.75" customHeight="1" thickBot="1" x14ac:dyDescent="0.3">
      <c r="A21" s="19" t="s">
        <v>42</v>
      </c>
      <c r="B21" s="20"/>
      <c r="C21" s="15">
        <v>944</v>
      </c>
      <c r="D21" s="15">
        <v>836</v>
      </c>
      <c r="E21" s="15">
        <v>1828</v>
      </c>
      <c r="F21" s="15">
        <v>0</v>
      </c>
      <c r="G21" s="18">
        <f t="shared" si="0"/>
        <v>0</v>
      </c>
      <c r="H21" s="15">
        <v>632</v>
      </c>
      <c r="I21" s="15">
        <v>718</v>
      </c>
      <c r="J21" s="15">
        <v>387</v>
      </c>
      <c r="K21" s="15">
        <f t="shared" si="1"/>
        <v>1737</v>
      </c>
      <c r="L21" s="15"/>
      <c r="M21" s="15">
        <v>91</v>
      </c>
      <c r="N21" s="15">
        <v>1720</v>
      </c>
      <c r="O21" s="17">
        <v>1715</v>
      </c>
      <c r="P21" s="15">
        <v>1704</v>
      </c>
      <c r="Q21" s="15">
        <v>11</v>
      </c>
      <c r="R21" s="16">
        <f t="shared" si="2"/>
        <v>99.70930232558139</v>
      </c>
      <c r="S21" s="16">
        <f t="shared" si="3"/>
        <v>99.069767441860463</v>
      </c>
      <c r="T21" s="16">
        <f t="shared" si="4"/>
        <v>0.63953488372093026</v>
      </c>
      <c r="U21" s="15">
        <v>20</v>
      </c>
      <c r="V21" s="15">
        <v>24</v>
      </c>
      <c r="W21" s="15"/>
      <c r="X21" s="15">
        <v>194</v>
      </c>
    </row>
    <row r="22" spans="1:24" ht="15.75" customHeight="1" thickBot="1" x14ac:dyDescent="0.3">
      <c r="A22" s="19" t="s">
        <v>43</v>
      </c>
      <c r="B22" s="20"/>
      <c r="C22" s="15">
        <v>460</v>
      </c>
      <c r="D22" s="15">
        <v>454</v>
      </c>
      <c r="E22" s="15">
        <v>892</v>
      </c>
      <c r="F22" s="15">
        <v>1</v>
      </c>
      <c r="G22" s="18">
        <f t="shared" si="0"/>
        <v>0.11210762331838565</v>
      </c>
      <c r="H22" s="15">
        <v>445</v>
      </c>
      <c r="I22" s="15">
        <v>359</v>
      </c>
      <c r="J22" s="15">
        <v>67</v>
      </c>
      <c r="K22" s="15">
        <f t="shared" si="1"/>
        <v>871</v>
      </c>
      <c r="L22" s="15"/>
      <c r="M22" s="15">
        <v>20</v>
      </c>
      <c r="N22" s="15">
        <v>856</v>
      </c>
      <c r="O22" s="17">
        <v>855</v>
      </c>
      <c r="P22" s="15">
        <v>850</v>
      </c>
      <c r="Q22" s="15">
        <v>5</v>
      </c>
      <c r="R22" s="16">
        <f t="shared" si="2"/>
        <v>99.883177570093466</v>
      </c>
      <c r="S22" s="16">
        <f t="shared" si="3"/>
        <v>99.299065420560751</v>
      </c>
      <c r="T22" s="16">
        <f t="shared" si="4"/>
        <v>0.58411214953271029</v>
      </c>
      <c r="U22" s="15">
        <v>10</v>
      </c>
      <c r="V22" s="15">
        <v>10</v>
      </c>
      <c r="W22" s="15"/>
      <c r="X22" s="15">
        <v>95</v>
      </c>
    </row>
    <row r="23" spans="1:24" ht="15.75" customHeight="1" thickBot="1" x14ac:dyDescent="0.3">
      <c r="A23" s="19" t="s">
        <v>44</v>
      </c>
      <c r="B23" s="20"/>
      <c r="C23" s="15">
        <v>354</v>
      </c>
      <c r="D23" s="15">
        <v>340</v>
      </c>
      <c r="E23" s="15">
        <v>962</v>
      </c>
      <c r="F23" s="15">
        <v>0</v>
      </c>
      <c r="G23" s="18">
        <f t="shared" si="0"/>
        <v>0</v>
      </c>
      <c r="H23" s="15">
        <v>463</v>
      </c>
      <c r="I23" s="15">
        <v>307</v>
      </c>
      <c r="J23" s="15">
        <v>161</v>
      </c>
      <c r="K23" s="15">
        <f t="shared" si="1"/>
        <v>931</v>
      </c>
      <c r="L23" s="15"/>
      <c r="M23" s="15">
        <v>32</v>
      </c>
      <c r="N23" s="15">
        <v>709</v>
      </c>
      <c r="O23" s="17">
        <v>709</v>
      </c>
      <c r="P23" s="15">
        <v>628</v>
      </c>
      <c r="Q23" s="15">
        <v>81</v>
      </c>
      <c r="R23" s="16">
        <f t="shared" si="2"/>
        <v>100</v>
      </c>
      <c r="S23" s="16">
        <f t="shared" si="3"/>
        <v>88.575458392101552</v>
      </c>
      <c r="T23" s="16">
        <f t="shared" si="4"/>
        <v>11.424541607898449</v>
      </c>
      <c r="U23" s="15">
        <v>10</v>
      </c>
      <c r="V23" s="15">
        <v>10</v>
      </c>
      <c r="W23" s="15"/>
      <c r="X23" s="15">
        <v>1</v>
      </c>
    </row>
    <row r="24" spans="1:24" ht="15.75" customHeight="1" thickBot="1" x14ac:dyDescent="0.3">
      <c r="A24" s="19" t="s">
        <v>45</v>
      </c>
      <c r="B24" s="20"/>
      <c r="C24" s="15">
        <v>437</v>
      </c>
      <c r="D24" s="15">
        <v>431</v>
      </c>
      <c r="E24" s="15">
        <v>907</v>
      </c>
      <c r="F24" s="15">
        <v>0</v>
      </c>
      <c r="G24" s="18">
        <f t="shared" si="0"/>
        <v>0</v>
      </c>
      <c r="H24" s="15">
        <v>416</v>
      </c>
      <c r="I24" s="15">
        <v>280</v>
      </c>
      <c r="J24" s="15">
        <v>123</v>
      </c>
      <c r="K24" s="15">
        <f t="shared" si="1"/>
        <v>819</v>
      </c>
      <c r="L24" s="15"/>
      <c r="M24" s="15">
        <v>88</v>
      </c>
      <c r="N24" s="15">
        <v>813</v>
      </c>
      <c r="O24" s="17">
        <v>813</v>
      </c>
      <c r="P24" s="15">
        <v>811</v>
      </c>
      <c r="Q24" s="15">
        <v>2</v>
      </c>
      <c r="R24" s="16">
        <f t="shared" si="2"/>
        <v>100</v>
      </c>
      <c r="S24" s="16">
        <f t="shared" si="3"/>
        <v>99.753997539975401</v>
      </c>
      <c r="T24" s="16">
        <f t="shared" si="4"/>
        <v>0.24600246002460024</v>
      </c>
      <c r="U24" s="15">
        <v>8</v>
      </c>
      <c r="V24" s="15">
        <v>8</v>
      </c>
      <c r="W24" s="15"/>
      <c r="X24" s="15">
        <v>0</v>
      </c>
    </row>
    <row r="25" spans="1:24" ht="15.75" thickBot="1" x14ac:dyDescent="0.3">
      <c r="A25" s="21" t="s">
        <v>26</v>
      </c>
      <c r="B25" s="22"/>
      <c r="C25" s="17">
        <f t="shared" ref="C25:Q25" si="5">C24+C23+C22+C21+C20+C19+C18+C17+C16+C15+C14+C13+C12+C11+C10+C9+C8+C7+C6</f>
        <v>18032</v>
      </c>
      <c r="D25" s="17">
        <f t="shared" si="5"/>
        <v>14987</v>
      </c>
      <c r="E25" s="17">
        <f t="shared" si="5"/>
        <v>42672</v>
      </c>
      <c r="F25" s="17">
        <f t="shared" si="5"/>
        <v>1528</v>
      </c>
      <c r="G25" s="18">
        <f>F25/E25*100</f>
        <v>3.5808023997000373</v>
      </c>
      <c r="H25" s="17">
        <f t="shared" si="5"/>
        <v>19418</v>
      </c>
      <c r="I25" s="17">
        <f t="shared" si="5"/>
        <v>10782</v>
      </c>
      <c r="J25" s="17">
        <f t="shared" si="5"/>
        <v>5805</v>
      </c>
      <c r="K25" s="15">
        <f t="shared" si="1"/>
        <v>36005</v>
      </c>
      <c r="L25" s="17">
        <f t="shared" si="5"/>
        <v>0</v>
      </c>
      <c r="M25" s="17">
        <f t="shared" si="5"/>
        <v>5364</v>
      </c>
      <c r="N25" s="17">
        <f t="shared" si="5"/>
        <v>29479</v>
      </c>
      <c r="O25" s="17">
        <f t="shared" si="5"/>
        <v>28864</v>
      </c>
      <c r="P25" s="17">
        <f t="shared" si="5"/>
        <v>18540</v>
      </c>
      <c r="Q25" s="17">
        <f t="shared" si="5"/>
        <v>10324</v>
      </c>
      <c r="R25" s="16">
        <f t="shared" si="2"/>
        <v>97.913769123783041</v>
      </c>
      <c r="S25" s="16">
        <f t="shared" si="3"/>
        <v>62.892228365955425</v>
      </c>
      <c r="T25" s="16">
        <f t="shared" si="4"/>
        <v>35.021540757827609</v>
      </c>
      <c r="U25" s="17">
        <f>U24+U23+U22+U21+U20+U19+U18+U17+U16+U15+U14+U13+U12+U11+U10+U9+U8+U7+U6</f>
        <v>238</v>
      </c>
      <c r="V25" s="17">
        <f>V24+V23+V22+V21+V20+V19+V18+V17+V16+V15+V14+V13+V12+V11+V10+V9+V8+V7+V6</f>
        <v>232</v>
      </c>
      <c r="W25" s="17">
        <f>W24+W23+W22+W21+W20+W19+W18+W17+W16+W15+W14+W13+W12+W11+W10+W9+W8+W7+W6</f>
        <v>0</v>
      </c>
      <c r="X25" s="17">
        <f>X24+X23+X22+X21+X20+X19+X18+X17+X16+X15+X14+X13+X12+X11+X10+X9+X8+X7+X6</f>
        <v>1854</v>
      </c>
    </row>
  </sheetData>
  <mergeCells count="40">
    <mergeCell ref="A1:M1"/>
    <mergeCell ref="F2:M2"/>
    <mergeCell ref="P2:Q2"/>
    <mergeCell ref="A3:A4"/>
    <mergeCell ref="B3:B4"/>
    <mergeCell ref="C3:C4"/>
    <mergeCell ref="D3:D4"/>
    <mergeCell ref="E3:E4"/>
    <mergeCell ref="F3:F4"/>
    <mergeCell ref="H3:H4"/>
    <mergeCell ref="A13:B13"/>
    <mergeCell ref="O3:O4"/>
    <mergeCell ref="P3:P4"/>
    <mergeCell ref="Q3:Q4"/>
    <mergeCell ref="T3:T4"/>
    <mergeCell ref="A6:B6"/>
    <mergeCell ref="A7:B7"/>
    <mergeCell ref="I3:I4"/>
    <mergeCell ref="J3:J4"/>
    <mergeCell ref="K3:K4"/>
    <mergeCell ref="L3:L4"/>
    <mergeCell ref="M3:M4"/>
    <mergeCell ref="N3:N4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2024-11-22T13:26:47Z</dcterms:created>
  <dcterms:modified xsi:type="dcterms:W3CDTF">2024-11-22T13:36:44Z</dcterms:modified>
</cp:coreProperties>
</file>