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IJ\Agenția de Administrare a Instanțelor Judecătorești\2024\Date.gov.md\Date generale privind înregistrările audio a ședințelor de judecată\"/>
    </mc:Choice>
  </mc:AlternateContent>
  <xr:revisionPtr revIDLastSave="0" documentId="8_{55A3C430-ECFB-475D-9610-F3C1886A7FDF}" xr6:coauthVersionLast="47" xr6:coauthVersionMax="47" xr10:uidLastSave="{00000000-0000-0000-0000-000000000000}"/>
  <bookViews>
    <workbookView xWindow="390" yWindow="390" windowWidth="16455" windowHeight="14910" xr2:uid="{A1358BA8-5476-4A0A-8016-A7CCDFBFE17F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1" l="1"/>
  <c r="W25" i="1"/>
  <c r="V25" i="1"/>
  <c r="U25" i="1"/>
  <c r="S25" i="1"/>
  <c r="Q25" i="1"/>
  <c r="T25" i="1" s="1"/>
  <c r="P25" i="1"/>
  <c r="O25" i="1"/>
  <c r="R25" i="1" s="1"/>
  <c r="N25" i="1"/>
  <c r="M25" i="1"/>
  <c r="L25" i="1"/>
  <c r="K25" i="1"/>
  <c r="J25" i="1"/>
  <c r="I25" i="1"/>
  <c r="H25" i="1"/>
  <c r="F25" i="1"/>
  <c r="D25" i="1"/>
  <c r="C25" i="1"/>
  <c r="T24" i="1"/>
  <c r="S24" i="1"/>
  <c r="R24" i="1"/>
  <c r="K24" i="1"/>
  <c r="E24" i="1"/>
  <c r="G24" i="1" s="1"/>
  <c r="T23" i="1"/>
  <c r="S23" i="1"/>
  <c r="R23" i="1"/>
  <c r="K23" i="1"/>
  <c r="E23" i="1"/>
  <c r="G23" i="1" s="1"/>
  <c r="T22" i="1"/>
  <c r="S22" i="1"/>
  <c r="R22" i="1"/>
  <c r="K22" i="1"/>
  <c r="E22" i="1"/>
  <c r="G22" i="1" s="1"/>
  <c r="T21" i="1"/>
  <c r="S21" i="1"/>
  <c r="R21" i="1"/>
  <c r="K21" i="1"/>
  <c r="E21" i="1"/>
  <c r="G21" i="1" s="1"/>
  <c r="T20" i="1"/>
  <c r="S20" i="1"/>
  <c r="R20" i="1"/>
  <c r="K20" i="1"/>
  <c r="E20" i="1"/>
  <c r="G20" i="1" s="1"/>
  <c r="T19" i="1"/>
  <c r="S19" i="1"/>
  <c r="R19" i="1"/>
  <c r="K19" i="1"/>
  <c r="E19" i="1"/>
  <c r="G19" i="1" s="1"/>
  <c r="T18" i="1"/>
  <c r="S18" i="1"/>
  <c r="R18" i="1"/>
  <c r="K18" i="1"/>
  <c r="E18" i="1"/>
  <c r="G18" i="1" s="1"/>
  <c r="T17" i="1"/>
  <c r="S17" i="1"/>
  <c r="R17" i="1"/>
  <c r="K17" i="1"/>
  <c r="E17" i="1"/>
  <c r="G17" i="1" s="1"/>
  <c r="T16" i="1"/>
  <c r="S16" i="1"/>
  <c r="R16" i="1"/>
  <c r="K16" i="1"/>
  <c r="E16" i="1"/>
  <c r="G16" i="1" s="1"/>
  <c r="T15" i="1"/>
  <c r="S15" i="1"/>
  <c r="R15" i="1"/>
  <c r="K15" i="1"/>
  <c r="E15" i="1"/>
  <c r="G15" i="1" s="1"/>
  <c r="T14" i="1"/>
  <c r="S14" i="1"/>
  <c r="R14" i="1"/>
  <c r="K14" i="1"/>
  <c r="E14" i="1"/>
  <c r="G14" i="1" s="1"/>
  <c r="T13" i="1"/>
  <c r="S13" i="1"/>
  <c r="R13" i="1"/>
  <c r="K13" i="1"/>
  <c r="E13" i="1"/>
  <c r="G13" i="1" s="1"/>
  <c r="T12" i="1"/>
  <c r="S12" i="1"/>
  <c r="R12" i="1"/>
  <c r="K12" i="1"/>
  <c r="E12" i="1"/>
  <c r="G12" i="1" s="1"/>
  <c r="T11" i="1"/>
  <c r="S11" i="1"/>
  <c r="R11" i="1"/>
  <c r="K11" i="1"/>
  <c r="E11" i="1"/>
  <c r="G11" i="1" s="1"/>
  <c r="T10" i="1"/>
  <c r="S10" i="1"/>
  <c r="R10" i="1"/>
  <c r="K10" i="1"/>
  <c r="E10" i="1"/>
  <c r="G10" i="1" s="1"/>
  <c r="T9" i="1"/>
  <c r="S9" i="1"/>
  <c r="R9" i="1"/>
  <c r="K9" i="1"/>
  <c r="E9" i="1"/>
  <c r="G9" i="1" s="1"/>
  <c r="T8" i="1"/>
  <c r="S8" i="1"/>
  <c r="R8" i="1"/>
  <c r="K8" i="1"/>
  <c r="E8" i="1"/>
  <c r="G8" i="1" s="1"/>
  <c r="T7" i="1"/>
  <c r="S7" i="1"/>
  <c r="R7" i="1"/>
  <c r="K7" i="1"/>
  <c r="E7" i="1"/>
  <c r="G7" i="1" s="1"/>
  <c r="T6" i="1"/>
  <c r="S6" i="1"/>
  <c r="R6" i="1"/>
  <c r="K6" i="1"/>
  <c r="E6" i="1"/>
  <c r="G6" i="1" s="1"/>
  <c r="E25" i="1" l="1"/>
  <c r="G25" i="1" s="1"/>
</calcChain>
</file>

<file path=xl/sharedStrings.xml><?xml version="1.0" encoding="utf-8"?>
<sst xmlns="http://schemas.openxmlformats.org/spreadsheetml/2006/main" count="49" uniqueCount="46">
  <si>
    <t>Inclusiv</t>
  </si>
  <si>
    <t>Nr. d/o</t>
  </si>
  <si>
    <t>Denumirea</t>
  </si>
  <si>
    <t>Nr. cereri/dosare repartizate</t>
  </si>
  <si>
    <t>Nr.  dosare primite în procedură</t>
  </si>
  <si>
    <t>Nr. şedinţe planificate conform PIGD</t>
  </si>
  <si>
    <t>Nr. şedinţe fără rezultat</t>
  </si>
  <si>
    <t xml:space="preserve">Nr. şedinţe fără rezultat vs.Nr. şedinţe planificate conform PIGD </t>
  </si>
  <si>
    <t>Nr. şedinţe care a avut loc</t>
  </si>
  <si>
    <t>Nr. şedinţe amînate</t>
  </si>
  <si>
    <t>Nr. şedinţe întrerupte</t>
  </si>
  <si>
    <t>Nr. şedinţe desfașurate</t>
  </si>
  <si>
    <t>Nr. şedinţe anulate</t>
  </si>
  <si>
    <t>Nr. şedinţe care nu a avut loc</t>
  </si>
  <si>
    <t>Nr. de şedinţe  la care a fost efectuate    mențiuni în procesul verbal</t>
  </si>
  <si>
    <t>Nr.  şedinţe înregistrate audio</t>
  </si>
  <si>
    <t>Nr. şedinţe înregistrate audio cu Femida</t>
  </si>
  <si>
    <t>Nr. de şedinţe înregistrate audio cu  reportofon</t>
  </si>
  <si>
    <t xml:space="preserve">Nr.  şedinţe înregistrate audio vs. Nr. de şedinţe  la care a fost efectuate    mențiuni în procesul verbal </t>
  </si>
  <si>
    <t xml:space="preserve">Nr. şedinţe înregistrate audio cu Femida vs. Nr. de şedinţe  la care a fost efectuate    mențiuni în procesul verbal </t>
  </si>
  <si>
    <t>Nr. de şedinţe înregistrate audio cu  reportofon vs. Nr. de şedinţe  la care a fost efectuate    mențiuni în procesul verbal</t>
  </si>
  <si>
    <t xml:space="preserve">Nr. echipamentelor SRS Femida     </t>
  </si>
  <si>
    <t xml:space="preserve">Nr. săli de ședințe   </t>
  </si>
  <si>
    <t xml:space="preserve">Nr. Judecători    </t>
  </si>
  <si>
    <t>Nr. şedinţe defășurate prin videoconferință</t>
  </si>
  <si>
    <t>%</t>
  </si>
  <si>
    <t>TOTAL</t>
  </si>
  <si>
    <t xml:space="preserve">Instanţa de judecată: Curtea de Apel Balți </t>
  </si>
  <si>
    <t xml:space="preserve">Instanţa de judecată: Curtea de Apel Cahul </t>
  </si>
  <si>
    <t xml:space="preserve">Instanţa de judecată: Curtea de Apel Chișinau </t>
  </si>
  <si>
    <t xml:space="preserve">Instanţa de judecată: Curtea de Apel Comrat </t>
  </si>
  <si>
    <t xml:space="preserve">Instanţa de judecată: Judecătoria Anenii Noi </t>
  </si>
  <si>
    <t xml:space="preserve">Instanţa de judecată: Judecătoria Bălți </t>
  </si>
  <si>
    <t xml:space="preserve">Instanţa de judecată: Judecătoria Cahul </t>
  </si>
  <si>
    <t xml:space="preserve">Instanţa de judecată: Judecătoria Căuşeni </t>
  </si>
  <si>
    <t xml:space="preserve">Instanţa de judecată: Judecătoria Chișinău </t>
  </si>
  <si>
    <t xml:space="preserve">Instanţa de judecată: Judecătoria Cimișlia </t>
  </si>
  <si>
    <t xml:space="preserve">Instanţa de judecată: Judecătoria Comrat </t>
  </si>
  <si>
    <t xml:space="preserve">Instanţa de judecată: Judecătoria Criuleni </t>
  </si>
  <si>
    <t xml:space="preserve">Instanţa de judecată: Judecătoria Drochia </t>
  </si>
  <si>
    <t xml:space="preserve">Instanţa de judecată: Judecătoria Edineţ </t>
  </si>
  <si>
    <t xml:space="preserve">Instanţa de judecată: Judecătoria Hînceşti </t>
  </si>
  <si>
    <t xml:space="preserve">Instanţa de judecată: Judecătoria Orhei </t>
  </si>
  <si>
    <t xml:space="preserve">Instanţa de judecată: Judecătoria Soroca </t>
  </si>
  <si>
    <t xml:space="preserve">Instanţa de judecată: Judecătoria Străşeni </t>
  </si>
  <si>
    <t xml:space="preserve">Instanţa de judecată: Judecătoria Ungheni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</si>
</sst>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 wrapText="1"/>
    </xf>
    <xf numFmtId="1" fontId="1" fillId="2" borderId="0" xfId="0" applyNumberFormat="1" applyFont="1" applyFill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" fontId="2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1" fontId="3" fillId="2" borderId="9" xfId="0" applyNumberFormat="1" applyFont="1" applyFill="1" applyBorder="1" applyAlignment="1">
      <alignment horizontal="right" vertical="center" wrapText="1"/>
    </xf>
    <xf numFmtId="2" fontId="3" fillId="2" borderId="9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BFD5-E8F6-4666-8F96-A6E98685262C}">
  <dimension ref="A1:X25"/>
  <sheetViews>
    <sheetView tabSelected="1" zoomScale="60" zoomScaleNormal="60" workbookViewId="0">
      <selection sqref="A1:X25"/>
    </sheetView>
  </sheetViews>
  <sheetFormatPr defaultRowHeight="15" x14ac:dyDescent="0.25"/>
  <sheetData>
    <row r="1" spans="1:24" ht="15.75" thickBo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2"/>
      <c r="P1" s="1"/>
      <c r="Q1" s="1"/>
      <c r="R1" s="1"/>
      <c r="S1" s="1"/>
      <c r="T1" s="1"/>
      <c r="U1" s="1"/>
      <c r="V1" s="1"/>
      <c r="W1" s="2"/>
      <c r="X1" s="2"/>
    </row>
    <row r="2" spans="1:24" ht="15.75" thickBot="1" x14ac:dyDescent="0.3">
      <c r="A2" s="3"/>
      <c r="B2" s="4"/>
      <c r="C2" s="4"/>
      <c r="D2" s="4"/>
      <c r="E2" s="4"/>
      <c r="F2" s="27" t="s">
        <v>0</v>
      </c>
      <c r="G2" s="28"/>
      <c r="H2" s="28"/>
      <c r="I2" s="28"/>
      <c r="J2" s="28"/>
      <c r="K2" s="28"/>
      <c r="L2" s="28"/>
      <c r="M2" s="29"/>
      <c r="N2" s="4"/>
      <c r="O2" s="5"/>
      <c r="P2" s="30" t="s">
        <v>0</v>
      </c>
      <c r="Q2" s="31"/>
      <c r="R2" s="6"/>
      <c r="S2" s="6"/>
      <c r="T2" s="6"/>
      <c r="U2" s="6"/>
      <c r="V2" s="6"/>
      <c r="W2" s="7"/>
      <c r="X2" s="7"/>
    </row>
    <row r="3" spans="1:24" ht="165.75" customHeight="1" x14ac:dyDescent="0.25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5" t="s">
        <v>6</v>
      </c>
      <c r="G3" s="9" t="s">
        <v>7</v>
      </c>
      <c r="H3" s="25" t="s">
        <v>8</v>
      </c>
      <c r="I3" s="25" t="s">
        <v>9</v>
      </c>
      <c r="J3" s="25" t="s">
        <v>10</v>
      </c>
      <c r="K3" s="25" t="s">
        <v>11</v>
      </c>
      <c r="L3" s="25" t="s">
        <v>12</v>
      </c>
      <c r="M3" s="25" t="s">
        <v>13</v>
      </c>
      <c r="N3" s="23" t="s">
        <v>14</v>
      </c>
      <c r="O3" s="23" t="s">
        <v>15</v>
      </c>
      <c r="P3" s="23" t="s">
        <v>16</v>
      </c>
      <c r="Q3" s="25" t="s">
        <v>17</v>
      </c>
      <c r="R3" s="8" t="s">
        <v>18</v>
      </c>
      <c r="S3" s="8" t="s">
        <v>19</v>
      </c>
      <c r="T3" s="25" t="s">
        <v>20</v>
      </c>
      <c r="U3" s="8" t="s">
        <v>21</v>
      </c>
      <c r="V3" s="8" t="s">
        <v>22</v>
      </c>
      <c r="W3" s="10" t="s">
        <v>23</v>
      </c>
      <c r="X3" s="10" t="s">
        <v>24</v>
      </c>
    </row>
    <row r="4" spans="1:24" ht="15.75" thickBot="1" x14ac:dyDescent="0.3">
      <c r="A4" s="24"/>
      <c r="B4" s="24"/>
      <c r="C4" s="24"/>
      <c r="D4" s="24"/>
      <c r="E4" s="24"/>
      <c r="F4" s="24"/>
      <c r="G4" s="11" t="s">
        <v>25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11" t="s">
        <v>25</v>
      </c>
      <c r="S4" s="11" t="s">
        <v>25</v>
      </c>
      <c r="T4" s="24"/>
      <c r="U4" s="11"/>
      <c r="V4" s="11"/>
      <c r="W4" s="12"/>
      <c r="X4" s="12"/>
    </row>
    <row r="5" spans="1:24" ht="15.75" thickBot="1" x14ac:dyDescent="0.3">
      <c r="A5" s="11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/>
      <c r="H5" s="13">
        <v>7</v>
      </c>
      <c r="I5" s="13">
        <v>8</v>
      </c>
      <c r="J5" s="13">
        <v>9</v>
      </c>
      <c r="K5" s="13"/>
      <c r="L5" s="13">
        <v>10</v>
      </c>
      <c r="M5" s="13">
        <v>11</v>
      </c>
      <c r="N5" s="13">
        <v>12</v>
      </c>
      <c r="O5" s="14">
        <v>13</v>
      </c>
      <c r="P5" s="13">
        <v>14</v>
      </c>
      <c r="Q5" s="13">
        <v>15</v>
      </c>
      <c r="R5" s="13">
        <v>16</v>
      </c>
      <c r="S5" s="13">
        <v>17</v>
      </c>
      <c r="T5" s="13">
        <v>18</v>
      </c>
      <c r="U5" s="13">
        <v>19</v>
      </c>
      <c r="V5" s="13">
        <v>20</v>
      </c>
      <c r="W5" s="14">
        <v>21</v>
      </c>
      <c r="X5" s="14">
        <v>22</v>
      </c>
    </row>
    <row r="6" spans="1:24" ht="15.75" customHeight="1" thickBot="1" x14ac:dyDescent="0.3">
      <c r="A6" s="19" t="s">
        <v>27</v>
      </c>
      <c r="B6" s="20"/>
      <c r="C6" s="15">
        <v>650</v>
      </c>
      <c r="D6" s="15">
        <v>506</v>
      </c>
      <c r="E6" s="15">
        <f>F6+H6+I6+J6+L6+M6</f>
        <v>872</v>
      </c>
      <c r="F6" s="15">
        <v>0</v>
      </c>
      <c r="G6" s="18">
        <f>F6/E6*100</f>
        <v>0</v>
      </c>
      <c r="H6" s="15">
        <v>449</v>
      </c>
      <c r="I6" s="15">
        <v>120</v>
      </c>
      <c r="J6" s="15">
        <v>64</v>
      </c>
      <c r="K6" s="15">
        <f>H6+I6+J6</f>
        <v>633</v>
      </c>
      <c r="L6" s="15"/>
      <c r="M6" s="15">
        <v>239</v>
      </c>
      <c r="N6" s="15">
        <v>402</v>
      </c>
      <c r="O6" s="17">
        <v>402</v>
      </c>
      <c r="P6" s="15">
        <v>401</v>
      </c>
      <c r="Q6" s="15">
        <v>1</v>
      </c>
      <c r="R6" s="16">
        <f>O6/N6*100</f>
        <v>100</v>
      </c>
      <c r="S6" s="16">
        <f>P6/N6*100</f>
        <v>99.75124378109453</v>
      </c>
      <c r="T6" s="16">
        <f>Q6/N6*100</f>
        <v>0.24875621890547264</v>
      </c>
      <c r="U6" s="15">
        <v>7</v>
      </c>
      <c r="V6" s="15">
        <v>7</v>
      </c>
      <c r="W6" s="15"/>
      <c r="X6" s="15">
        <v>4</v>
      </c>
    </row>
    <row r="7" spans="1:24" ht="15.75" customHeight="1" thickBot="1" x14ac:dyDescent="0.3">
      <c r="A7" s="19" t="s">
        <v>28</v>
      </c>
      <c r="B7" s="20"/>
      <c r="C7" s="15">
        <v>211</v>
      </c>
      <c r="D7" s="15">
        <v>162</v>
      </c>
      <c r="E7" s="15">
        <f t="shared" ref="E7:E24" si="0">F7+H7+I7+J7+L7+M7</f>
        <v>254</v>
      </c>
      <c r="F7" s="15">
        <v>0</v>
      </c>
      <c r="G7" s="18">
        <f t="shared" ref="G7:G24" si="1">F7/E7*100</f>
        <v>0</v>
      </c>
      <c r="H7" s="15">
        <v>157</v>
      </c>
      <c r="I7" s="15">
        <v>53</v>
      </c>
      <c r="J7" s="15">
        <v>10</v>
      </c>
      <c r="K7" s="15">
        <f t="shared" ref="K7:K25" si="2">H7+I7+J7</f>
        <v>220</v>
      </c>
      <c r="L7" s="15"/>
      <c r="M7" s="15">
        <v>34</v>
      </c>
      <c r="N7" s="15">
        <v>102</v>
      </c>
      <c r="O7" s="17">
        <v>102</v>
      </c>
      <c r="P7" s="15">
        <v>99</v>
      </c>
      <c r="Q7" s="15">
        <v>3</v>
      </c>
      <c r="R7" s="16">
        <f t="shared" ref="R7:R25" si="3">O7/N7*100</f>
        <v>100</v>
      </c>
      <c r="S7" s="16">
        <f t="shared" ref="S7:S25" si="4">P7/N7*100</f>
        <v>97.058823529411768</v>
      </c>
      <c r="T7" s="16">
        <f t="shared" ref="T7:T25" si="5">Q7/N7*100</f>
        <v>2.9411764705882351</v>
      </c>
      <c r="U7" s="15">
        <v>3</v>
      </c>
      <c r="V7" s="15">
        <v>3</v>
      </c>
      <c r="W7" s="15"/>
      <c r="X7" s="15">
        <v>3</v>
      </c>
    </row>
    <row r="8" spans="1:24" ht="27" customHeight="1" thickBot="1" x14ac:dyDescent="0.3">
      <c r="A8" s="19" t="s">
        <v>29</v>
      </c>
      <c r="B8" s="20"/>
      <c r="C8" s="15">
        <v>4384</v>
      </c>
      <c r="D8" s="15">
        <v>2420</v>
      </c>
      <c r="E8" s="15">
        <f t="shared" si="0"/>
        <v>3448</v>
      </c>
      <c r="F8" s="15">
        <v>33</v>
      </c>
      <c r="G8" s="18">
        <f t="shared" si="1"/>
        <v>0.95707656612529002</v>
      </c>
      <c r="H8" s="15">
        <v>1856</v>
      </c>
      <c r="I8" s="15">
        <v>736</v>
      </c>
      <c r="J8" s="15">
        <v>68</v>
      </c>
      <c r="K8" s="15">
        <f t="shared" si="2"/>
        <v>2660</v>
      </c>
      <c r="L8" s="15"/>
      <c r="M8" s="15">
        <v>755</v>
      </c>
      <c r="N8" s="15">
        <v>1117</v>
      </c>
      <c r="O8" s="17">
        <v>1097</v>
      </c>
      <c r="P8" s="15">
        <v>1037</v>
      </c>
      <c r="Q8" s="15">
        <v>60</v>
      </c>
      <c r="R8" s="16">
        <f t="shared" si="3"/>
        <v>98.209489704565797</v>
      </c>
      <c r="S8" s="16">
        <f t="shared" si="4"/>
        <v>92.837958818263203</v>
      </c>
      <c r="T8" s="16">
        <f t="shared" si="5"/>
        <v>5.3715308863025957</v>
      </c>
      <c r="U8" s="15">
        <v>27</v>
      </c>
      <c r="V8" s="15">
        <v>12</v>
      </c>
      <c r="W8" s="15"/>
      <c r="X8" s="15">
        <v>315</v>
      </c>
    </row>
    <row r="9" spans="1:24" ht="15.75" customHeight="1" thickBot="1" x14ac:dyDescent="0.3">
      <c r="A9" s="19" t="s">
        <v>30</v>
      </c>
      <c r="B9" s="20"/>
      <c r="C9" s="15">
        <v>182</v>
      </c>
      <c r="D9" s="15">
        <v>157</v>
      </c>
      <c r="E9" s="15">
        <f t="shared" si="0"/>
        <v>293</v>
      </c>
      <c r="F9" s="15">
        <v>0</v>
      </c>
      <c r="G9" s="18">
        <f t="shared" si="1"/>
        <v>0</v>
      </c>
      <c r="H9" s="15">
        <v>137</v>
      </c>
      <c r="I9" s="15">
        <v>16</v>
      </c>
      <c r="J9" s="15">
        <v>63</v>
      </c>
      <c r="K9" s="15">
        <f t="shared" si="2"/>
        <v>216</v>
      </c>
      <c r="L9" s="15"/>
      <c r="M9" s="15">
        <v>77</v>
      </c>
      <c r="N9" s="15">
        <v>89</v>
      </c>
      <c r="O9" s="17">
        <v>89</v>
      </c>
      <c r="P9" s="15">
        <v>89</v>
      </c>
      <c r="Q9" s="15">
        <v>0</v>
      </c>
      <c r="R9" s="16">
        <f t="shared" si="3"/>
        <v>100</v>
      </c>
      <c r="S9" s="16">
        <f t="shared" si="4"/>
        <v>100</v>
      </c>
      <c r="T9" s="16">
        <f t="shared" si="5"/>
        <v>0</v>
      </c>
      <c r="U9" s="15">
        <v>2</v>
      </c>
      <c r="V9" s="15">
        <v>2</v>
      </c>
      <c r="W9" s="15"/>
      <c r="X9" s="15">
        <v>8</v>
      </c>
    </row>
    <row r="10" spans="1:24" ht="15.75" customHeight="1" thickBot="1" x14ac:dyDescent="0.3">
      <c r="A10" s="19" t="s">
        <v>31</v>
      </c>
      <c r="B10" s="20"/>
      <c r="C10" s="15">
        <v>426</v>
      </c>
      <c r="D10" s="15">
        <v>402</v>
      </c>
      <c r="E10" s="15">
        <f t="shared" si="0"/>
        <v>526</v>
      </c>
      <c r="F10" s="15">
        <v>1</v>
      </c>
      <c r="G10" s="18">
        <f t="shared" si="1"/>
        <v>0.19011406844106463</v>
      </c>
      <c r="H10" s="15">
        <v>255</v>
      </c>
      <c r="I10" s="15">
        <v>163</v>
      </c>
      <c r="J10" s="15">
        <v>105</v>
      </c>
      <c r="K10" s="15">
        <f t="shared" si="2"/>
        <v>523</v>
      </c>
      <c r="L10" s="15"/>
      <c r="M10" s="15">
        <v>2</v>
      </c>
      <c r="N10" s="15">
        <v>495</v>
      </c>
      <c r="O10" s="17">
        <v>494</v>
      </c>
      <c r="P10" s="15">
        <v>352</v>
      </c>
      <c r="Q10" s="15">
        <v>142</v>
      </c>
      <c r="R10" s="16">
        <f t="shared" si="3"/>
        <v>99.797979797979792</v>
      </c>
      <c r="S10" s="16">
        <f t="shared" si="4"/>
        <v>71.111111111111114</v>
      </c>
      <c r="T10" s="16">
        <f t="shared" si="5"/>
        <v>28.686868686868689</v>
      </c>
      <c r="U10" s="15">
        <v>5</v>
      </c>
      <c r="V10" s="15">
        <v>5</v>
      </c>
      <c r="W10" s="15"/>
      <c r="X10" s="15">
        <v>100</v>
      </c>
    </row>
    <row r="11" spans="1:24" ht="15.75" customHeight="1" thickBot="1" x14ac:dyDescent="0.3">
      <c r="A11" s="19" t="s">
        <v>32</v>
      </c>
      <c r="B11" s="20"/>
      <c r="C11" s="15">
        <v>1310</v>
      </c>
      <c r="D11" s="15">
        <v>1226</v>
      </c>
      <c r="E11" s="15">
        <f t="shared" si="0"/>
        <v>1525</v>
      </c>
      <c r="F11" s="15">
        <v>0</v>
      </c>
      <c r="G11" s="18">
        <f t="shared" si="1"/>
        <v>0</v>
      </c>
      <c r="H11" s="15">
        <v>871</v>
      </c>
      <c r="I11" s="15">
        <v>326</v>
      </c>
      <c r="J11" s="15">
        <v>216</v>
      </c>
      <c r="K11" s="15">
        <f t="shared" si="2"/>
        <v>1413</v>
      </c>
      <c r="L11" s="15"/>
      <c r="M11" s="15">
        <v>112</v>
      </c>
      <c r="N11" s="15">
        <v>1339</v>
      </c>
      <c r="O11" s="17">
        <v>1320</v>
      </c>
      <c r="P11" s="15">
        <v>223</v>
      </c>
      <c r="Q11" s="15">
        <v>1097</v>
      </c>
      <c r="R11" s="16">
        <f t="shared" si="3"/>
        <v>98.581030619865572</v>
      </c>
      <c r="S11" s="16">
        <f t="shared" si="4"/>
        <v>16.654219566840926</v>
      </c>
      <c r="T11" s="16">
        <f t="shared" si="5"/>
        <v>81.92681105302465</v>
      </c>
      <c r="U11" s="15">
        <v>10</v>
      </c>
      <c r="V11" s="15">
        <v>10</v>
      </c>
      <c r="W11" s="15"/>
      <c r="X11" s="15">
        <v>57</v>
      </c>
    </row>
    <row r="12" spans="1:24" ht="15.75" customHeight="1" thickBot="1" x14ac:dyDescent="0.3">
      <c r="A12" s="19" t="s">
        <v>33</v>
      </c>
      <c r="B12" s="20"/>
      <c r="C12" s="15">
        <v>1090</v>
      </c>
      <c r="D12" s="15">
        <v>756</v>
      </c>
      <c r="E12" s="15">
        <f t="shared" si="0"/>
        <v>1259</v>
      </c>
      <c r="F12" s="15">
        <v>103</v>
      </c>
      <c r="G12" s="18">
        <f t="shared" si="1"/>
        <v>8.1810961080222402</v>
      </c>
      <c r="H12" s="15">
        <v>674</v>
      </c>
      <c r="I12" s="15">
        <v>233</v>
      </c>
      <c r="J12" s="15">
        <v>184</v>
      </c>
      <c r="K12" s="15">
        <f t="shared" si="2"/>
        <v>1091</v>
      </c>
      <c r="L12" s="15"/>
      <c r="M12" s="15">
        <v>65</v>
      </c>
      <c r="N12" s="15">
        <v>980</v>
      </c>
      <c r="O12" s="17">
        <v>927</v>
      </c>
      <c r="P12" s="15">
        <v>319</v>
      </c>
      <c r="Q12" s="15">
        <v>608</v>
      </c>
      <c r="R12" s="16">
        <f t="shared" si="3"/>
        <v>94.591836734693885</v>
      </c>
      <c r="S12" s="16">
        <f t="shared" si="4"/>
        <v>32.551020408163268</v>
      </c>
      <c r="T12" s="16">
        <f t="shared" si="5"/>
        <v>62.04081632653061</v>
      </c>
      <c r="U12" s="15">
        <v>11</v>
      </c>
      <c r="V12" s="15">
        <v>11</v>
      </c>
      <c r="W12" s="15"/>
      <c r="X12" s="15">
        <v>70</v>
      </c>
    </row>
    <row r="13" spans="1:24" ht="15.75" customHeight="1" thickBot="1" x14ac:dyDescent="0.3">
      <c r="A13" s="19" t="s">
        <v>34</v>
      </c>
      <c r="B13" s="20"/>
      <c r="C13" s="15">
        <v>327</v>
      </c>
      <c r="D13" s="15">
        <v>373</v>
      </c>
      <c r="E13" s="15">
        <f t="shared" si="0"/>
        <v>904</v>
      </c>
      <c r="F13" s="15">
        <v>35</v>
      </c>
      <c r="G13" s="18">
        <f t="shared" si="1"/>
        <v>3.8716814159292032</v>
      </c>
      <c r="H13" s="15">
        <v>420</v>
      </c>
      <c r="I13" s="15">
        <v>215</v>
      </c>
      <c r="J13" s="15">
        <v>82</v>
      </c>
      <c r="K13" s="15">
        <f t="shared" si="2"/>
        <v>717</v>
      </c>
      <c r="L13" s="15"/>
      <c r="M13" s="15">
        <v>152</v>
      </c>
      <c r="N13" s="15">
        <v>489</v>
      </c>
      <c r="O13" s="17">
        <v>468</v>
      </c>
      <c r="P13" s="15">
        <v>461</v>
      </c>
      <c r="Q13" s="15">
        <v>7</v>
      </c>
      <c r="R13" s="16">
        <f t="shared" si="3"/>
        <v>95.705521472392647</v>
      </c>
      <c r="S13" s="16">
        <f t="shared" si="4"/>
        <v>94.274028629856858</v>
      </c>
      <c r="T13" s="16">
        <f t="shared" si="5"/>
        <v>1.4314928425357873</v>
      </c>
      <c r="U13" s="15">
        <v>8</v>
      </c>
      <c r="V13" s="15">
        <v>9</v>
      </c>
      <c r="W13" s="15"/>
      <c r="X13" s="15">
        <v>14</v>
      </c>
    </row>
    <row r="14" spans="1:24" ht="15.75" customHeight="1" thickBot="1" x14ac:dyDescent="0.3">
      <c r="A14" s="19" t="s">
        <v>35</v>
      </c>
      <c r="B14" s="20"/>
      <c r="C14" s="15">
        <v>6826</v>
      </c>
      <c r="D14" s="15">
        <v>5027</v>
      </c>
      <c r="E14" s="15">
        <f t="shared" si="0"/>
        <v>9540</v>
      </c>
      <c r="F14" s="15">
        <v>337</v>
      </c>
      <c r="G14" s="18">
        <f t="shared" si="1"/>
        <v>3.532494758909853</v>
      </c>
      <c r="H14" s="15">
        <v>4682</v>
      </c>
      <c r="I14" s="15">
        <v>2365</v>
      </c>
      <c r="J14" s="15">
        <v>1605</v>
      </c>
      <c r="K14" s="15">
        <f t="shared" si="2"/>
        <v>8652</v>
      </c>
      <c r="L14" s="15"/>
      <c r="M14" s="15">
        <v>551</v>
      </c>
      <c r="N14" s="15">
        <v>7385</v>
      </c>
      <c r="O14" s="17">
        <v>7269</v>
      </c>
      <c r="P14" s="15">
        <v>2448</v>
      </c>
      <c r="Q14" s="15">
        <v>4821</v>
      </c>
      <c r="R14" s="16">
        <f t="shared" si="3"/>
        <v>98.429248476641845</v>
      </c>
      <c r="S14" s="16">
        <f t="shared" si="4"/>
        <v>33.148273527420443</v>
      </c>
      <c r="T14" s="16">
        <f t="shared" si="5"/>
        <v>65.280974949221388</v>
      </c>
      <c r="U14" s="15">
        <v>50</v>
      </c>
      <c r="V14" s="15">
        <v>52</v>
      </c>
      <c r="W14" s="15"/>
      <c r="X14" s="15">
        <v>324</v>
      </c>
    </row>
    <row r="15" spans="1:24" ht="15.75" customHeight="1" thickBot="1" x14ac:dyDescent="0.3">
      <c r="A15" s="19" t="s">
        <v>36</v>
      </c>
      <c r="B15" s="20"/>
      <c r="C15" s="15">
        <v>445</v>
      </c>
      <c r="D15" s="15">
        <v>411</v>
      </c>
      <c r="E15" s="15">
        <f t="shared" si="0"/>
        <v>719</v>
      </c>
      <c r="F15" s="15">
        <v>0</v>
      </c>
      <c r="G15" s="18">
        <f t="shared" si="1"/>
        <v>0</v>
      </c>
      <c r="H15" s="15">
        <v>152</v>
      </c>
      <c r="I15" s="15">
        <v>103</v>
      </c>
      <c r="J15" s="15">
        <v>266</v>
      </c>
      <c r="K15" s="15">
        <f t="shared" si="2"/>
        <v>521</v>
      </c>
      <c r="L15" s="15"/>
      <c r="M15" s="15">
        <v>198</v>
      </c>
      <c r="N15" s="15">
        <v>521</v>
      </c>
      <c r="O15" s="17">
        <v>521</v>
      </c>
      <c r="P15" s="15">
        <v>521</v>
      </c>
      <c r="Q15" s="15">
        <v>0</v>
      </c>
      <c r="R15" s="16">
        <f t="shared" si="3"/>
        <v>100</v>
      </c>
      <c r="S15" s="16">
        <f t="shared" si="4"/>
        <v>100</v>
      </c>
      <c r="T15" s="16">
        <f t="shared" si="5"/>
        <v>0</v>
      </c>
      <c r="U15" s="15">
        <v>8</v>
      </c>
      <c r="V15" s="15">
        <v>9</v>
      </c>
      <c r="W15" s="15"/>
      <c r="X15" s="15">
        <v>96</v>
      </c>
    </row>
    <row r="16" spans="1:24" ht="15.75" customHeight="1" thickBot="1" x14ac:dyDescent="0.3">
      <c r="A16" s="19" t="s">
        <v>37</v>
      </c>
      <c r="B16" s="20"/>
      <c r="C16" s="15">
        <v>354</v>
      </c>
      <c r="D16" s="15">
        <v>405</v>
      </c>
      <c r="E16" s="15">
        <f t="shared" si="0"/>
        <v>645</v>
      </c>
      <c r="F16" s="15">
        <v>52</v>
      </c>
      <c r="G16" s="18">
        <f t="shared" si="1"/>
        <v>8.0620155038759691</v>
      </c>
      <c r="H16" s="15">
        <v>179</v>
      </c>
      <c r="I16" s="15">
        <v>386</v>
      </c>
      <c r="J16" s="15">
        <v>11</v>
      </c>
      <c r="K16" s="15">
        <f t="shared" si="2"/>
        <v>576</v>
      </c>
      <c r="L16" s="15"/>
      <c r="M16" s="15">
        <v>17</v>
      </c>
      <c r="N16" s="15">
        <v>592</v>
      </c>
      <c r="O16" s="17">
        <v>556</v>
      </c>
      <c r="P16" s="15">
        <v>535</v>
      </c>
      <c r="Q16" s="15">
        <v>21</v>
      </c>
      <c r="R16" s="16">
        <f t="shared" si="3"/>
        <v>93.918918918918919</v>
      </c>
      <c r="S16" s="16">
        <f t="shared" si="4"/>
        <v>90.371621621621628</v>
      </c>
      <c r="T16" s="16">
        <f t="shared" si="5"/>
        <v>3.5472972972972974</v>
      </c>
      <c r="U16" s="15">
        <v>11</v>
      </c>
      <c r="V16" s="15">
        <v>12</v>
      </c>
      <c r="W16" s="15"/>
      <c r="X16" s="15">
        <v>2</v>
      </c>
    </row>
    <row r="17" spans="1:24" ht="15.75" customHeight="1" thickBot="1" x14ac:dyDescent="0.3">
      <c r="A17" s="19" t="s">
        <v>38</v>
      </c>
      <c r="B17" s="20"/>
      <c r="C17" s="15">
        <v>251</v>
      </c>
      <c r="D17" s="15">
        <v>249</v>
      </c>
      <c r="E17" s="15">
        <f t="shared" si="0"/>
        <v>447</v>
      </c>
      <c r="F17" s="15">
        <v>4</v>
      </c>
      <c r="G17" s="18">
        <f t="shared" si="1"/>
        <v>0.89485458612975388</v>
      </c>
      <c r="H17" s="15">
        <v>156</v>
      </c>
      <c r="I17" s="15">
        <v>171</v>
      </c>
      <c r="J17" s="15">
        <v>90</v>
      </c>
      <c r="K17" s="15">
        <f t="shared" si="2"/>
        <v>417</v>
      </c>
      <c r="L17" s="15"/>
      <c r="M17" s="15">
        <v>26</v>
      </c>
      <c r="N17" s="15">
        <v>416</v>
      </c>
      <c r="O17" s="17">
        <v>414</v>
      </c>
      <c r="P17" s="15">
        <v>358</v>
      </c>
      <c r="Q17" s="15">
        <v>56</v>
      </c>
      <c r="R17" s="16">
        <f t="shared" si="3"/>
        <v>99.519230769230774</v>
      </c>
      <c r="S17" s="16">
        <f t="shared" si="4"/>
        <v>86.057692307692307</v>
      </c>
      <c r="T17" s="16">
        <f t="shared" si="5"/>
        <v>13.461538461538462</v>
      </c>
      <c r="U17" s="15">
        <v>8</v>
      </c>
      <c r="V17" s="15">
        <v>8</v>
      </c>
      <c r="W17" s="15"/>
      <c r="X17" s="15">
        <v>0</v>
      </c>
    </row>
    <row r="18" spans="1:24" ht="15.75" customHeight="1" thickBot="1" x14ac:dyDescent="0.3">
      <c r="A18" s="19" t="s">
        <v>39</v>
      </c>
      <c r="B18" s="20"/>
      <c r="C18" s="15">
        <v>613</v>
      </c>
      <c r="D18" s="15">
        <v>810</v>
      </c>
      <c r="E18" s="15">
        <f t="shared" si="0"/>
        <v>1150</v>
      </c>
      <c r="F18" s="15">
        <v>0</v>
      </c>
      <c r="G18" s="18">
        <f t="shared" si="1"/>
        <v>0</v>
      </c>
      <c r="H18" s="15">
        <v>525</v>
      </c>
      <c r="I18" s="15">
        <v>400</v>
      </c>
      <c r="J18" s="15">
        <v>110</v>
      </c>
      <c r="K18" s="15">
        <f t="shared" si="2"/>
        <v>1035</v>
      </c>
      <c r="L18" s="15"/>
      <c r="M18" s="15">
        <v>115</v>
      </c>
      <c r="N18" s="15">
        <v>808</v>
      </c>
      <c r="O18" s="17">
        <v>808</v>
      </c>
      <c r="P18" s="15">
        <v>799</v>
      </c>
      <c r="Q18" s="15">
        <v>9</v>
      </c>
      <c r="R18" s="16">
        <f t="shared" si="3"/>
        <v>100</v>
      </c>
      <c r="S18" s="16">
        <f t="shared" si="4"/>
        <v>98.886138613861391</v>
      </c>
      <c r="T18" s="16">
        <f t="shared" si="5"/>
        <v>1.1138613861386137</v>
      </c>
      <c r="U18" s="15">
        <v>12</v>
      </c>
      <c r="V18" s="15">
        <v>13</v>
      </c>
      <c r="W18" s="15"/>
      <c r="X18" s="15">
        <v>4</v>
      </c>
    </row>
    <row r="19" spans="1:24" ht="15.75" customHeight="1" thickBot="1" x14ac:dyDescent="0.3">
      <c r="A19" s="19" t="s">
        <v>40</v>
      </c>
      <c r="B19" s="20"/>
      <c r="C19" s="15">
        <v>1010</v>
      </c>
      <c r="D19" s="15">
        <v>970</v>
      </c>
      <c r="E19" s="15">
        <f t="shared" si="0"/>
        <v>1263</v>
      </c>
      <c r="F19" s="15">
        <v>6</v>
      </c>
      <c r="G19" s="18">
        <f t="shared" si="1"/>
        <v>0.47505938242280288</v>
      </c>
      <c r="H19" s="15">
        <v>742</v>
      </c>
      <c r="I19" s="15">
        <v>240</v>
      </c>
      <c r="J19" s="15">
        <v>235</v>
      </c>
      <c r="K19" s="15">
        <f t="shared" si="2"/>
        <v>1217</v>
      </c>
      <c r="L19" s="15"/>
      <c r="M19" s="15">
        <v>40</v>
      </c>
      <c r="N19" s="15">
        <v>803</v>
      </c>
      <c r="O19" s="17">
        <v>789</v>
      </c>
      <c r="P19" s="15">
        <v>759</v>
      </c>
      <c r="Q19" s="15">
        <v>30</v>
      </c>
      <c r="R19" s="16">
        <f t="shared" si="3"/>
        <v>98.256537982565391</v>
      </c>
      <c r="S19" s="16">
        <f t="shared" si="4"/>
        <v>94.520547945205479</v>
      </c>
      <c r="T19" s="16">
        <f t="shared" si="5"/>
        <v>3.7359900373599002</v>
      </c>
      <c r="U19" s="15">
        <v>16</v>
      </c>
      <c r="V19" s="15">
        <v>15</v>
      </c>
      <c r="W19" s="15"/>
      <c r="X19" s="15">
        <v>124</v>
      </c>
    </row>
    <row r="20" spans="1:24" ht="15.75" customHeight="1" thickBot="1" x14ac:dyDescent="0.3">
      <c r="A20" s="19" t="s">
        <v>41</v>
      </c>
      <c r="B20" s="20"/>
      <c r="C20" s="15">
        <v>779</v>
      </c>
      <c r="D20" s="15">
        <v>631</v>
      </c>
      <c r="E20" s="15">
        <f t="shared" si="0"/>
        <v>1212</v>
      </c>
      <c r="F20" s="15">
        <v>119</v>
      </c>
      <c r="G20" s="18">
        <f t="shared" si="1"/>
        <v>9.8184818481848186</v>
      </c>
      <c r="H20" s="15">
        <v>594</v>
      </c>
      <c r="I20" s="15">
        <v>210</v>
      </c>
      <c r="J20" s="15">
        <v>161</v>
      </c>
      <c r="K20" s="15">
        <f t="shared" si="2"/>
        <v>965</v>
      </c>
      <c r="L20" s="15"/>
      <c r="M20" s="15">
        <v>128</v>
      </c>
      <c r="N20" s="15">
        <v>993</v>
      </c>
      <c r="O20" s="17">
        <v>916</v>
      </c>
      <c r="P20" s="15">
        <v>915</v>
      </c>
      <c r="Q20" s="15">
        <v>1</v>
      </c>
      <c r="R20" s="16">
        <f t="shared" si="3"/>
        <v>92.245720040281981</v>
      </c>
      <c r="S20" s="16">
        <f t="shared" si="4"/>
        <v>92.145015105740185</v>
      </c>
      <c r="T20" s="16">
        <f t="shared" si="5"/>
        <v>0.10070493454179255</v>
      </c>
      <c r="U20" s="15">
        <v>12</v>
      </c>
      <c r="V20" s="15">
        <v>12</v>
      </c>
      <c r="W20" s="15"/>
      <c r="X20" s="15">
        <v>59</v>
      </c>
    </row>
    <row r="21" spans="1:24" ht="15.75" customHeight="1" thickBot="1" x14ac:dyDescent="0.3">
      <c r="A21" s="19" t="s">
        <v>42</v>
      </c>
      <c r="B21" s="20"/>
      <c r="C21" s="15">
        <v>872</v>
      </c>
      <c r="D21" s="15">
        <v>822</v>
      </c>
      <c r="E21" s="15">
        <f t="shared" si="0"/>
        <v>1525</v>
      </c>
      <c r="F21" s="15">
        <v>0</v>
      </c>
      <c r="G21" s="18">
        <f t="shared" si="1"/>
        <v>0</v>
      </c>
      <c r="H21" s="15">
        <v>528</v>
      </c>
      <c r="I21" s="15">
        <v>512</v>
      </c>
      <c r="J21" s="15">
        <v>374</v>
      </c>
      <c r="K21" s="15">
        <f t="shared" si="2"/>
        <v>1414</v>
      </c>
      <c r="L21" s="15"/>
      <c r="M21" s="15">
        <v>111</v>
      </c>
      <c r="N21" s="15">
        <v>1402</v>
      </c>
      <c r="O21" s="17">
        <v>1389</v>
      </c>
      <c r="P21" s="15">
        <v>1385</v>
      </c>
      <c r="Q21" s="15">
        <v>4</v>
      </c>
      <c r="R21" s="16">
        <f t="shared" si="3"/>
        <v>99.072753209700423</v>
      </c>
      <c r="S21" s="16">
        <f t="shared" si="4"/>
        <v>98.787446504992872</v>
      </c>
      <c r="T21" s="16">
        <f t="shared" si="5"/>
        <v>0.28530670470756064</v>
      </c>
      <c r="U21" s="15">
        <v>20</v>
      </c>
      <c r="V21" s="15">
        <v>24</v>
      </c>
      <c r="W21" s="15"/>
      <c r="X21" s="15">
        <v>151</v>
      </c>
    </row>
    <row r="22" spans="1:24" ht="15.75" customHeight="1" thickBot="1" x14ac:dyDescent="0.3">
      <c r="A22" s="19" t="s">
        <v>43</v>
      </c>
      <c r="B22" s="20"/>
      <c r="C22" s="15">
        <v>1025</v>
      </c>
      <c r="D22" s="15">
        <v>602</v>
      </c>
      <c r="E22" s="15">
        <f t="shared" si="0"/>
        <v>678</v>
      </c>
      <c r="F22" s="15">
        <v>6</v>
      </c>
      <c r="G22" s="18">
        <f t="shared" si="1"/>
        <v>0.88495575221238942</v>
      </c>
      <c r="H22" s="15">
        <v>343</v>
      </c>
      <c r="I22" s="15">
        <v>239</v>
      </c>
      <c r="J22" s="15">
        <v>56</v>
      </c>
      <c r="K22" s="15">
        <f t="shared" si="2"/>
        <v>638</v>
      </c>
      <c r="L22" s="15"/>
      <c r="M22" s="15">
        <v>34</v>
      </c>
      <c r="N22" s="15">
        <v>637</v>
      </c>
      <c r="O22" s="17">
        <v>633</v>
      </c>
      <c r="P22" s="15">
        <v>632</v>
      </c>
      <c r="Q22" s="15">
        <v>1</v>
      </c>
      <c r="R22" s="16">
        <f t="shared" si="3"/>
        <v>99.372056514913652</v>
      </c>
      <c r="S22" s="16">
        <f t="shared" si="4"/>
        <v>99.215070643642065</v>
      </c>
      <c r="T22" s="16">
        <f t="shared" si="5"/>
        <v>0.15698587127158556</v>
      </c>
      <c r="U22" s="15">
        <v>10</v>
      </c>
      <c r="V22" s="15">
        <v>10</v>
      </c>
      <c r="W22" s="15"/>
      <c r="X22" s="15">
        <v>102</v>
      </c>
    </row>
    <row r="23" spans="1:24" ht="15.75" customHeight="1" thickBot="1" x14ac:dyDescent="0.3">
      <c r="A23" s="19" t="s">
        <v>44</v>
      </c>
      <c r="B23" s="20"/>
      <c r="C23" s="15">
        <v>1138</v>
      </c>
      <c r="D23" s="15">
        <v>577</v>
      </c>
      <c r="E23" s="15">
        <f t="shared" si="0"/>
        <v>821</v>
      </c>
      <c r="F23" s="15">
        <v>0</v>
      </c>
      <c r="G23" s="18">
        <f t="shared" si="1"/>
        <v>0</v>
      </c>
      <c r="H23" s="15">
        <v>320</v>
      </c>
      <c r="I23" s="15">
        <v>248</v>
      </c>
      <c r="J23" s="15">
        <v>121</v>
      </c>
      <c r="K23" s="15">
        <f t="shared" si="2"/>
        <v>689</v>
      </c>
      <c r="L23" s="15"/>
      <c r="M23" s="15">
        <v>132</v>
      </c>
      <c r="N23" s="15">
        <v>535</v>
      </c>
      <c r="O23" s="17">
        <v>534</v>
      </c>
      <c r="P23" s="15">
        <v>495</v>
      </c>
      <c r="Q23" s="15">
        <v>39</v>
      </c>
      <c r="R23" s="16">
        <f t="shared" si="3"/>
        <v>99.813084112149525</v>
      </c>
      <c r="S23" s="16">
        <f t="shared" si="4"/>
        <v>92.523364485981304</v>
      </c>
      <c r="T23" s="16">
        <f t="shared" si="5"/>
        <v>7.2897196261682247</v>
      </c>
      <c r="U23" s="15">
        <v>10</v>
      </c>
      <c r="V23" s="15">
        <v>10</v>
      </c>
      <c r="W23" s="15"/>
      <c r="X23" s="15">
        <v>2</v>
      </c>
    </row>
    <row r="24" spans="1:24" ht="15.75" customHeight="1" thickBot="1" x14ac:dyDescent="0.3">
      <c r="A24" s="19" t="s">
        <v>45</v>
      </c>
      <c r="B24" s="20"/>
      <c r="C24" s="15">
        <v>624</v>
      </c>
      <c r="D24" s="15">
        <v>614</v>
      </c>
      <c r="E24" s="15">
        <f t="shared" si="0"/>
        <v>621</v>
      </c>
      <c r="F24" s="15">
        <v>2</v>
      </c>
      <c r="G24" s="18">
        <f t="shared" si="1"/>
        <v>0.322061191626409</v>
      </c>
      <c r="H24" s="15">
        <v>303</v>
      </c>
      <c r="I24" s="15">
        <v>210</v>
      </c>
      <c r="J24" s="15">
        <v>89</v>
      </c>
      <c r="K24" s="15">
        <f t="shared" si="2"/>
        <v>602</v>
      </c>
      <c r="L24" s="15"/>
      <c r="M24" s="15">
        <v>17</v>
      </c>
      <c r="N24" s="15">
        <v>599</v>
      </c>
      <c r="O24" s="17">
        <v>598</v>
      </c>
      <c r="P24" s="15">
        <v>598</v>
      </c>
      <c r="Q24" s="15">
        <v>0</v>
      </c>
      <c r="R24" s="16">
        <f t="shared" si="3"/>
        <v>99.833055091819702</v>
      </c>
      <c r="S24" s="16">
        <f t="shared" si="4"/>
        <v>99.833055091819702</v>
      </c>
      <c r="T24" s="16">
        <f t="shared" si="5"/>
        <v>0</v>
      </c>
      <c r="U24" s="15">
        <v>8</v>
      </c>
      <c r="V24" s="15">
        <v>8</v>
      </c>
      <c r="W24" s="15"/>
      <c r="X24" s="15">
        <v>1</v>
      </c>
    </row>
    <row r="25" spans="1:24" ht="15.75" thickBot="1" x14ac:dyDescent="0.3">
      <c r="A25" s="21" t="s">
        <v>26</v>
      </c>
      <c r="B25" s="22"/>
      <c r="C25" s="17">
        <f t="shared" ref="C25:Q25" si="6">C24+C23+C22+C21+C20+C19+C18+C17+C16+C15+C14+C13+C12+C11+C10+C9+C8+C7+C6</f>
        <v>22517</v>
      </c>
      <c r="D25" s="17">
        <f t="shared" si="6"/>
        <v>17120</v>
      </c>
      <c r="E25" s="17">
        <f t="shared" si="6"/>
        <v>27702</v>
      </c>
      <c r="F25" s="17">
        <f t="shared" si="6"/>
        <v>698</v>
      </c>
      <c r="G25" s="18">
        <f>F25/E25*100</f>
        <v>2.5196736697711359</v>
      </c>
      <c r="H25" s="17">
        <f t="shared" si="6"/>
        <v>13343</v>
      </c>
      <c r="I25" s="17">
        <f t="shared" si="6"/>
        <v>6946</v>
      </c>
      <c r="J25" s="17">
        <f t="shared" si="6"/>
        <v>3910</v>
      </c>
      <c r="K25" s="15">
        <f t="shared" si="2"/>
        <v>24199</v>
      </c>
      <c r="L25" s="17">
        <f t="shared" si="6"/>
        <v>0</v>
      </c>
      <c r="M25" s="17">
        <f t="shared" si="6"/>
        <v>2805</v>
      </c>
      <c r="N25" s="17">
        <f t="shared" si="6"/>
        <v>19704</v>
      </c>
      <c r="O25" s="17">
        <f t="shared" si="6"/>
        <v>19326</v>
      </c>
      <c r="P25" s="17">
        <f t="shared" si="6"/>
        <v>12426</v>
      </c>
      <c r="Q25" s="17">
        <f t="shared" si="6"/>
        <v>6900</v>
      </c>
      <c r="R25" s="16">
        <f t="shared" si="3"/>
        <v>98.081607795371497</v>
      </c>
      <c r="S25" s="16">
        <f t="shared" si="4"/>
        <v>63.063337393422657</v>
      </c>
      <c r="T25" s="16">
        <f t="shared" si="5"/>
        <v>35.01827040194884</v>
      </c>
      <c r="U25" s="17">
        <f>U24+U23+U22+U21+U20+U19+U18+U17+U16+U15+U14+U13+U12+U11+U10+U9+U8+U7+U6</f>
        <v>238</v>
      </c>
      <c r="V25" s="17">
        <f>V24+V23+V22+V21+V20+V19+V18+V17+V16+V15+V14+V13+V12+V11+V10+V9+V8+V7+V6</f>
        <v>232</v>
      </c>
      <c r="W25" s="17">
        <f>W24+W23+W22+W21+W20+W19+W18+W17+W16+W15+W14+W13+W12+W11+W10+W9+W8+W7+W6</f>
        <v>0</v>
      </c>
      <c r="X25" s="17">
        <f>X24+X23+X22+X21+X20+X19+X18+X17+X16+X15+X14+X13+X12+X11+X10+X9+X8+X7+X6</f>
        <v>1436</v>
      </c>
    </row>
  </sheetData>
  <mergeCells count="40">
    <mergeCell ref="A1:M1"/>
    <mergeCell ref="F2:M2"/>
    <mergeCell ref="P2:Q2"/>
    <mergeCell ref="A3:A4"/>
    <mergeCell ref="B3:B4"/>
    <mergeCell ref="C3:C4"/>
    <mergeCell ref="D3:D4"/>
    <mergeCell ref="E3:E4"/>
    <mergeCell ref="F3:F4"/>
    <mergeCell ref="H3:H4"/>
    <mergeCell ref="A13:B13"/>
    <mergeCell ref="O3:O4"/>
    <mergeCell ref="P3:P4"/>
    <mergeCell ref="Q3:Q4"/>
    <mergeCell ref="T3:T4"/>
    <mergeCell ref="A6:B6"/>
    <mergeCell ref="A7:B7"/>
    <mergeCell ref="I3:I4"/>
    <mergeCell ref="J3:J4"/>
    <mergeCell ref="K3:K4"/>
    <mergeCell ref="L3:L4"/>
    <mergeCell ref="M3:M4"/>
    <mergeCell ref="N3:N4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2024-11-22T13:26:47Z</dcterms:created>
  <dcterms:modified xsi:type="dcterms:W3CDTF">2024-11-22T13:37:31Z</dcterms:modified>
</cp:coreProperties>
</file>